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8.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20.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22.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worksheets/_rels/sheet38.xml.rels" ContentType="application/vnd.openxmlformats-package.relationships+xml"/>
  <Override PartName="/xl/worksheets/_rels/sheet39.xml.rels" ContentType="application/vnd.openxmlformats-package.relationships+xml"/>
  <Override PartName="/xl/worksheets/_rels/sheet40.xml.rels" ContentType="application/vnd.openxmlformats-package.relationships+xml"/>
  <Override PartName="/xl/worksheets/_rels/sheet42.xml.rels" ContentType="application/vnd.openxmlformats-package.relationships+xml"/>
  <Override PartName="/xl/worksheets/_rels/sheet4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harts/chart9.xml" ContentType="application/vnd.openxmlformats-officedocument.drawingml.char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10.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drawings/_rels/drawing15.xml.rels" ContentType="application/vnd.openxmlformats-package.relationships+xml"/>
  <Override PartName="/xl/drawings/drawing15.xml" ContentType="application/vnd.openxmlformats-officedocument.drawing+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tents" sheetId="1" state="visible" r:id="rId2"/>
    <sheet name="Table 1 (2021)" sheetId="2" state="visible" r:id="rId3"/>
    <sheet name="Table 1 (2020)" sheetId="3" state="visible" r:id="rId4"/>
    <sheet name="Table 2 (2021)" sheetId="4" state="visible" r:id="rId5"/>
    <sheet name="Table 2  (2020)" sheetId="5" state="visible" r:id="rId6"/>
    <sheet name="Table 3  (2021)" sheetId="6" state="visible" r:id="rId7"/>
    <sheet name="Table 3 (2020)" sheetId="7" state="visible" r:id="rId8"/>
    <sheet name="Table 4 " sheetId="8" state="visible" r:id="rId9"/>
    <sheet name="Table 5" sheetId="9" state="visible" r:id="rId10"/>
    <sheet name="Table 6" sheetId="10" state="visible" r:id="rId11"/>
    <sheet name="Table 7" sheetId="11" state="visible" r:id="rId12"/>
    <sheet name="Table 8" sheetId="12" state="visible" r:id="rId13"/>
    <sheet name="Table 9" sheetId="13" state="visible" r:id="rId14"/>
    <sheet name="Table 10" sheetId="14" state="visible" r:id="rId15"/>
    <sheet name="Table 11" sheetId="15" state="visible" r:id="rId16"/>
    <sheet name="Figure 1" sheetId="16" state="visible" r:id="rId17"/>
    <sheet name="Figure 1 data" sheetId="17" state="visible" r:id="rId18"/>
    <sheet name="Figure 2" sheetId="18" state="visible" r:id="rId19"/>
    <sheet name="Figure 2 data" sheetId="19" state="visible" r:id="rId20"/>
    <sheet name="Figure 3" sheetId="20" state="visible" r:id="rId21"/>
    <sheet name="Figure 3 data" sheetId="21" state="visible" r:id="rId22"/>
    <sheet name="Figure 4" sheetId="22" state="visible" r:id="rId23"/>
    <sheet name="Figure 4 data" sheetId="23" state="visible" r:id="rId24"/>
    <sheet name="Figure 5" sheetId="24" state="visible" r:id="rId25"/>
    <sheet name="Figure 5 data" sheetId="25" state="visible" r:id="rId26"/>
    <sheet name="Figure 6" sheetId="26" state="visible" r:id="rId27"/>
    <sheet name="Figure 6 data" sheetId="27" state="visible" r:id="rId28"/>
    <sheet name="Figure 7a" sheetId="28" state="visible" r:id="rId29"/>
    <sheet name="Figure 7b" sheetId="29" state="visible" r:id="rId30"/>
    <sheet name="Figure 7 data" sheetId="30" state="visible" r:id="rId31"/>
    <sheet name="Figure 8" sheetId="31" state="visible" r:id="rId32"/>
    <sheet name="Figure 9" sheetId="32" state="visible" r:id="rId33"/>
    <sheet name="Figure 9 data" sheetId="33" state="visible" r:id="rId34"/>
    <sheet name="Figure 10" sheetId="34" state="visible" r:id="rId35"/>
    <sheet name="Figure 10 data" sheetId="35" state="visible" r:id="rId36"/>
    <sheet name="Figure 11" sheetId="36" state="visible" r:id="rId37"/>
    <sheet name="Figure 11 data" sheetId="37" state="visible" r:id="rId38"/>
    <sheet name="Figure 12" sheetId="38" state="visible" r:id="rId39"/>
    <sheet name="Figure 12 data" sheetId="39" state="visible" r:id="rId40"/>
    <sheet name="Figure 13" sheetId="40" state="visible" r:id="rId41"/>
    <sheet name="Figure 13 data" sheetId="41" state="visible" r:id="rId42"/>
    <sheet name="Figure 14" sheetId="42" state="visible" r:id="rId43"/>
    <sheet name="Figure 14 data" sheetId="43" state="visible" r:id="rId44"/>
  </sheets>
  <definedNames>
    <definedName function="false" hidden="true" localSheetId="14" name="_xlnm._FilterDatabase" vbProcedure="false">'Table 11'!$A$3:$F$1283</definedName>
    <definedName function="false" hidden="false" name="ALLCAUSE" vbProcedure="false">#REF!</definedName>
    <definedName function="false" hidden="false" name="ALLCAUSE21" vbProcedure="false">'Table 3  (2021)'!$C$15:$D$22</definedName>
    <definedName function="false" hidden="false" name="CAALL" vbProcedure="false">#REF!</definedName>
    <definedName function="false" hidden="false" name="CAALL21" vbProcedure="false">'Table 2 (2021)'!$C$55:$D$87</definedName>
    <definedName function="false" hidden="false" name="CACOVID" vbProcedure="false">#REF!</definedName>
    <definedName function="false" hidden="false" name="CACOVID21" vbProcedure="false">'Table 1 (2021)'!$C$54:$D$86</definedName>
    <definedName function="false" hidden="false" name="CAREHCAUSE" vbProcedure="false">#REF!</definedName>
    <definedName function="false" hidden="false" name="CAREHCAUSE21" vbProcedure="false">'Table 3  (2021)'!$C$39:$D$46</definedName>
    <definedName function="false" hidden="false" name="FALL" vbProcedure="false">#REF!</definedName>
    <definedName function="false" hidden="false" name="FALL21" vbProcedure="false">'Table 2 (2021)'!$C$23:$D$30</definedName>
    <definedName function="false" hidden="false" name="FCOVID" vbProcedure="false">#REF!</definedName>
    <definedName function="false" hidden="false" name="FCOVID21" vbProcedure="false">'Table 1 (2021)'!$C$22:$D$29</definedName>
    <definedName function="false" hidden="false" name="HOMECAUSE" vbProcedure="false">#REF!</definedName>
    <definedName function="false" hidden="false" name="HOMECAUSE21" vbProcedure="false">'Table 3  (2021)'!$C$63:$D$70</definedName>
    <definedName function="false" hidden="false" name="HOSPCAUSE" vbProcedure="false">#REF!</definedName>
    <definedName function="false" hidden="false" name="HOSPCAUSE21" vbProcedure="false">'Table 3  (2021)'!$C$87:$D$94</definedName>
    <definedName function="false" hidden="false" name="LOCALL" vbProcedure="false">#REF!</definedName>
    <definedName function="false" hidden="false" name="LOCALL21" vbProcedure="false">'Table 2 (2021)'!$C$89:$D$93</definedName>
    <definedName function="false" hidden="false" name="LOCCOVID" vbProcedure="false">#REF!</definedName>
    <definedName function="false" hidden="false" name="LOCCOVID21" vbProcedure="false">'Table 1 (2021)'!$C$88:$D$92</definedName>
    <definedName function="false" hidden="false" name="MALL" vbProcedure="false">#REF!</definedName>
    <definedName function="false" hidden="false" name="MALL21" vbProcedure="false">'Table 2 (2021)'!$C$31:$D$38</definedName>
    <definedName function="false" hidden="false" name="MCOVID" vbProcedure="false">#REF!</definedName>
    <definedName function="false" hidden="false" name="MCOVID21" vbProcedure="false">'Table 1 (2021)'!$C$30:$D$37</definedName>
    <definedName function="false" hidden="false" name="OTHERCAUSE" vbProcedure="false">#REF!</definedName>
    <definedName function="false" hidden="false" name="OTHERCAUSE21" vbProcedure="false">'Table 3  (2021)'!$C$111:$D$118</definedName>
    <definedName function="false" hidden="false" localSheetId="2" name="CACOVID" vbProcedure="false">'Table 1 (2020)'!$C$53:$BC$85</definedName>
    <definedName function="false" hidden="false" localSheetId="2" name="FCOVID" vbProcedure="false">'Table 1 (2020)'!$C$21:$BC$28</definedName>
    <definedName function="false" hidden="false" localSheetId="2" name="LOCCOVID" vbProcedure="false">'Table 1 (2020)'!$C$87:$BC$91</definedName>
    <definedName function="false" hidden="false" localSheetId="2" name="MCOVID" vbProcedure="false">'Table 1 (2020)'!$C$29:$BC$36</definedName>
    <definedName function="false" hidden="false" localSheetId="3" name="CACOVID" vbProcedure="false">'Table 1 (2020)'!$C$53:$BC$85</definedName>
    <definedName function="false" hidden="false" localSheetId="3" name="FCOVID" vbProcedure="false">'Table 1 (2020)'!$C$21:$BC$28</definedName>
    <definedName function="false" hidden="false" localSheetId="3" name="LOCCOVID" vbProcedure="false">'Table 1 (2020)'!$C$87:$BC$91</definedName>
    <definedName function="false" hidden="false" localSheetId="3" name="MCOVID" vbProcedure="false">'Table 1 (2020)'!$C$29:$BC$36</definedName>
    <definedName function="false" hidden="false" localSheetId="4" name="CAALL" vbProcedure="false">'Table 2  (2020)'!$C$55:$BC$87</definedName>
    <definedName function="false" hidden="false" localSheetId="4" name="CACOVID" vbProcedure="false">'Table 1 (2020)'!$C$53:$BC$85</definedName>
    <definedName function="false" hidden="false" localSheetId="4" name="FALL" vbProcedure="false">'Table 2  (2020)'!$C$23:$BC$30</definedName>
    <definedName function="false" hidden="false" localSheetId="4" name="FCOVID" vbProcedure="false">'Table 1 (2020)'!$C$21:$BC$28</definedName>
    <definedName function="false" hidden="false" localSheetId="4" name="LOCALL" vbProcedure="false">'Table 2  (2020)'!$C$89:$BC$93</definedName>
    <definedName function="false" hidden="false" localSheetId="4" name="LOCCOVID" vbProcedure="false">'Table 1 (2020)'!$C$87:$BC$91</definedName>
    <definedName function="false" hidden="false" localSheetId="4" name="MALL" vbProcedure="false">'Table 2  (2020)'!$C$31:$BC$38</definedName>
    <definedName function="false" hidden="false" localSheetId="4" name="MCOVID" vbProcedure="false">'Table 1 (2020)'!$C$29:$BC$36</definedName>
    <definedName function="false" hidden="false" localSheetId="5" name="CAALL" vbProcedure="false">'Table 2  (2020)'!$C$55:$BC$87</definedName>
    <definedName function="false" hidden="false" localSheetId="5" name="CACOVID" vbProcedure="false">'Table 1 (2020)'!$C$53:$BC$85</definedName>
    <definedName function="false" hidden="false" localSheetId="5" name="FALL" vbProcedure="false">'Table 2  (2020)'!$C$23:$BC$30</definedName>
    <definedName function="false" hidden="false" localSheetId="5" name="FCOVID" vbProcedure="false">'Table 1 (2020)'!$C$21:$BC$28</definedName>
    <definedName function="false" hidden="false" localSheetId="5" name="LOCALL" vbProcedure="false">'Table 2  (2020)'!$C$89:$BC$93</definedName>
    <definedName function="false" hidden="false" localSheetId="5" name="LOCCOVID" vbProcedure="false">'Table 1 (2020)'!$C$87:$BC$91</definedName>
    <definedName function="false" hidden="false" localSheetId="5" name="MALL" vbProcedure="false">'Table 2  (2020)'!$C$31:$BC$38</definedName>
    <definedName function="false" hidden="false" localSheetId="5" name="MCOVID" vbProcedure="false">'Table 1 (2020)'!$C$29:$BC$36</definedName>
    <definedName function="false" hidden="false" localSheetId="6" name="ALLCAUSE" vbProcedure="false">'Table 3 (2020)'!$C$14:$BC$21</definedName>
    <definedName function="false" hidden="false" localSheetId="6" name="CAALL" vbProcedure="false">'Table 2  (2020)'!$C$55:$BC$87</definedName>
    <definedName function="false" hidden="false" localSheetId="6" name="CACOVID" vbProcedure="false">'Table 1 (2020)'!$C$53:$BC$85</definedName>
    <definedName function="false" hidden="false" localSheetId="6" name="CAREHCAUSE" vbProcedure="false">'Table 3 (2020)'!$C$38:$BC$45</definedName>
    <definedName function="false" hidden="false" localSheetId="6" name="FALL" vbProcedure="false">'Table 2  (2020)'!$C$23:$BC$30</definedName>
    <definedName function="false" hidden="false" localSheetId="6" name="FCOVID" vbProcedure="false">'Table 1 (2020)'!$C$21:$BC$28</definedName>
    <definedName function="false" hidden="false" localSheetId="6" name="HOMECAUSE" vbProcedure="false">'Table 3 (2020)'!$C$62:$BC$69</definedName>
    <definedName function="false" hidden="false" localSheetId="6" name="HOSPCAUSE" vbProcedure="false">'Table 3 (2020)'!$C$86:$BC$93</definedName>
    <definedName function="false" hidden="false" localSheetId="6" name="LOCALL" vbProcedure="false">'Table 2  (2020)'!$C$89:$BC$93</definedName>
    <definedName function="false" hidden="false" localSheetId="6" name="LOCCOVID" vbProcedure="false">'Table 1 (2020)'!$C$87:$BC$91</definedName>
    <definedName function="false" hidden="false" localSheetId="6" name="MALL" vbProcedure="false">'Table 2  (2020)'!$C$31:$BC$38</definedName>
    <definedName function="false" hidden="false" localSheetId="6" name="MCOVID" vbProcedure="false">'Table 1 (2020)'!$C$29:$BC$36</definedName>
    <definedName function="false" hidden="false" localSheetId="6" name="OTHERCAUSE" vbProcedure="false">'Table 3 (2020)'!$C$110:$BC$117</definedName>
    <definedName function="false" hidden="false" localSheetId="16" name="ALLCAUSE" vbProcedure="false">'Table 3 (2020)'!$C$14:$BC$21</definedName>
    <definedName function="false" hidden="false" localSheetId="16" name="CAALL" vbProcedure="false">'Table 2  (2020)'!$C$55:$BC$87</definedName>
    <definedName function="false" hidden="false" localSheetId="16" name="CACOVID" vbProcedure="false">'Table 1 (2020)'!$C$53:$BC$85</definedName>
    <definedName function="false" hidden="false" localSheetId="16" name="CAREHCAUSE" vbProcedure="false">'Table 3 (2020)'!$C$38:$BC$45</definedName>
    <definedName function="false" hidden="false" localSheetId="16" name="FALL" vbProcedure="false">'Table 2  (2020)'!$C$23:$BC$30</definedName>
    <definedName function="false" hidden="false" localSheetId="16" name="FCOVID" vbProcedure="false">'Table 1 (2020)'!$C$21:$BC$28</definedName>
    <definedName function="false" hidden="false" localSheetId="16" name="HOMECAUSE" vbProcedure="false">'Table 3 (2020)'!$C$62:$BC$69</definedName>
    <definedName function="false" hidden="false" localSheetId="16" name="HOSPCAUSE" vbProcedure="false">'Table 3 (2020)'!$C$86:$BC$93</definedName>
    <definedName function="false" hidden="false" localSheetId="16" name="LOCALL" vbProcedure="false">'Table 2  (2020)'!$C$89:$BC$93</definedName>
    <definedName function="false" hidden="false" localSheetId="16" name="LOCCOVID" vbProcedure="false">'Table 1 (2020)'!$C$87:$BC$91</definedName>
    <definedName function="false" hidden="false" localSheetId="16" name="MALL" vbProcedure="false">'Table 2  (2020)'!$C$31:$BC$38</definedName>
    <definedName function="false" hidden="false" localSheetId="16" name="MCOVID" vbProcedure="false">'Table 1 (2020)'!$C$29:$BC$36</definedName>
    <definedName function="false" hidden="false" localSheetId="16" name="OTHERCAUSE" vbProcedure="false">'Table 3 (2020)'!$C$110:$BC$117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<sst xmlns="http://schemas.openxmlformats.org/spreadsheetml/2006/main" count="7525" uniqueCount="3152">
  <si>
    <t xml:space="preserve">Deaths involving coronavirus (COVID-19) in Scotland</t>
  </si>
  <si>
    <t xml:space="preserve">Contents</t>
  </si>
  <si>
    <t xml:space="preserve">Table 1 (2021)</t>
  </si>
  <si>
    <t xml:space="preserve">Weekly provisional figures on deaths registered where coronavirus (COVID-19) was mentioned on the death certificate in Scotland in 2021</t>
  </si>
  <si>
    <t xml:space="preserve">Table 1 (2020)</t>
  </si>
  <si>
    <t xml:space="preserve">Weekly provisional figures on deaths registered where coronavirus (COVID-19) was mentioned on the death certificate in Scotland in 2020</t>
  </si>
  <si>
    <t xml:space="preserve">Table 2 (2021)</t>
  </si>
  <si>
    <t xml:space="preserve">Weekly provisional figures on all deaths registered in Scotland in 2021</t>
  </si>
  <si>
    <t xml:space="preserve">Table 2 (2020)</t>
  </si>
  <si>
    <t xml:space="preserve">Weekly provisional figures on all deaths registered in Scotland in 2020</t>
  </si>
  <si>
    <t xml:space="preserve">Table 3 (2021)</t>
  </si>
  <si>
    <t xml:space="preserve">Excess Deaths by underlying cause of death and location, 2021</t>
  </si>
  <si>
    <t xml:space="preserve">Table 3 (2020)</t>
  </si>
  <si>
    <t xml:space="preserve">Excess Deaths by underlying cause of death and location, 2020</t>
  </si>
  <si>
    <t xml:space="preserve">Table 4</t>
  </si>
  <si>
    <t xml:space="preserve">Age standardised rates of deaths involving COVID-19</t>
  </si>
  <si>
    <t xml:space="preserve">Table 5</t>
  </si>
  <si>
    <t xml:space="preserve">Deaths rates  between 1st March 2020 and 31st December 2020 per 100,000 population and numbers</t>
  </si>
  <si>
    <t xml:space="preserve">Table 6</t>
  </si>
  <si>
    <t xml:space="preserve">Number of deaths and age-standardised rates, by sex, deprivation quintiles, deaths occurring between 1st March 2020 and 31st December 2020</t>
  </si>
  <si>
    <t xml:space="preserve">Table 7</t>
  </si>
  <si>
    <t xml:space="preserve">Age standardised death rates by urban rural classification</t>
  </si>
  <si>
    <t xml:space="preserve">Table 8</t>
  </si>
  <si>
    <t xml:space="preserve">Age standardised death rates and numbers for NHS health boards  between 1st March 2020 and 31st December 2020</t>
  </si>
  <si>
    <t xml:space="preserve">Table 9</t>
  </si>
  <si>
    <t xml:space="preserve">Age standardised death rates and numbers for Council areas  between 1st March 2020 and 31st December 2020</t>
  </si>
  <si>
    <t xml:space="preserve">Table 10</t>
  </si>
  <si>
    <t xml:space="preserve">Deaths involving COVID-19 and all causes by occupation, numbers and age standardised rates, 20-64 year olds,  between 1st March 2020 and 31st December</t>
  </si>
  <si>
    <t xml:space="preserve">Table 11</t>
  </si>
  <si>
    <t xml:space="preserve">Numbers and crude rates of deaths involving COVID-19, by Intermediate Zone,  between 1st March 2020 and 31st December 2020</t>
  </si>
  <si>
    <t xml:space="preserve">Figure 1</t>
  </si>
  <si>
    <t xml:space="preserve">Weekly deaths involving COVID-19 in Scotland, week 12 to week 50</t>
  </si>
  <si>
    <t xml:space="preserve">Figure 2</t>
  </si>
  <si>
    <t xml:space="preserve">Cumulative number of deaths involving COVID-19 in Scotland using different data sources 2020</t>
  </si>
  <si>
    <t xml:space="preserve">Figure 3</t>
  </si>
  <si>
    <t xml:space="preserve">Deaths by week of registration, Scotland, 2020</t>
  </si>
  <si>
    <t xml:space="preserve">Figure 4</t>
  </si>
  <si>
    <t xml:space="preserve">Excess Deaths  by underlying cause of death and location, week 12 to 50, 2020</t>
  </si>
  <si>
    <t xml:space="preserve">Figure 5</t>
  </si>
  <si>
    <t xml:space="preserve">Deaths involving COVID-19 by location of death, weeks 12 to 50, 2020</t>
  </si>
  <si>
    <t xml:space="preserve">Figure 6</t>
  </si>
  <si>
    <t xml:space="preserve">Deaths involving COVID-19, date of death vs date of registration</t>
  </si>
  <si>
    <t xml:space="preserve">Figure 7a, 7b</t>
  </si>
  <si>
    <t xml:space="preserve">Age standardised rates for deaths involving COVID-19 by sex,  between 1st March 2020 and 31st December 2020</t>
  </si>
  <si>
    <t xml:space="preserve">Figure 8</t>
  </si>
  <si>
    <t xml:space="preserve">Leading causes of death  between 1st March 2020 and 31st December 2020</t>
  </si>
  <si>
    <t xml:space="preserve">Figure 9</t>
  </si>
  <si>
    <t xml:space="preserve">Pre-existing medical conditions in deaths involving COVID-19,  between 1st March 2020 and 31st December 2020</t>
  </si>
  <si>
    <t xml:space="preserve">Figure 10</t>
  </si>
  <si>
    <t xml:space="preserve">Pre-existing medical condition in deaths involving COVID-19, by age and sex,  between 1st March 2020 and 31st December 2020</t>
  </si>
  <si>
    <t xml:space="preserve">Figure 11</t>
  </si>
  <si>
    <t xml:space="preserve">COVID-19 death rate by SIMD quintile between 1st March 2020 and 31st December 2020</t>
  </si>
  <si>
    <t xml:space="preserve">Figure 12</t>
  </si>
  <si>
    <t xml:space="preserve">Age standardised death rates by urban rural classification between 1st March 2020 and 31st December 2020</t>
  </si>
  <si>
    <t xml:space="preserve">Figure 13</t>
  </si>
  <si>
    <t xml:space="preserve">Age standardised rates for deaths involving COVID-19 between 1st March 2020 and 31st December 2020 in NHS health boards</t>
  </si>
  <si>
    <t xml:space="preserve">Figure 14</t>
  </si>
  <si>
    <t xml:space="preserve">Age standardised rates for deaths involving COVID-19 between 1st March 2020 and 31st December 2020 in Council areas</t>
  </si>
  <si>
    <t xml:space="preserve">© Crown Copyright 2021</t>
  </si>
  <si>
    <r>
      <rPr>
        <b val="true"/>
        <sz val="12"/>
        <rFont val="Arial"/>
        <family val="2"/>
        <charset val="1"/>
      </rPr>
      <t xml:space="preserve">Table 1 2021: Weekly provisional</t>
    </r>
    <r>
      <rPr>
        <b val="true"/>
        <vertAlign val="superscript"/>
        <sz val="12"/>
        <rFont val="Arial"/>
        <family val="2"/>
        <charset val="1"/>
      </rPr>
      <t xml:space="preserve">1</t>
    </r>
    <r>
      <rPr>
        <b val="true"/>
        <sz val="12"/>
        <rFont val="Arial"/>
        <family val="2"/>
        <charset val="1"/>
      </rPr>
      <t xml:space="preserve"> figures on deaths registered</t>
    </r>
    <r>
      <rPr>
        <b val="true"/>
        <vertAlign val="superscript"/>
        <sz val="12"/>
        <rFont val="Arial"/>
        <family val="2"/>
        <charset val="1"/>
      </rPr>
      <t xml:space="preserve">2</t>
    </r>
    <r>
      <rPr>
        <b val="true"/>
        <sz val="12"/>
        <rFont val="Arial"/>
        <family val="2"/>
        <charset val="1"/>
      </rPr>
      <t xml:space="preserve"> where coronavirus (COVID-19) was mentioned on the death certificate in Scotland in 2021</t>
    </r>
  </si>
  <si>
    <t xml:space="preserve">back to contents</t>
  </si>
  <si>
    <r>
      <rPr>
        <b val="true"/>
        <sz val="10"/>
        <rFont val="Arial"/>
        <family val="2"/>
        <charset val="1"/>
      </rPr>
      <t xml:space="preserve">Week number</t>
    </r>
    <r>
      <rPr>
        <b val="true"/>
        <vertAlign val="superscript"/>
        <sz val="10"/>
        <rFont val="Arial"/>
        <family val="2"/>
        <charset val="1"/>
      </rPr>
      <t xml:space="preserve">3</t>
    </r>
  </si>
  <si>
    <t xml:space="preserve">total since week 12 of 2020</t>
  </si>
  <si>
    <t xml:space="preserve">Percentage of total since week 12 of 2020</t>
  </si>
  <si>
    <t xml:space="preserve">Week beginning</t>
  </si>
  <si>
    <t xml:space="preserve">Year to Date</t>
  </si>
  <si>
    <r>
      <rPr>
        <b val="true"/>
        <sz val="10"/>
        <rFont val="Arial"/>
        <family val="2"/>
        <charset val="1"/>
      </rPr>
      <t xml:space="preserve">Deaths involving COVID-19</t>
    </r>
    <r>
      <rPr>
        <b val="true"/>
        <vertAlign val="superscript"/>
        <sz val="10"/>
        <rFont val="Arial"/>
        <family val="2"/>
        <charset val="1"/>
      </rPr>
      <t xml:space="preserve">4</t>
    </r>
  </si>
  <si>
    <r>
      <rPr>
        <b val="true"/>
        <sz val="10"/>
        <rFont val="Arial"/>
        <family val="2"/>
        <charset val="1"/>
      </rPr>
      <t xml:space="preserve">Deaths involving COVID-19</t>
    </r>
    <r>
      <rPr>
        <b val="true"/>
        <vertAlign val="superscript"/>
        <sz val="10"/>
        <rFont val="Arial"/>
        <family val="2"/>
        <charset val="1"/>
      </rPr>
      <t xml:space="preserve">4 - </t>
    </r>
    <r>
      <rPr>
        <b val="true"/>
        <sz val="10"/>
        <rFont val="Arial"/>
        <family val="2"/>
        <charset val="1"/>
      </rPr>
      <t xml:space="preserve">females</t>
    </r>
  </si>
  <si>
    <r>
      <rPr>
        <b val="true"/>
        <sz val="10"/>
        <rFont val="Arial"/>
        <family val="2"/>
        <charset val="1"/>
      </rPr>
      <t xml:space="preserve">Deaths involving COVID-19</t>
    </r>
    <r>
      <rPr>
        <b val="true"/>
        <vertAlign val="superscript"/>
        <sz val="10"/>
        <rFont val="Arial"/>
        <family val="2"/>
        <charset val="1"/>
      </rPr>
      <t xml:space="preserve">4 - </t>
    </r>
    <r>
      <rPr>
        <b val="true"/>
        <sz val="10"/>
        <rFont val="Arial"/>
        <family val="2"/>
        <charset val="1"/>
      </rPr>
      <t xml:space="preserve">males</t>
    </r>
  </si>
  <si>
    <t xml:space="preserve">Persons </t>
  </si>
  <si>
    <t xml:space="preserve">Deaths by age group</t>
  </si>
  <si>
    <t xml:space="preserve">Under 1 year</t>
  </si>
  <si>
    <t xml:space="preserve">01-14</t>
  </si>
  <si>
    <t xml:space="preserve">15-44</t>
  </si>
  <si>
    <t xml:space="preserve">45-64</t>
  </si>
  <si>
    <t xml:space="preserve">65-74</t>
  </si>
  <si>
    <t xml:space="preserve">75-84</t>
  </si>
  <si>
    <t xml:space="preserve">85+</t>
  </si>
  <si>
    <t xml:space="preserve">count1</t>
  </si>
  <si>
    <t xml:space="preserve">count2</t>
  </si>
  <si>
    <t xml:space="preserve">Females</t>
  </si>
  <si>
    <t xml:space="preserve">Males</t>
  </si>
  <si>
    <r>
      <rPr>
        <b val="true"/>
        <sz val="10"/>
        <rFont val="Arial"/>
        <family val="2"/>
        <charset val="1"/>
      </rPr>
      <t xml:space="preserve">Deaths by NHS Board of usual residence </t>
    </r>
    <r>
      <rPr>
        <b val="true"/>
        <vertAlign val="superscript"/>
        <sz val="10"/>
        <rFont val="Arial"/>
        <family val="2"/>
        <charset val="1"/>
      </rPr>
      <t xml:space="preserve">5</t>
    </r>
  </si>
  <si>
    <t xml:space="preserve">Ayrshire and Arran</t>
  </si>
  <si>
    <t xml:space="preserve">Borders</t>
  </si>
  <si>
    <t xml:space="preserve">Dumfries and Galloway</t>
  </si>
  <si>
    <t xml:space="preserve">Fife</t>
  </si>
  <si>
    <t xml:space="preserve">Forth Valley</t>
  </si>
  <si>
    <t xml:space="preserve">Grampian</t>
  </si>
  <si>
    <t xml:space="preserve">Greater Glasgow and Clyde</t>
  </si>
  <si>
    <t xml:space="preserve">Highland</t>
  </si>
  <si>
    <t xml:space="preserve">Lanarkshire</t>
  </si>
  <si>
    <t xml:space="preserve">Lothian</t>
  </si>
  <si>
    <t xml:space="preserve">Orkney</t>
  </si>
  <si>
    <t xml:space="preserve">Shetland</t>
  </si>
  <si>
    <t xml:space="preserve">Tayside</t>
  </si>
  <si>
    <t xml:space="preserve">Western Isles</t>
  </si>
  <si>
    <r>
      <rPr>
        <b val="true"/>
        <sz val="10"/>
        <rFont val="Arial"/>
        <family val="2"/>
        <charset val="1"/>
      </rPr>
      <t xml:space="preserve">Deaths by Council Area of usual residence</t>
    </r>
    <r>
      <rPr>
        <b val="true"/>
        <vertAlign val="superscript"/>
        <sz val="10"/>
        <color rgb="FF000000"/>
        <rFont val="Arial"/>
        <family val="2"/>
        <charset val="1"/>
      </rPr>
      <t xml:space="preserve">5</t>
    </r>
  </si>
  <si>
    <t xml:space="preserve">Aberdeen City</t>
  </si>
  <si>
    <t xml:space="preserve">Aberdeenshire</t>
  </si>
  <si>
    <t xml:space="preserve">Angus</t>
  </si>
  <si>
    <t xml:space="preserve">Argyll and Bute</t>
  </si>
  <si>
    <t xml:space="preserve">City of Edinburgh</t>
  </si>
  <si>
    <t xml:space="preserve">Clackmannanshire</t>
  </si>
  <si>
    <t xml:space="preserve">Dundee City</t>
  </si>
  <si>
    <t xml:space="preserve">East Ayrshire</t>
  </si>
  <si>
    <t xml:space="preserve">East Dunbartonshire</t>
  </si>
  <si>
    <t xml:space="preserve">East Lothian</t>
  </si>
  <si>
    <t xml:space="preserve">East Renfrewshire</t>
  </si>
  <si>
    <t xml:space="preserve">Falkirk</t>
  </si>
  <si>
    <t xml:space="preserve">Glasgow City</t>
  </si>
  <si>
    <t xml:space="preserve">Inverclyde</t>
  </si>
  <si>
    <t xml:space="preserve">Midlothian</t>
  </si>
  <si>
    <t xml:space="preserve">Moray</t>
  </si>
  <si>
    <t xml:space="preserve">Na h-Eileanan Siar</t>
  </si>
  <si>
    <t xml:space="preserve">North Ayrshire</t>
  </si>
  <si>
    <t xml:space="preserve">North Lanarkshire</t>
  </si>
  <si>
    <t xml:space="preserve">Orkney Islands</t>
  </si>
  <si>
    <t xml:space="preserve">Perth and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</si>
  <si>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</si>
  <si>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</si>
  <si>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</si>
  <si>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</si>
  <si>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</si>
  <si>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</si>
  <si>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</si>
  <si>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</si>
  <si>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r>
      <rPr>
        <b val="true"/>
        <sz val="10"/>
        <color rgb="FF000000"/>
        <rFont val="Arial"/>
        <family val="2"/>
        <charset val="1"/>
      </rPr>
      <t xml:space="preserve">Deaths by location</t>
    </r>
    <r>
      <rPr>
        <b val="true"/>
        <vertAlign val="superscript"/>
        <sz val="10"/>
        <color rgb="FF000000"/>
        <rFont val="Arial"/>
        <family val="2"/>
        <charset val="1"/>
      </rPr>
      <t xml:space="preserve">6</t>
    </r>
  </si>
  <si>
    <t xml:space="preserve">Care Home</t>
  </si>
  <si>
    <t xml:space="preserve">Home / Non-institution</t>
  </si>
  <si>
    <t xml:space="preserve">Hospital</t>
  </si>
  <si>
    <t xml:space="preserve">Other institution</t>
  </si>
  <si>
    <t xml:space="preserve">Footnotes</t>
  </si>
  <si>
    <t xml:space="preserve">1) Figures are provisional and subject to change.</t>
  </si>
  <si>
    <r>
      <rPr>
        <sz val="8"/>
        <rFont val="Arial"/>
        <family val="2"/>
        <charset val="1"/>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val="single"/>
        <sz val="8"/>
        <color rgb="FF0000CC"/>
        <rFont val="Arial"/>
        <family val="2"/>
        <charset val="1"/>
      </rPr>
      <t xml:space="preserve">NRS website</t>
    </r>
    <r>
      <rPr>
        <sz val="8"/>
        <rFont val="Arial"/>
        <family val="2"/>
        <charset val="1"/>
      </rPr>
      <t xml:space="preserve">.</t>
    </r>
  </si>
  <si>
    <t xml:space="preserve">3) Weeks run from Monday to Sunday and are based on the ISO8601 international standard for week numbering. Note that weeks at the beginning and end of a year can overlap with the previous and subsequent year, so counts may not sum to annual totals published elsewhere.</t>
  </si>
  <si>
    <t xml:space="preserve">4) Deaths where codes U0701 or U0702 are mentioned on the death certificate according to the WHO International Statistical Classification of Diseases and Related Health Problems 10th Revision (ICD-10).</t>
  </si>
  <si>
    <t xml:space="preserve">5) Figures include non-residents.  Deaths are allocated to area based on the usual residence of the deceased.  If the deceased was not a Scottish resident, the death is allocated to the area where the death occurred.</t>
  </si>
  <si>
    <t xml:space="preserve">6) Other institutions include clinics, medical centres, prisons and schools.</t>
  </si>
  <si>
    <t xml:space="preserve">Source: National Records of Scotland.</t>
  </si>
  <si>
    <r>
      <rPr>
        <b val="true"/>
        <sz val="12"/>
        <rFont val="Arial"/>
        <family val="2"/>
        <charset val="1"/>
      </rPr>
      <t xml:space="preserve">Table 1 2020: Weekly provisional</t>
    </r>
    <r>
      <rPr>
        <b val="true"/>
        <vertAlign val="superscript"/>
        <sz val="12"/>
        <rFont val="Arial"/>
        <family val="2"/>
        <charset val="1"/>
      </rPr>
      <t xml:space="preserve">1</t>
    </r>
    <r>
      <rPr>
        <b val="true"/>
        <sz val="12"/>
        <rFont val="Arial"/>
        <family val="2"/>
        <charset val="1"/>
      </rPr>
      <t xml:space="preserve"> figures on deaths registered</t>
    </r>
    <r>
      <rPr>
        <b val="true"/>
        <vertAlign val="superscript"/>
        <sz val="12"/>
        <rFont val="Arial"/>
        <family val="2"/>
        <charset val="1"/>
      </rPr>
      <t xml:space="preserve">2</t>
    </r>
    <r>
      <rPr>
        <b val="true"/>
        <sz val="12"/>
        <rFont val="Arial"/>
        <family val="2"/>
        <charset val="1"/>
      </rPr>
      <t xml:space="preserve"> where coronavirus (COVID-19) was mentioned on the death certificate in Scotland in 2020</t>
    </r>
  </si>
  <si>
    <t xml:space="preserve">count3</t>
  </si>
  <si>
    <t xml:space="preserve">count4</t>
  </si>
  <si>
    <t xml:space="preserve">count5</t>
  </si>
  <si>
    <t xml:space="preserve">count6</t>
  </si>
  <si>
    <t xml:space="preserve">count7</t>
  </si>
  <si>
    <t xml:space="preserve">count8</t>
  </si>
  <si>
    <t xml:space="preserve">count9</t>
  </si>
  <si>
    <t xml:space="preserve">count10</t>
  </si>
  <si>
    <t xml:space="preserve">count11</t>
  </si>
  <si>
    <t xml:space="preserve">count12</t>
  </si>
  <si>
    <t xml:space="preserve">count13</t>
  </si>
  <si>
    <t xml:space="preserve">count14</t>
  </si>
  <si>
    <t xml:space="preserve">count15</t>
  </si>
  <si>
    <t xml:space="preserve">count16</t>
  </si>
  <si>
    <t xml:space="preserve">count17</t>
  </si>
  <si>
    <t xml:space="preserve">count18</t>
  </si>
  <si>
    <t xml:space="preserve">count19</t>
  </si>
  <si>
    <t xml:space="preserve">count20</t>
  </si>
  <si>
    <t xml:space="preserve">count21</t>
  </si>
  <si>
    <t xml:space="preserve">count22</t>
  </si>
  <si>
    <t xml:space="preserve">count23</t>
  </si>
  <si>
    <t xml:space="preserve">count24</t>
  </si>
  <si>
    <t xml:space="preserve">count25</t>
  </si>
  <si>
    <t xml:space="preserve">count26</t>
  </si>
  <si>
    <t xml:space="preserve">count27</t>
  </si>
  <si>
    <t xml:space="preserve">count28</t>
  </si>
  <si>
    <t xml:space="preserve">count29</t>
  </si>
  <si>
    <t xml:space="preserve">count30</t>
  </si>
  <si>
    <t xml:space="preserve">count31</t>
  </si>
  <si>
    <t xml:space="preserve">count32</t>
  </si>
  <si>
    <t xml:space="preserve">count33</t>
  </si>
  <si>
    <t xml:space="preserve">count34</t>
  </si>
  <si>
    <t xml:space="preserve">count35</t>
  </si>
  <si>
    <t xml:space="preserve">count36</t>
  </si>
  <si>
    <t xml:space="preserve">count37</t>
  </si>
  <si>
    <t xml:space="preserve">count38</t>
  </si>
  <si>
    <t xml:space="preserve">count39</t>
  </si>
  <si>
    <t xml:space="preserve">count40</t>
  </si>
  <si>
    <t xml:space="preserve">count41</t>
  </si>
  <si>
    <t xml:space="preserve">count42</t>
  </si>
  <si>
    <t xml:space="preserve">count43</t>
  </si>
  <si>
    <t xml:space="preserve">count44</t>
  </si>
  <si>
    <t xml:space="preserve">count45</t>
  </si>
  <si>
    <t xml:space="preserve">count46</t>
  </si>
  <si>
    <t xml:space="preserve">count47</t>
  </si>
  <si>
    <t xml:space="preserve">count48</t>
  </si>
  <si>
    <t xml:space="preserve">count49</t>
  </si>
  <si>
    <t xml:space="preserve">count50</t>
  </si>
  <si>
    <t xml:space="preserve">count51</t>
  </si>
  <si>
    <t xml:space="preserve">count52</t>
  </si>
  <si>
    <t xml:space="preserve">count53</t>
  </si>
  <si>
    <r>
      <rPr>
        <b val="true"/>
        <sz val="12"/>
        <rFont val="Arial"/>
        <family val="2"/>
        <charset val="1"/>
      </rPr>
      <t xml:space="preserve">Table 2 2021: Weekly provisional</t>
    </r>
    <r>
      <rPr>
        <b val="true"/>
        <vertAlign val="superscript"/>
        <sz val="12"/>
        <rFont val="Arial"/>
        <family val="2"/>
        <charset val="1"/>
      </rPr>
      <t xml:space="preserve">1</t>
    </r>
    <r>
      <rPr>
        <b val="true"/>
        <sz val="12"/>
        <rFont val="Arial"/>
        <family val="2"/>
        <charset val="1"/>
      </rPr>
      <t xml:space="preserve"> figures on all deaths registered</t>
    </r>
    <r>
      <rPr>
        <b val="true"/>
        <vertAlign val="superscript"/>
        <sz val="12"/>
        <rFont val="Arial"/>
        <family val="2"/>
        <charset val="1"/>
      </rPr>
      <t xml:space="preserve">2</t>
    </r>
    <r>
      <rPr>
        <b val="true"/>
        <sz val="12"/>
        <rFont val="Arial"/>
        <family val="2"/>
        <charset val="1"/>
      </rPr>
      <t xml:space="preserve"> in Scotland in 2021</t>
    </r>
  </si>
  <si>
    <t xml:space="preserve">Total deaths from all causes</t>
  </si>
  <si>
    <t xml:space="preserve">Total deaths females</t>
  </si>
  <si>
    <t xml:space="preserve">Total deaths males</t>
  </si>
  <si>
    <t xml:space="preserve">Total deaths: average of corresponding</t>
  </si>
  <si>
    <r>
      <rPr>
        <b val="true"/>
        <sz val="10"/>
        <rFont val="Arial"/>
        <family val="2"/>
        <charset val="1"/>
      </rPr>
      <t xml:space="preserve">week frrom 2015-2019</t>
    </r>
    <r>
      <rPr>
        <b val="true"/>
        <vertAlign val="superscript"/>
        <sz val="10"/>
        <rFont val="Arial"/>
        <family val="2"/>
        <charset val="1"/>
      </rPr>
      <t xml:space="preserve">4</t>
    </r>
  </si>
  <si>
    <t xml:space="preserve">Persons</t>
  </si>
  <si>
    <r>
      <rPr>
        <b val="true"/>
        <sz val="10"/>
        <color rgb="FF000000"/>
        <rFont val="Arial"/>
        <family val="2"/>
        <charset val="1"/>
      </rPr>
      <t xml:space="preserve">Deaths by Council Area of usual residence</t>
    </r>
    <r>
      <rPr>
        <b val="true"/>
        <vertAlign val="superscript"/>
        <sz val="10"/>
        <color rgb="FF000000"/>
        <rFont val="Arial"/>
        <family val="2"/>
        <charset val="1"/>
      </rPr>
      <t xml:space="preserve">5</t>
    </r>
  </si>
  <si>
    <r>
      <rPr>
        <sz val="8"/>
        <rFont val="Arial"/>
        <family val="2"/>
        <charset val="1"/>
      </rP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val="single"/>
        <sz val="8"/>
        <color rgb="FF0000CC"/>
        <rFont val="Arial"/>
        <family val="2"/>
        <charset val="1"/>
      </rPr>
      <t xml:space="preserve">NRS website</t>
    </r>
    <r>
      <rPr>
        <sz val="8"/>
        <rFont val="Arial"/>
        <family val="2"/>
        <charset val="1"/>
      </rPr>
      <t xml:space="preserve">.</t>
    </r>
  </si>
  <si>
    <t xml:space="preserve">3) Weeks run from Monday to Sunday and are based on the ISO8601 international standard for week numbering.   Note that weeks at the beginning and end of a year can overlap with the previous and subsequent year, so counts may not sum to annual totals published elsewhere.</t>
  </si>
  <si>
    <t xml:space="preserve">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</si>
  <si>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r>
      <rPr>
        <b val="true"/>
        <sz val="12"/>
        <rFont val="Arial"/>
        <family val="2"/>
        <charset val="1"/>
      </rPr>
      <t xml:space="preserve">Table 2 2020: Weekly provisional</t>
    </r>
    <r>
      <rPr>
        <b val="true"/>
        <vertAlign val="superscript"/>
        <sz val="12"/>
        <rFont val="Arial"/>
        <family val="2"/>
        <charset val="1"/>
      </rPr>
      <t xml:space="preserve">1</t>
    </r>
    <r>
      <rPr>
        <b val="true"/>
        <sz val="12"/>
        <rFont val="Arial"/>
        <family val="2"/>
        <charset val="1"/>
      </rPr>
      <t xml:space="preserve"> figures on all deaths registered</t>
    </r>
    <r>
      <rPr>
        <b val="true"/>
        <vertAlign val="superscript"/>
        <sz val="12"/>
        <rFont val="Arial"/>
        <family val="2"/>
        <charset val="1"/>
      </rPr>
      <t xml:space="preserve">2</t>
    </r>
    <r>
      <rPr>
        <b val="true"/>
        <sz val="12"/>
        <rFont val="Arial"/>
        <family val="2"/>
        <charset val="1"/>
      </rPr>
      <t xml:space="preserve"> in Scotland in 2020</t>
    </r>
  </si>
  <si>
    <r>
      <rPr>
        <b val="true"/>
        <sz val="10"/>
        <rFont val="Arial"/>
        <family val="2"/>
        <charset val="1"/>
      </rPr>
      <t xml:space="preserve">week over the previous 5 years</t>
    </r>
    <r>
      <rPr>
        <b val="true"/>
        <vertAlign val="superscript"/>
        <sz val="10"/>
        <rFont val="Arial"/>
        <family val="2"/>
        <charset val="1"/>
      </rPr>
      <t xml:space="preserve">4</t>
    </r>
  </si>
  <si>
    <t xml:space="preserve">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</si>
  <si>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r>
      <rPr>
        <b val="true"/>
        <sz val="12"/>
        <color rgb="FF000000"/>
        <rFont val="Arial"/>
        <family val="2"/>
        <charset val="1"/>
      </rPr>
      <t xml:space="preserve">Table 3 2021: Excess Deaths</t>
    </r>
    <r>
      <rPr>
        <b val="true"/>
        <vertAlign val="superscript"/>
        <sz val="12"/>
        <color rgb="FF000000"/>
        <rFont val="Arial"/>
        <family val="2"/>
        <charset val="1"/>
      </rPr>
      <t xml:space="preserve">1</t>
    </r>
    <r>
      <rPr>
        <b val="true"/>
        <sz val="12"/>
        <color rgb="FF000000"/>
        <rFont val="Arial"/>
        <family val="2"/>
        <charset val="1"/>
      </rPr>
      <t xml:space="preserve"> by underlying cause of death</t>
    </r>
    <r>
      <rPr>
        <b val="true"/>
        <vertAlign val="superscript"/>
        <sz val="12"/>
        <color rgb="FF000000"/>
        <rFont val="Arial"/>
        <family val="2"/>
        <charset val="1"/>
      </rPr>
      <t xml:space="preserve">2,3,4</t>
    </r>
    <r>
      <rPr>
        <b val="true"/>
        <sz val="12"/>
        <color rgb="FF000000"/>
        <rFont val="Arial"/>
        <family val="2"/>
        <charset val="1"/>
      </rPr>
      <t xml:space="preserve"> and location, 2021</t>
    </r>
  </si>
  <si>
    <t xml:space="preserve">Causes</t>
  </si>
  <si>
    <t xml:space="preserve">From week 1 to latest</t>
  </si>
  <si>
    <t xml:space="preserve">All Locations</t>
  </si>
  <si>
    <r>
      <rPr>
        <b val="true"/>
        <sz val="10"/>
        <color rgb="FF000000"/>
        <rFont val="Arial"/>
        <family val="2"/>
        <charset val="1"/>
      </rPr>
      <t xml:space="preserve">Registered deaths: five year average (2015-2019)</t>
    </r>
    <r>
      <rPr>
        <b val="true"/>
        <vertAlign val="superscript"/>
        <sz val="10"/>
        <color rgb="FF000000"/>
        <rFont val="Arial"/>
        <family val="2"/>
        <charset val="1"/>
      </rPr>
      <t xml:space="preserve">1</t>
    </r>
  </si>
  <si>
    <t xml:space="preserve">Cancer</t>
  </si>
  <si>
    <t xml:space="preserve">Dementia / Alzheimers</t>
  </si>
  <si>
    <t xml:space="preserve">Circulatory (heart disease and stroke)</t>
  </si>
  <si>
    <t xml:space="preserve">Respiratory</t>
  </si>
  <si>
    <t xml:space="preserve">COVID-19</t>
  </si>
  <si>
    <t xml:space="preserve">Other</t>
  </si>
  <si>
    <t xml:space="preserve">All</t>
  </si>
  <si>
    <t xml:space="preserve">Registered deaths: 2021</t>
  </si>
  <si>
    <t xml:space="preserve">Difference</t>
  </si>
  <si>
    <t xml:space="preserve">Care Homes</t>
  </si>
  <si>
    <t xml:space="preserve">Home/Non-institution</t>
  </si>
  <si>
    <t xml:space="preserve">Hospitals</t>
  </si>
  <si>
    <r>
      <rPr>
        <sz val="10"/>
        <color rgb="FF000000"/>
        <rFont val="Arial"/>
        <family val="2"/>
        <charset val="1"/>
      </rPr>
      <t xml:space="preserve">Other Institution</t>
    </r>
    <r>
      <rPr>
        <vertAlign val="superscript"/>
        <sz val="10"/>
        <color rgb="FF000000"/>
        <rFont val="Arial"/>
        <family val="2"/>
        <charset val="1"/>
      </rPr>
      <t xml:space="preserve">4</t>
    </r>
  </si>
  <si>
    <t xml:space="preserve">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</si>
  <si>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t xml:space="preserve">2) Figures are provisional and subject to change.</t>
  </si>
  <si>
    <r>
      <rPr>
        <sz val="8"/>
        <rFont val="Arial"/>
        <family val="2"/>
        <charset val="1"/>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val="single"/>
        <sz val="8"/>
        <color rgb="FF0000FF"/>
        <rFont val="Arial"/>
        <family val="2"/>
        <charset val="1"/>
      </rPr>
      <t xml:space="preserve">NRS Website.</t>
    </r>
  </si>
  <si>
    <t xml:space="preserve">4) The ICD 10 codes for disease categories are as follows:</t>
  </si>
  <si>
    <t xml:space="preserve">Cancer: C00-C97</t>
  </si>
  <si>
    <t xml:space="preserve">Dementia and Alzheimer's: F01, F03 and G30</t>
  </si>
  <si>
    <t xml:space="preserve">Circulatory: I00:I99</t>
  </si>
  <si>
    <t xml:space="preserve">Respiratory: J00-J99</t>
  </si>
  <si>
    <t xml:space="preserve">COVID-19: U07</t>
  </si>
  <si>
    <t xml:space="preserve">5) Other institutions include clinics, medical centres, prisons and schools.</t>
  </si>
  <si>
    <r>
      <rPr>
        <b val="true"/>
        <sz val="12"/>
        <color rgb="FF000000"/>
        <rFont val="Arial"/>
        <family val="2"/>
        <charset val="1"/>
      </rPr>
      <t xml:space="preserve">Table 3 2020: Excess Deaths  by underlying cause of death</t>
    </r>
    <r>
      <rPr>
        <b val="true"/>
        <vertAlign val="superscript"/>
        <sz val="12"/>
        <color rgb="FF000000"/>
        <rFont val="Arial"/>
        <family val="2"/>
        <charset val="1"/>
      </rPr>
      <t xml:space="preserve">1,2,3</t>
    </r>
    <r>
      <rPr>
        <b val="true"/>
        <sz val="12"/>
        <color rgb="FF000000"/>
        <rFont val="Arial"/>
        <family val="2"/>
        <charset val="1"/>
      </rPr>
      <t xml:space="preserve"> and location, 2020</t>
    </r>
  </si>
  <si>
    <t xml:space="preserve">From week 12 to latest</t>
  </si>
  <si>
    <t xml:space="preserve">From week 1 to week 53</t>
  </si>
  <si>
    <t xml:space="preserve">Registered deaths: five year average</t>
  </si>
  <si>
    <t xml:space="preserve">Registered deaths: 2020</t>
  </si>
  <si>
    <r>
      <rPr>
        <sz val="8"/>
        <rFont val="Arial"/>
        <family val="2"/>
        <charset val="1"/>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val="single"/>
        <sz val="8"/>
        <color rgb="FF0000FF"/>
        <rFont val="Arial"/>
        <family val="2"/>
        <charset val="1"/>
      </rPr>
      <t xml:space="preserve">NRS Website.</t>
    </r>
  </si>
  <si>
    <t xml:space="preserve">3) The ICD 10 codes for disease categories are as follows:</t>
  </si>
  <si>
    <t xml:space="preserve">4) Other institutions include clinics, medical centres, prisons and schools.</t>
  </si>
  <si>
    <r>
      <rPr>
        <b val="true"/>
        <sz val="12"/>
        <rFont val="Arial"/>
        <family val="2"/>
        <charset val="1"/>
      </rPr>
      <t xml:space="preserve">Table 4: Age standardised rates of deaths involving COVID-19 between 1st March 2020 and 31st December 2020</t>
    </r>
    <r>
      <rPr>
        <b val="true"/>
        <vertAlign val="superscript"/>
        <sz val="12"/>
        <rFont val="Arial"/>
        <family val="2"/>
        <charset val="1"/>
      </rPr>
      <t xml:space="preserve">1,2,3,4,5</t>
    </r>
  </si>
  <si>
    <t xml:space="preserve">March 2020</t>
  </si>
  <si>
    <t xml:space="preserve">April 2020</t>
  </si>
  <si>
    <t xml:space="preserve">May 2020</t>
  </si>
  <si>
    <t xml:space="preserve">June 2020</t>
  </si>
  <si>
    <t xml:space="preserve">July 2020</t>
  </si>
  <si>
    <t xml:space="preserve">August 2020</t>
  </si>
  <si>
    <t xml:space="preserve">September 2020</t>
  </si>
  <si>
    <t xml:space="preserve">October 2020</t>
  </si>
  <si>
    <t xml:space="preserve">November 2020</t>
  </si>
  <si>
    <t xml:space="preserve">December 2020</t>
  </si>
  <si>
    <t xml:space="preserve">Combined March-Dec 2020</t>
  </si>
  <si>
    <t xml:space="preserve">age standardised rate</t>
  </si>
  <si>
    <t xml:space="preserve">lower confidence interval</t>
  </si>
  <si>
    <t xml:space="preserve">upper confidence interval</t>
  </si>
  <si>
    <t xml:space="preserve">Number of deaths</t>
  </si>
  <si>
    <r>
      <rPr>
        <b val="true"/>
        <sz val="10"/>
        <rFont val="Arial"/>
        <family val="2"/>
        <charset val="1"/>
      </rPr>
      <t xml:space="preserve">All deaths involving COVID-19</t>
    </r>
    <r>
      <rPr>
        <b val="true"/>
        <vertAlign val="superscript"/>
        <sz val="10"/>
        <rFont val="Arial"/>
        <family val="2"/>
        <charset val="1"/>
      </rPr>
      <t xml:space="preserve">6</t>
    </r>
  </si>
  <si>
    <t xml:space="preserve">Deaths where COVID-19 was the underlying cause</t>
  </si>
  <si>
    <t xml:space="preserve">All deaths</t>
  </si>
  <si>
    <t xml:space="preserve">Footnotes:</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</si>
  <si>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</si>
  <si>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</si>
  <si>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 xml:space="preserve">3) Monthly populations have been calculated by interpolating between annual population estimates and  projections. </t>
  </si>
  <si>
    <t xml:space="preserve">4) Numbers are provisional and subject to future revision.</t>
  </si>
  <si>
    <r>
      <rPr>
        <sz val="8"/>
        <rFont val="Arial"/>
        <family val="2"/>
        <charset val="1"/>
      </rPr>
      <t xml:space="preserve">5) Figures are for deaths occurring between 1 March 2020 and 31 December 2020. Figures only include deaths that were registered by 13 January 2021. More information on registration delays can be found on the </t>
    </r>
    <r>
      <rPr>
        <u val="single"/>
        <sz val="8"/>
        <color rgb="FF0000FF"/>
        <rFont val="Arial"/>
        <family val="2"/>
        <charset val="1"/>
      </rPr>
      <t xml:space="preserve">NRS website:</t>
    </r>
  </si>
  <si>
    <t xml:space="preserve">6) All deaths where COVID-19 is mentioned on the death certificate, whether as the underlying cause or a contributory cause.</t>
  </si>
  <si>
    <r>
      <rPr>
        <b val="true"/>
        <sz val="12"/>
        <rFont val="Arial"/>
        <family val="2"/>
        <charset val="1"/>
      </rPr>
      <t xml:space="preserve">Table 5: Deaths rates between 1</t>
    </r>
    <r>
      <rPr>
        <b val="true"/>
        <vertAlign val="superscript"/>
        <sz val="12"/>
        <rFont val="Arial"/>
        <family val="2"/>
        <charset val="1"/>
      </rPr>
      <t xml:space="preserve">st</t>
    </r>
    <r>
      <rPr>
        <b val="true"/>
        <sz val="12"/>
        <rFont val="Arial"/>
        <family val="2"/>
        <charset val="1"/>
      </rPr>
      <t xml:space="preserve"> March 2020 and 31st December 2020 per 100,000 population and numbers </t>
    </r>
    <r>
      <rPr>
        <b val="true"/>
        <vertAlign val="superscript"/>
        <sz val="12"/>
        <rFont val="Arial"/>
        <family val="2"/>
        <charset val="1"/>
      </rPr>
      <t xml:space="preserve">1,2,3</t>
    </r>
  </si>
  <si>
    <t xml:space="preserve"> </t>
  </si>
  <si>
    <t xml:space="preserve">Rates per 100,000 population</t>
  </si>
  <si>
    <r>
      <rPr>
        <b val="true"/>
        <u val="single"/>
        <sz val="10"/>
        <rFont val="Arial"/>
        <family val="2"/>
        <charset val="1"/>
      </rPr>
      <t xml:space="preserve">All deaths involving COVID-19</t>
    </r>
    <r>
      <rPr>
        <b val="true"/>
        <u val="single"/>
        <vertAlign val="superscript"/>
        <sz val="10"/>
        <rFont val="Arial"/>
        <family val="2"/>
        <charset val="1"/>
      </rPr>
      <t xml:space="preserve">4</t>
    </r>
  </si>
  <si>
    <t xml:space="preserve">1-4</t>
  </si>
  <si>
    <t xml:space="preserve">5-9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</si>
  <si>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</si>
  <si>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</si>
  <si>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</si>
  <si>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</si>
  <si>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</si>
  <si>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</si>
  <si>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</si>
  <si>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</si>
  <si>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</si>
  <si>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</si>
  <si>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</si>
  <si>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</si>
  <si>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</si>
  <si>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</si>
  <si>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</si>
  <si>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</si>
  <si>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</si>
  <si>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1) Monthly populations have been calculated by interpolating between annual population estimates and  projections. </t>
  </si>
  <si>
    <t xml:space="preserve">2) Numbers are provisional and subject to future revision.</t>
  </si>
  <si>
    <r>
      <rPr>
        <sz val="8"/>
        <rFont val="Arial"/>
        <family val="2"/>
        <charset val="1"/>
      </rPr>
      <t xml:space="preserve">3) Figures are for deaths occurring between 1 March 2020 and 31 December 2020. Figures only include deaths that were registered by 13 January 2021. More information on registration delays can be found on the </t>
    </r>
    <r>
      <rPr>
        <u val="single"/>
        <sz val="8"/>
        <color rgb="FF0000FF"/>
        <rFont val="Arial"/>
        <family val="2"/>
        <charset val="1"/>
      </rPr>
      <t xml:space="preserve">NRS website:</t>
    </r>
  </si>
  <si>
    <t xml:space="preserve">4) All deaths where COVID-19 is mentioned on the death certificate, whether as the underlying cause or a contributory cause.</t>
  </si>
  <si>
    <r>
      <rPr>
        <b val="true"/>
        <sz val="12"/>
        <rFont val="Arial"/>
        <family val="2"/>
        <charset val="1"/>
      </rPr>
      <t xml:space="preserve">Table 6: Number of deaths and age-standardised rates, by sex, deprivation quintiles, deaths occurring between 1st March 2020 and 31st December 2020</t>
    </r>
    <r>
      <rPr>
        <b val="true"/>
        <vertAlign val="superscript"/>
        <sz val="12"/>
        <rFont val="Arial"/>
        <family val="2"/>
        <charset val="1"/>
      </rPr>
      <t xml:space="preserve">1,2,3,4,5,6,7</t>
    </r>
  </si>
  <si>
    <t xml:space="preserve">Cause of death</t>
  </si>
  <si>
    <t xml:space="preserve">Quintile</t>
  </si>
  <si>
    <t xml:space="preserve">Deaths</t>
  </si>
  <si>
    <t xml:space="preserve">Rate</t>
  </si>
  <si>
    <t xml:space="preserve">Lower CI</t>
  </si>
  <si>
    <t xml:space="preserve">Upper CI</t>
  </si>
  <si>
    <t xml:space="preserve">All causes</t>
  </si>
  <si>
    <t xml:space="preserve">1 (most deprived)</t>
  </si>
  <si>
    <t xml:space="preserve">5 (least deprived)</t>
  </si>
  <si>
    <t xml:space="preserve">3) Rates have been calculated using 2019 mid-year population estimates, the most up-to-date estimates for quintiles that were available when this table was published.</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</si>
  <si>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</si>
  <si>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Deprivation quintiles are based on the Scottish Index of Multiple Deprivation, version 2020 (SIMD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</si>
  <si>
    <t xml:space="preserve">6) More information about SIMD can be found at:</t>
  </si>
  <si>
    <t xml:space="preserve">Scottish Government Website</t>
  </si>
  <si>
    <t xml:space="preserve">Scottish Index of Multiple Deprivation</t>
  </si>
  <si>
    <t xml:space="preserve">7) Figures are for deaths occurring between 1 March 2020 and 31 December 2020. Figures only include deaths that were registered by 13 January 2021. More information on registration delays can be found on the NRS website:</t>
  </si>
  <si>
    <r>
      <rPr>
        <b val="true"/>
        <sz val="12"/>
        <color rgb="FF000000"/>
        <rFont val="Arial"/>
        <family val="2"/>
        <charset val="1"/>
      </rPr>
      <t xml:space="preserve">Table 7: Age standardised death rates</t>
    </r>
    <r>
      <rPr>
        <b val="true"/>
        <vertAlign val="superscript"/>
        <sz val="12"/>
        <color rgb="FF000000"/>
        <rFont val="Arial"/>
        <family val="2"/>
        <charset val="1"/>
      </rPr>
      <t xml:space="preserve">1,2,3,4,5</t>
    </r>
    <r>
      <rPr>
        <b val="true"/>
        <sz val="12"/>
        <color rgb="FF000000"/>
        <rFont val="Arial"/>
        <family val="2"/>
        <charset val="1"/>
      </rPr>
      <t xml:space="preserve"> by urban rural classification between 1st March 2020 and 31st December 2020</t>
    </r>
    <r>
      <rPr>
        <b val="true"/>
        <vertAlign val="superscript"/>
        <sz val="12"/>
        <color rgb="FF000000"/>
        <rFont val="Arial"/>
        <family val="2"/>
        <charset val="1"/>
      </rPr>
      <t xml:space="preserve">6</t>
    </r>
  </si>
  <si>
    <t xml:space="preserve">urban rural classification</t>
  </si>
  <si>
    <t xml:space="preserve">Large Urban Areas</t>
  </si>
  <si>
    <t xml:space="preserve">Other Urban Areas</t>
  </si>
  <si>
    <t xml:space="preserve">Accessible Small Towns</t>
  </si>
  <si>
    <t xml:space="preserve">Remote Small Towns</t>
  </si>
  <si>
    <t xml:space="preserve">Accessible Rural Areas</t>
  </si>
  <si>
    <t xml:space="preserve">Remote Rural Areas</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</si>
  <si>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</si>
  <si>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</si>
  <si>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 xml:space="preserve">3) Rates have been calculated using 2019 mid-year population estimates, the most up-to-date estimates for urban rural areas that were available when this table was published.                                           </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</si>
  <si>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</si>
  <si>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Figures are for deaths occurring between 1 March 2020 and 31 December 2020. Figures only include deaths that were registered by 13 January 2021. More information on registration delays can be found on the NRS website.</t>
  </si>
  <si>
    <t xml:space="preserve">6) Urban Rural classification 2016. More information can be found of the Scottish Government website</t>
  </si>
  <si>
    <r>
      <rPr>
        <b val="true"/>
        <sz val="12"/>
        <color rgb="FF000000"/>
        <rFont val="Arial"/>
        <family val="2"/>
        <charset val="1"/>
      </rPr>
      <t xml:space="preserve">Table 8: Age standardised death rates</t>
    </r>
    <r>
      <rPr>
        <b val="true"/>
        <vertAlign val="superscript"/>
        <sz val="12"/>
        <color rgb="FF000000"/>
        <rFont val="Arial"/>
        <family val="2"/>
        <charset val="1"/>
      </rPr>
      <t xml:space="preserve">1,2,3,4,5,6</t>
    </r>
    <r>
      <rPr>
        <b val="true"/>
        <sz val="12"/>
        <color rgb="FF000000"/>
        <rFont val="Arial"/>
        <family val="2"/>
        <charset val="1"/>
      </rPr>
      <t xml:space="preserve"> and numbers for NHS health boards between 1st March 2020 and 31st December 2020</t>
    </r>
  </si>
  <si>
    <r>
      <rPr>
        <b val="true"/>
        <u val="single"/>
        <sz val="10"/>
        <rFont val="Arial"/>
        <family val="2"/>
        <charset val="1"/>
      </rPr>
      <t xml:space="preserve">All deaths involving COVID-19</t>
    </r>
    <r>
      <rPr>
        <b val="true"/>
        <u val="single"/>
        <vertAlign val="superscript"/>
        <sz val="10"/>
        <rFont val="Arial"/>
        <family val="2"/>
        <charset val="1"/>
      </rPr>
      <t xml:space="preserve">5</t>
    </r>
  </si>
  <si>
    <t xml:space="preserve">Health Board</t>
  </si>
  <si>
    <t xml:space="preserve">Ayrshire and  Arran</t>
  </si>
  <si>
    <t xml:space="preserve">Dumfries and  Galloway </t>
  </si>
  <si>
    <t xml:space="preserve">Fife </t>
  </si>
  <si>
    <t xml:space="preserve">Greater Glasgow and  Clyde</t>
  </si>
  <si>
    <t xml:space="preserve">Orkney </t>
  </si>
  <si>
    <t xml:space="preserve">N/A</t>
  </si>
  <si>
    <t xml:space="preserve">Shetland </t>
  </si>
  <si>
    <t xml:space="preserve">6) Rates are not calculated when numbers of deaths are below 10.</t>
  </si>
  <si>
    <r>
      <rPr>
        <b val="true"/>
        <sz val="12"/>
        <color rgb="FF000000"/>
        <rFont val="Arial"/>
        <family val="2"/>
        <charset val="1"/>
      </rPr>
      <t xml:space="preserve">Table 9: Age standardised death rates</t>
    </r>
    <r>
      <rPr>
        <b val="true"/>
        <vertAlign val="superscript"/>
        <sz val="12"/>
        <color rgb="FF000000"/>
        <rFont val="Arial"/>
        <family val="2"/>
        <charset val="1"/>
      </rPr>
      <t xml:space="preserve">1,2,3,4,5,6</t>
    </r>
    <r>
      <rPr>
        <b val="true"/>
        <sz val="12"/>
        <color rgb="FF000000"/>
        <rFont val="Arial"/>
        <family val="2"/>
        <charset val="1"/>
      </rPr>
      <t xml:space="preserve"> and numbers for Scottish Council areas between 1st March 2020 and 31st December 2020</t>
    </r>
  </si>
  <si>
    <t xml:space="preserve">Council area</t>
  </si>
  <si>
    <t xml:space="preserve">6) Rates are not calculated when numbers of deaths are below 10</t>
  </si>
  <si>
    <r>
      <rPr>
        <b val="true"/>
        <sz val="12"/>
        <color rgb="FF000000"/>
        <rFont val="Arial"/>
        <family val="2"/>
        <charset val="1"/>
      </rPr>
      <t xml:space="preserve">Table 10: Deaths involving COVID-19 and all causes by occupation, numbers and age standardised rates</t>
    </r>
    <r>
      <rPr>
        <b val="true"/>
        <vertAlign val="superscript"/>
        <sz val="12"/>
        <color rgb="FF000000"/>
        <rFont val="Arial"/>
        <family val="2"/>
        <charset val="1"/>
      </rPr>
      <t xml:space="preserve">1</t>
    </r>
    <r>
      <rPr>
        <b val="true"/>
        <sz val="12"/>
        <color rgb="FF000000"/>
        <rFont val="Arial"/>
        <family val="2"/>
        <charset val="1"/>
      </rPr>
      <t xml:space="preserve">, 20-64 year olds</t>
    </r>
    <r>
      <rPr>
        <b val="true"/>
        <vertAlign val="superscript"/>
        <sz val="12"/>
        <color rgb="FF000000"/>
        <rFont val="Arial"/>
        <family val="2"/>
        <charset val="1"/>
      </rPr>
      <t xml:space="preserve">2</t>
    </r>
    <r>
      <rPr>
        <b val="true"/>
        <sz val="12"/>
        <color rgb="FF000000"/>
        <rFont val="Arial"/>
        <family val="2"/>
        <charset val="1"/>
      </rPr>
      <t xml:space="preserve">, between 1st March 2020 and 31st December 2020</t>
    </r>
    <r>
      <rPr>
        <b val="true"/>
        <vertAlign val="superscript"/>
        <sz val="12"/>
        <color rgb="FF000000"/>
        <rFont val="Arial"/>
        <family val="2"/>
        <charset val="1"/>
      </rPr>
      <t xml:space="preserve">9</t>
    </r>
  </si>
  <si>
    <r>
      <rPr>
        <b val="true"/>
        <sz val="10"/>
        <rFont val="Arial"/>
        <family val="2"/>
        <charset val="1"/>
      </rPr>
      <t xml:space="preserve">Deaths involving COVID-19</t>
    </r>
    <r>
      <rPr>
        <b val="true"/>
        <vertAlign val="superscript"/>
        <sz val="10"/>
        <rFont val="Arial"/>
        <family val="2"/>
        <charset val="1"/>
      </rPr>
      <t xml:space="preserve">5</t>
    </r>
  </si>
  <si>
    <r>
      <rPr>
        <sz val="10"/>
        <rFont val="Arial"/>
        <family val="2"/>
        <charset val="1"/>
      </rPr>
      <t xml:space="preserve">Age-standardised rate per 100,000 population</t>
    </r>
    <r>
      <rPr>
        <vertAlign val="superscript"/>
        <sz val="10"/>
        <rFont val="Arial"/>
        <family val="2"/>
        <charset val="1"/>
      </rPr>
      <t xml:space="preserve">4</t>
    </r>
  </si>
  <si>
    <r>
      <rPr>
        <sz val="10"/>
        <rFont val="Arial"/>
        <family val="2"/>
        <charset val="1"/>
      </rPr>
      <t xml:space="preserve">Lower confidence limit</t>
    </r>
    <r>
      <rPr>
        <vertAlign val="superscript"/>
        <sz val="10"/>
        <rFont val="Arial"/>
        <family val="2"/>
        <charset val="1"/>
      </rPr>
      <t xml:space="preserve">3</t>
    </r>
  </si>
  <si>
    <r>
      <rPr>
        <sz val="10"/>
        <rFont val="Arial"/>
        <family val="2"/>
        <charset val="1"/>
      </rPr>
      <t xml:space="preserve">Upper Confidence limit</t>
    </r>
    <r>
      <rPr>
        <vertAlign val="superscript"/>
        <sz val="10"/>
        <rFont val="Arial"/>
        <family val="2"/>
        <charset val="1"/>
      </rPr>
      <t xml:space="preserve">3</t>
    </r>
  </si>
  <si>
    <r>
      <rPr>
        <b val="true"/>
        <sz val="10"/>
        <rFont val="Arial"/>
        <family val="2"/>
        <charset val="1"/>
      </rPr>
      <t xml:space="preserve">SOC Major Group</t>
    </r>
    <r>
      <rPr>
        <b val="true"/>
        <vertAlign val="superscript"/>
        <sz val="10"/>
        <rFont val="Arial"/>
        <family val="2"/>
        <charset val="1"/>
      </rPr>
      <t xml:space="preserve">6</t>
    </r>
  </si>
  <si>
    <t xml:space="preserve">1 - Managers, Directors and Senior Officials</t>
  </si>
  <si>
    <t xml:space="preserve">2 - Professional Occupations</t>
  </si>
  <si>
    <t xml:space="preserve">3 - Associate Professional and Technical Occupations</t>
  </si>
  <si>
    <t xml:space="preserve">4 - Administrative and Secretarial Occupations</t>
  </si>
  <si>
    <t xml:space="preserve">5 - Skilled Trades Occupations</t>
  </si>
  <si>
    <t xml:space="preserve">6 - Caring, Leisure and Other Service Occupations</t>
  </si>
  <si>
    <t xml:space="preserve">7 - Sales and Customer Service Occupations</t>
  </si>
  <si>
    <t xml:space="preserve">8 - Process, Plant and Machine Operatives</t>
  </si>
  <si>
    <t xml:space="preserve">9 - Elementary Occupations</t>
  </si>
  <si>
    <r>
      <rPr>
        <b val="true"/>
        <sz val="10"/>
        <rFont val="Arial"/>
        <family val="2"/>
        <charset val="1"/>
      </rPr>
      <t xml:space="preserve">SOC Sub-Major Group</t>
    </r>
    <r>
      <rPr>
        <b val="true"/>
        <vertAlign val="superscript"/>
        <sz val="10"/>
        <rFont val="Arial"/>
        <family val="2"/>
        <charset val="1"/>
      </rPr>
      <t xml:space="preserve">6</t>
    </r>
  </si>
  <si>
    <t xml:space="preserve">11 - Corporate Managers and Directors</t>
  </si>
  <si>
    <t xml:space="preserve">12 - Other Managers and Proprietors</t>
  </si>
  <si>
    <t xml:space="preserve">21 - Science, Research, Engineering and Technology Professionals</t>
  </si>
  <si>
    <t xml:space="preserve">.</t>
  </si>
  <si>
    <t xml:space="preserve">22 - Health Professionals</t>
  </si>
  <si>
    <t xml:space="preserve">23 - Teaching and Educational Professionals</t>
  </si>
  <si>
    <t xml:space="preserve">24 - Business, Media and Public Service Professionals</t>
  </si>
  <si>
    <t xml:space="preserve">31 - Science, Engineering and Technology Associate Professionals</t>
  </si>
  <si>
    <t xml:space="preserve">32 - Health and Social Care Associate Professionals</t>
  </si>
  <si>
    <t xml:space="preserve">33 - Protective Service Occupations</t>
  </si>
  <si>
    <t xml:space="preserve">34 - Culture, Media and Sports Occupations</t>
  </si>
  <si>
    <t xml:space="preserve">35 - Business and Public Service Associate Professionals</t>
  </si>
  <si>
    <t xml:space="preserve">41 - Administrative Occupations</t>
  </si>
  <si>
    <t xml:space="preserve">42 - Secretarial and Related Occupations</t>
  </si>
  <si>
    <t xml:space="preserve">51 - Skilled Agricultural and Related Trades</t>
  </si>
  <si>
    <t xml:space="preserve">52 - Skilled Metal, Electrical and Electronic Trades</t>
  </si>
  <si>
    <t xml:space="preserve">53 - Skilled Construction and Building Trades</t>
  </si>
  <si>
    <t xml:space="preserve">54 - Textiles, Printing and Other Skilled Trades</t>
  </si>
  <si>
    <t xml:space="preserve">61 - Caring Personal Service Occupations</t>
  </si>
  <si>
    <t xml:space="preserve">62 - Leisure, Travel and Related Personal Service Occupations</t>
  </si>
  <si>
    <t xml:space="preserve">71 - Sales Occupations</t>
  </si>
  <si>
    <t xml:space="preserve">72 - Customer Service Occupations</t>
  </si>
  <si>
    <t xml:space="preserve">81 - Process, Plant and Machine Operatives</t>
  </si>
  <si>
    <t xml:space="preserve">82 - Transport and Mobile Machine Drivers and Operatives</t>
  </si>
  <si>
    <t xml:space="preserve">91 - Elementary Trades and Related Occupations</t>
  </si>
  <si>
    <t xml:space="preserve">92 - Elementary Administration and Service Occupations</t>
  </si>
  <si>
    <r>
      <rPr>
        <sz val="10"/>
        <rFont val="Arial"/>
        <family val="2"/>
        <charset val="1"/>
      </rPr>
      <t xml:space="preserve">Health care worker</t>
    </r>
    <r>
      <rPr>
        <vertAlign val="superscript"/>
        <sz val="10"/>
        <rFont val="Arial"/>
        <family val="2"/>
        <charset val="1"/>
      </rPr>
      <t xml:space="preserve">7</t>
    </r>
  </si>
  <si>
    <r>
      <rPr>
        <sz val="10"/>
        <rFont val="Arial"/>
        <family val="2"/>
        <charset val="1"/>
      </rPr>
      <t xml:space="preserve">Social care worker</t>
    </r>
    <r>
      <rPr>
        <vertAlign val="superscript"/>
        <sz val="10"/>
        <rFont val="Arial"/>
        <family val="2"/>
        <charset val="1"/>
      </rPr>
      <t xml:space="preserve">7</t>
    </r>
  </si>
  <si>
    <t xml:space="preserve">All occupations</t>
  </si>
  <si>
    <t xml:space="preserve">1) Age-standardised mortality rates are presented per 100,000 people and standardised to the 2013 European Standard Population.  </t>
  </si>
  <si>
    <t xml:space="preserve">2) Includes people aged 20-64 years who were not retired at the time of death and for whom a valid ocupation was provided at the time of death certification.</t>
  </si>
  <si>
    <t xml:space="preserve">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</si>
  <si>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 xml:space="preserve">4) Rates are not calculated when numbers of deaths are below 10</t>
  </si>
  <si>
    <t xml:space="preserve">5) All deaths where COVID-19 is mentioned on the death cate, whether as the underlying cause or a contributory cause.</t>
  </si>
  <si>
    <t xml:space="preserve">6) Occupations defined using the Standard Occupation Classification (SOC 2010). Definitions of all groups and individual occupations can be found on the ONS Website.</t>
  </si>
  <si>
    <t xml:space="preserve">7) These categories were created by ONS by combining specified 4 digit SOC codes.  More information on the codes used to create these groupings is available on the ONS Website.</t>
  </si>
  <si>
    <t xml:space="preserve">8) Populations by occupation group for calculation of rates were taken from the Annual Population Survey</t>
  </si>
  <si>
    <r>
      <rPr>
        <sz val="8"/>
        <rFont val="Arial"/>
        <family val="2"/>
        <charset val="1"/>
      </rPr>
      <t xml:space="preserve">9) Figures are for deaths occurring between 1 March 2020 and 31 December 2020. Figures only include deaths that were registered by 13 January 2021. More information on registration delays can be found on the</t>
    </r>
    <r>
      <rPr>
        <u val="single"/>
        <sz val="8"/>
        <color rgb="FF0000FF"/>
        <rFont val="Arial"/>
        <family val="2"/>
        <charset val="1"/>
      </rPr>
      <t xml:space="preserve"> NRS website:</t>
    </r>
  </si>
  <si>
    <r>
      <rPr>
        <b val="true"/>
        <sz val="12"/>
        <color rgb="FF000000"/>
        <rFont val="Arial"/>
        <family val="2"/>
        <charset val="1"/>
      </rPr>
      <t xml:space="preserve">Table 11: Numbers and crude rates</t>
    </r>
    <r>
      <rPr>
        <b val="true"/>
        <vertAlign val="superscript"/>
        <sz val="12"/>
        <color rgb="FF000000"/>
        <rFont val="Arial"/>
        <family val="2"/>
        <charset val="1"/>
      </rPr>
      <t xml:space="preserve">1</t>
    </r>
    <r>
      <rPr>
        <b val="true"/>
        <sz val="12"/>
        <color rgb="FF000000"/>
        <rFont val="Arial"/>
        <family val="2"/>
        <charset val="1"/>
      </rPr>
      <t xml:space="preserve"> of deaths involving COVID-19, by Intermediate Zone, between 1st March 2020 and 31st December 2020</t>
    </r>
    <r>
      <rPr>
        <b val="true"/>
        <vertAlign val="superscript"/>
        <sz val="12"/>
        <color rgb="FF000000"/>
        <rFont val="Arial"/>
        <family val="2"/>
        <charset val="1"/>
      </rPr>
      <t xml:space="preserve">2</t>
    </r>
  </si>
  <si>
    <t xml:space="preserve">Intermediate Zone code</t>
  </si>
  <si>
    <t xml:space="preserve">Name of Intermediate Zone</t>
  </si>
  <si>
    <t xml:space="preserve">Local Authority</t>
  </si>
  <si>
    <t xml:space="preserve">Number of Deaths</t>
  </si>
  <si>
    <t xml:space="preserve">Population (2019 based)</t>
  </si>
  <si>
    <t xml:space="preserve">rate per 100,000 population</t>
  </si>
  <si>
    <t xml:space="preserve">S02001236</t>
  </si>
  <si>
    <t xml:space="preserve">Culter</t>
  </si>
  <si>
    <t xml:space="preserve">S02001237</t>
  </si>
  <si>
    <t xml:space="preserve">Cults, Bieldside and Milltimber West</t>
  </si>
  <si>
    <t xml:space="preserve">S02001238</t>
  </si>
  <si>
    <t xml:space="preserve">Cults, Bieldside and Milltimber East</t>
  </si>
  <si>
    <t xml:space="preserve">S02001239</t>
  </si>
  <si>
    <t xml:space="preserve">Garthdee</t>
  </si>
  <si>
    <t xml:space="preserve">S02001240</t>
  </si>
  <si>
    <t xml:space="preserve">Braeside, Mannofield, Broomhill and Seafield East</t>
  </si>
  <si>
    <t xml:space="preserve">S02001241</t>
  </si>
  <si>
    <t xml:space="preserve">Braeside, Mannofield, Broomhill and Seafield South</t>
  </si>
  <si>
    <t xml:space="preserve">S02001242</t>
  </si>
  <si>
    <t xml:space="preserve">Braeside, Mannofield, Broomhill and Seafield North</t>
  </si>
  <si>
    <t xml:space="preserve">S02001243</t>
  </si>
  <si>
    <t xml:space="preserve">Hazlehead</t>
  </si>
  <si>
    <t xml:space="preserve">S02001244</t>
  </si>
  <si>
    <t xml:space="preserve">Summerhill</t>
  </si>
  <si>
    <t xml:space="preserve">S02001245</t>
  </si>
  <si>
    <t xml:space="preserve">Midstocket</t>
  </si>
  <si>
    <t xml:space="preserve">S02001246</t>
  </si>
  <si>
    <t xml:space="preserve">Rosemount</t>
  </si>
  <si>
    <t xml:space="preserve">S02001247</t>
  </si>
  <si>
    <t xml:space="preserve">West End North</t>
  </si>
  <si>
    <t xml:space="preserve">S02001248</t>
  </si>
  <si>
    <t xml:space="preserve">West End South</t>
  </si>
  <si>
    <t xml:space="preserve">S02001249</t>
  </si>
  <si>
    <t xml:space="preserve">City Centre West</t>
  </si>
  <si>
    <t xml:space="preserve">S02001250</t>
  </si>
  <si>
    <t xml:space="preserve">City Centre East</t>
  </si>
  <si>
    <t xml:space="preserve">S02001251</t>
  </si>
  <si>
    <t xml:space="preserve">Ferryhill North</t>
  </si>
  <si>
    <t xml:space="preserve">S02001252</t>
  </si>
  <si>
    <t xml:space="preserve">Ferryhill South</t>
  </si>
  <si>
    <t xml:space="preserve">S02001253</t>
  </si>
  <si>
    <t xml:space="preserve">Kincorth, Leggart and Nigg North</t>
  </si>
  <si>
    <t xml:space="preserve">S02001254</t>
  </si>
  <si>
    <t xml:space="preserve">Kincorth, Leggart and Nigg South</t>
  </si>
  <si>
    <t xml:space="preserve">S02001255</t>
  </si>
  <si>
    <t xml:space="preserve">Cove South</t>
  </si>
  <si>
    <t xml:space="preserve">S02001256</t>
  </si>
  <si>
    <t xml:space="preserve">Cove North</t>
  </si>
  <si>
    <t xml:space="preserve">S02001257</t>
  </si>
  <si>
    <t xml:space="preserve">Torry West</t>
  </si>
  <si>
    <t xml:space="preserve">S02001258</t>
  </si>
  <si>
    <t xml:space="preserve">Torry East</t>
  </si>
  <si>
    <t xml:space="preserve">S02001259</t>
  </si>
  <si>
    <t xml:space="preserve">Hanover South</t>
  </si>
  <si>
    <t xml:space="preserve">S02001260</t>
  </si>
  <si>
    <t xml:space="preserve">Hanover North</t>
  </si>
  <si>
    <t xml:space="preserve">S02001261</t>
  </si>
  <si>
    <t xml:space="preserve">George Street</t>
  </si>
  <si>
    <t xml:space="preserve">S02001262</t>
  </si>
  <si>
    <t xml:space="preserve">Ashgrove</t>
  </si>
  <si>
    <t xml:space="preserve">S02001263</t>
  </si>
  <si>
    <t xml:space="preserve">Froghall, Powis and Sunnybank</t>
  </si>
  <si>
    <t xml:space="preserve">S02001264</t>
  </si>
  <si>
    <t xml:space="preserve">Seaton</t>
  </si>
  <si>
    <t xml:space="preserve">S02001265</t>
  </si>
  <si>
    <t xml:space="preserve">Old Aberdeen</t>
  </si>
  <si>
    <t xml:space="preserve">S02001266</t>
  </si>
  <si>
    <t xml:space="preserve">Tillydrone</t>
  </si>
  <si>
    <t xml:space="preserve">S02001267</t>
  </si>
  <si>
    <t xml:space="preserve">Woodside</t>
  </si>
  <si>
    <t xml:space="preserve">S02001268</t>
  </si>
  <si>
    <t xml:space="preserve">Hilton</t>
  </si>
  <si>
    <t xml:space="preserve">S02001269</t>
  </si>
  <si>
    <t xml:space="preserve">Stockethill</t>
  </si>
  <si>
    <t xml:space="preserve">S02001270</t>
  </si>
  <si>
    <t xml:space="preserve">Mastrick</t>
  </si>
  <si>
    <t xml:space="preserve">S02001271</t>
  </si>
  <si>
    <t xml:space="preserve">Sheddocksley</t>
  </si>
  <si>
    <t xml:space="preserve">S02001272</t>
  </si>
  <si>
    <t xml:space="preserve">Cummings Park</t>
  </si>
  <si>
    <t xml:space="preserve">S02001273</t>
  </si>
  <si>
    <t xml:space="preserve">Northfield</t>
  </si>
  <si>
    <t xml:space="preserve">S02001274</t>
  </si>
  <si>
    <t xml:space="preserve">Heathryfold and Middlefield</t>
  </si>
  <si>
    <t xml:space="preserve">S02001275</t>
  </si>
  <si>
    <t xml:space="preserve">Kingswells</t>
  </si>
  <si>
    <t xml:space="preserve">S02001276</t>
  </si>
  <si>
    <t xml:space="preserve">Bucksburn South</t>
  </si>
  <si>
    <t xml:space="preserve">S02001277</t>
  </si>
  <si>
    <t xml:space="preserve">Bucksburn North</t>
  </si>
  <si>
    <t xml:space="preserve">S02001278</t>
  </si>
  <si>
    <t xml:space="preserve">Dyce</t>
  </si>
  <si>
    <t xml:space="preserve">S02001279</t>
  </si>
  <si>
    <t xml:space="preserve">Danestone</t>
  </si>
  <si>
    <t xml:space="preserve">S02001280</t>
  </si>
  <si>
    <t xml:space="preserve">Oldmachar West</t>
  </si>
  <si>
    <t xml:space="preserve">S02001281</t>
  </si>
  <si>
    <t xml:space="preserve">Oldmachar East</t>
  </si>
  <si>
    <t xml:space="preserve">S02001282</t>
  </si>
  <si>
    <t xml:space="preserve">Balgownie and Donmouth West</t>
  </si>
  <si>
    <t xml:space="preserve">S02001283</t>
  </si>
  <si>
    <t xml:space="preserve">Balgownie and Donmouth East</t>
  </si>
  <si>
    <t xml:space="preserve">S02001284</t>
  </si>
  <si>
    <t xml:space="preserve">Denmore</t>
  </si>
  <si>
    <t xml:space="preserve">S02001285</t>
  </si>
  <si>
    <t xml:space="preserve">East Cairngorms</t>
  </si>
  <si>
    <t xml:space="preserve">S02001286</t>
  </si>
  <si>
    <t xml:space="preserve">Aboyne and South Deeside</t>
  </si>
  <si>
    <t xml:space="preserve">S02001287</t>
  </si>
  <si>
    <t xml:space="preserve">Mearns and Laurencekirk</t>
  </si>
  <si>
    <t xml:space="preserve">S02001288</t>
  </si>
  <si>
    <t xml:space="preserve">Mearns South and Benholm</t>
  </si>
  <si>
    <t xml:space="preserve">S02001289</t>
  </si>
  <si>
    <t xml:space="preserve">Mearns North and Inverbervie</t>
  </si>
  <si>
    <t xml:space="preserve">S02001290</t>
  </si>
  <si>
    <t xml:space="preserve">Fetteresso, Netherley and Catter</t>
  </si>
  <si>
    <t xml:space="preserve">S02001291</t>
  </si>
  <si>
    <t xml:space="preserve">Stonehaven South</t>
  </si>
  <si>
    <t xml:space="preserve">S02001292</t>
  </si>
  <si>
    <t xml:space="preserve">Stonehaven North</t>
  </si>
  <si>
    <t xml:space="preserve">S02001293</t>
  </si>
  <si>
    <t xml:space="preserve">Newtonhill</t>
  </si>
  <si>
    <t xml:space="preserve">S02001294</t>
  </si>
  <si>
    <t xml:space="preserve">Portlethen</t>
  </si>
  <si>
    <t xml:space="preserve">S02001295</t>
  </si>
  <si>
    <t xml:space="preserve">Banchory-Devenick and Findon</t>
  </si>
  <si>
    <t xml:space="preserve">S02001296</t>
  </si>
  <si>
    <t xml:space="preserve">Dunecht, Durris and Drumoak</t>
  </si>
  <si>
    <t xml:space="preserve">S02001297</t>
  </si>
  <si>
    <t xml:space="preserve">Banchory East</t>
  </si>
  <si>
    <t xml:space="preserve">S02001298</t>
  </si>
  <si>
    <t xml:space="preserve">Banchory West</t>
  </si>
  <si>
    <t xml:space="preserve">S02001299</t>
  </si>
  <si>
    <t xml:space="preserve">Crathes and Torphins</t>
  </si>
  <si>
    <t xml:space="preserve">S02001300</t>
  </si>
  <si>
    <t xml:space="preserve">Cromar and Kildrummy</t>
  </si>
  <si>
    <t xml:space="preserve">S02001301</t>
  </si>
  <si>
    <t xml:space="preserve">Howe of Alford</t>
  </si>
  <si>
    <t xml:space="preserve">S02001302</t>
  </si>
  <si>
    <t xml:space="preserve">Kemnay</t>
  </si>
  <si>
    <t xml:space="preserve">S02001303</t>
  </si>
  <si>
    <t xml:space="preserve">Inverurie North</t>
  </si>
  <si>
    <t xml:space="preserve">S02001304</t>
  </si>
  <si>
    <t xml:space="preserve">Inverurie South</t>
  </si>
  <si>
    <t xml:space="preserve">S02001305</t>
  </si>
  <si>
    <t xml:space="preserve">Durno-Chapel of Garioch</t>
  </si>
  <si>
    <t xml:space="preserve">S02001306</t>
  </si>
  <si>
    <t xml:space="preserve">Kintore</t>
  </si>
  <si>
    <t xml:space="preserve">S02001307</t>
  </si>
  <si>
    <t xml:space="preserve">Blackburn</t>
  </si>
  <si>
    <t xml:space="preserve">S02001308</t>
  </si>
  <si>
    <t xml:space="preserve">Westhill North and South</t>
  </si>
  <si>
    <t xml:space="preserve">S02001309</t>
  </si>
  <si>
    <t xml:space="preserve">Westhill Central</t>
  </si>
  <si>
    <t xml:space="preserve">S02001310</t>
  </si>
  <si>
    <t xml:space="preserve">Garlogie and Elrick</t>
  </si>
  <si>
    <t xml:space="preserve">S02001311</t>
  </si>
  <si>
    <t xml:space="preserve">Newmachar and Fintray</t>
  </si>
  <si>
    <t xml:space="preserve">S02001312</t>
  </si>
  <si>
    <t xml:space="preserve">Balmedie and Potterton</t>
  </si>
  <si>
    <t xml:space="preserve">S02001313</t>
  </si>
  <si>
    <t xml:space="preserve">Ellon East</t>
  </si>
  <si>
    <t xml:space="preserve">S02001314</t>
  </si>
  <si>
    <t xml:space="preserve">Ellon West</t>
  </si>
  <si>
    <t xml:space="preserve">S02001315</t>
  </si>
  <si>
    <t xml:space="preserve">Ythanside</t>
  </si>
  <si>
    <t xml:space="preserve">S02001316</t>
  </si>
  <si>
    <t xml:space="preserve">Ythsie</t>
  </si>
  <si>
    <t xml:space="preserve">S02001317</t>
  </si>
  <si>
    <t xml:space="preserve">Barrahill</t>
  </si>
  <si>
    <t xml:space="preserve">S02001318</t>
  </si>
  <si>
    <t xml:space="preserve">Fyvie-Rothie</t>
  </si>
  <si>
    <t xml:space="preserve">S02001319</t>
  </si>
  <si>
    <t xml:space="preserve">Insch, Oyne and Ythanwells</t>
  </si>
  <si>
    <t xml:space="preserve">S02001320</t>
  </si>
  <si>
    <t xml:space="preserve">Clashindarroch</t>
  </si>
  <si>
    <t xml:space="preserve">S02001321</t>
  </si>
  <si>
    <t xml:space="preserve">Huntly</t>
  </si>
  <si>
    <t xml:space="preserve">S02001322</t>
  </si>
  <si>
    <t xml:space="preserve">Auchterless and Monquhitter</t>
  </si>
  <si>
    <t xml:space="preserve">S02001323</t>
  </si>
  <si>
    <t xml:space="preserve">Turriff</t>
  </si>
  <si>
    <t xml:space="preserve">S02001324</t>
  </si>
  <si>
    <t xml:space="preserve">Portsoy, Fordyce and Cornhill</t>
  </si>
  <si>
    <t xml:space="preserve">S02001325</t>
  </si>
  <si>
    <t xml:space="preserve">Aberchirder and Whitehills</t>
  </si>
  <si>
    <t xml:space="preserve">S02001326</t>
  </si>
  <si>
    <t xml:space="preserve">Banff</t>
  </si>
  <si>
    <t xml:space="preserve">S02001327</t>
  </si>
  <si>
    <t xml:space="preserve">Macduff</t>
  </si>
  <si>
    <t xml:space="preserve">S02001328</t>
  </si>
  <si>
    <t xml:space="preserve">Gardenstown and King Edward</t>
  </si>
  <si>
    <t xml:space="preserve">S02001329</t>
  </si>
  <si>
    <t xml:space="preserve">New Pitsligo</t>
  </si>
  <si>
    <t xml:space="preserve">S02001330</t>
  </si>
  <si>
    <t xml:space="preserve">Deer and Mormond</t>
  </si>
  <si>
    <t xml:space="preserve">S02001331</t>
  </si>
  <si>
    <t xml:space="preserve">Mintlaw</t>
  </si>
  <si>
    <t xml:space="preserve">S02001332</t>
  </si>
  <si>
    <t xml:space="preserve">Auchnagatt</t>
  </si>
  <si>
    <t xml:space="preserve">S02001333</t>
  </si>
  <si>
    <t xml:space="preserve">Cruden</t>
  </si>
  <si>
    <t xml:space="preserve">S02001334</t>
  </si>
  <si>
    <t xml:space="preserve">Peterhead Links</t>
  </si>
  <si>
    <t xml:space="preserve">S02001335</t>
  </si>
  <si>
    <t xml:space="preserve">Peterhead Bay</t>
  </si>
  <si>
    <t xml:space="preserve">S02001336</t>
  </si>
  <si>
    <t xml:space="preserve">Peterhead Harbour</t>
  </si>
  <si>
    <t xml:space="preserve">S02001337</t>
  </si>
  <si>
    <t xml:space="preserve">Peterhead Ugieside</t>
  </si>
  <si>
    <t xml:space="preserve">S02001338</t>
  </si>
  <si>
    <t xml:space="preserve">Longside and Rattray</t>
  </si>
  <si>
    <t xml:space="preserve">S02001339</t>
  </si>
  <si>
    <t xml:space="preserve">Rosehearty and Strathbeg</t>
  </si>
  <si>
    <t xml:space="preserve">S02001340</t>
  </si>
  <si>
    <t xml:space="preserve">Fraserburgh Smiddyhill</t>
  </si>
  <si>
    <t xml:space="preserve">S02001341</t>
  </si>
  <si>
    <t xml:space="preserve">Fraserburgh Lochpots</t>
  </si>
  <si>
    <t xml:space="preserve">S02001342</t>
  </si>
  <si>
    <t xml:space="preserve">Fraserburgh Central-Academy</t>
  </si>
  <si>
    <t xml:space="preserve">S02001343</t>
  </si>
  <si>
    <t xml:space="preserve">Fraserburgh Harbour and Broadsea</t>
  </si>
  <si>
    <t xml:space="preserve">S02001344</t>
  </si>
  <si>
    <t xml:space="preserve">South Angus</t>
  </si>
  <si>
    <t xml:space="preserve">S02001345</t>
  </si>
  <si>
    <t xml:space="preserve">Monikie</t>
  </si>
  <si>
    <t xml:space="preserve">S02001346</t>
  </si>
  <si>
    <t xml:space="preserve">Monifieth West</t>
  </si>
  <si>
    <t xml:space="preserve">S02001347</t>
  </si>
  <si>
    <t xml:space="preserve">Monifieth East</t>
  </si>
  <si>
    <t xml:space="preserve">S02001348</t>
  </si>
  <si>
    <t xml:space="preserve">Carnoustie West</t>
  </si>
  <si>
    <t xml:space="preserve">S02001349</t>
  </si>
  <si>
    <t xml:space="preserve">Carnoustie East</t>
  </si>
  <si>
    <t xml:space="preserve">S02001350</t>
  </si>
  <si>
    <t xml:space="preserve">Arbroath Landward</t>
  </si>
  <si>
    <t xml:space="preserve">S02001351</t>
  </si>
  <si>
    <t xml:space="preserve">Arbroath Kirkton</t>
  </si>
  <si>
    <t xml:space="preserve">S02001352</t>
  </si>
  <si>
    <t xml:space="preserve">Arbroath Keptie</t>
  </si>
  <si>
    <t xml:space="preserve">S02001353</t>
  </si>
  <si>
    <t xml:space="preserve">Arbroath Harbour</t>
  </si>
  <si>
    <t xml:space="preserve">S02001354</t>
  </si>
  <si>
    <t xml:space="preserve">Arbroath Cliffburn</t>
  </si>
  <si>
    <t xml:space="preserve">S02001355</t>
  </si>
  <si>
    <t xml:space="preserve">Arbroath Warddykes</t>
  </si>
  <si>
    <t xml:space="preserve">S02001356</t>
  </si>
  <si>
    <t xml:space="preserve">Lunan</t>
  </si>
  <si>
    <t xml:space="preserve">S02001357</t>
  </si>
  <si>
    <t xml:space="preserve">Montrose South</t>
  </si>
  <si>
    <t xml:space="preserve">S02001358</t>
  </si>
  <si>
    <t xml:space="preserve">Montrose North</t>
  </si>
  <si>
    <t xml:space="preserve">S02001359</t>
  </si>
  <si>
    <t xml:space="preserve">Hillside</t>
  </si>
  <si>
    <t xml:space="preserve">S02001360</t>
  </si>
  <si>
    <t xml:space="preserve">Friockheim</t>
  </si>
  <si>
    <t xml:space="preserve">S02001361</t>
  </si>
  <si>
    <t xml:space="preserve">Brechin East</t>
  </si>
  <si>
    <t xml:space="preserve">S02001362</t>
  </si>
  <si>
    <t xml:space="preserve">Brechin West</t>
  </si>
  <si>
    <t xml:space="preserve">S02001363</t>
  </si>
  <si>
    <t xml:space="preserve">Letham and Glamis</t>
  </si>
  <si>
    <t xml:space="preserve">S02001364</t>
  </si>
  <si>
    <t xml:space="preserve">Forfar East</t>
  </si>
  <si>
    <t xml:space="preserve">S02001365</t>
  </si>
  <si>
    <t xml:space="preserve">Forfar Central</t>
  </si>
  <si>
    <t xml:space="preserve">S02001366</t>
  </si>
  <si>
    <t xml:space="preserve">Forfar West</t>
  </si>
  <si>
    <t xml:space="preserve">S02001367</t>
  </si>
  <si>
    <t xml:space="preserve">Kirriemuir Landward</t>
  </si>
  <si>
    <t xml:space="preserve">S02001368</t>
  </si>
  <si>
    <t xml:space="preserve">Kirriemuir</t>
  </si>
  <si>
    <t xml:space="preserve">S02001369</t>
  </si>
  <si>
    <t xml:space="preserve">Angus Glens</t>
  </si>
  <si>
    <t xml:space="preserve">S02001370</t>
  </si>
  <si>
    <t xml:space="preserve">Mull, Iona, Coll and Tiree</t>
  </si>
  <si>
    <t xml:space="preserve">S02001371</t>
  </si>
  <si>
    <t xml:space="preserve">Oban South</t>
  </si>
  <si>
    <t xml:space="preserve">S02001372</t>
  </si>
  <si>
    <t xml:space="preserve">Oban North</t>
  </si>
  <si>
    <t xml:space="preserve">S02001373</t>
  </si>
  <si>
    <t xml:space="preserve">Benderloch Trail</t>
  </si>
  <si>
    <t xml:space="preserve">S02001374</t>
  </si>
  <si>
    <t xml:space="preserve">Loch Awe</t>
  </si>
  <si>
    <t xml:space="preserve">S02001375</t>
  </si>
  <si>
    <t xml:space="preserve">Mid Argyll</t>
  </si>
  <si>
    <t xml:space="preserve">S02001376</t>
  </si>
  <si>
    <t xml:space="preserve">Greater Lochgilphead</t>
  </si>
  <si>
    <t xml:space="preserve">S02001377</t>
  </si>
  <si>
    <t xml:space="preserve">Knapdale</t>
  </si>
  <si>
    <t xml:space="preserve">S02001378</t>
  </si>
  <si>
    <t xml:space="preserve">Whisky Isles</t>
  </si>
  <si>
    <t xml:space="preserve">S02001379</t>
  </si>
  <si>
    <t xml:space="preserve">Kintyre Trail</t>
  </si>
  <si>
    <t xml:space="preserve">S02001380</t>
  </si>
  <si>
    <t xml:space="preserve">Campbeltown</t>
  </si>
  <si>
    <t xml:space="preserve">S02001381</t>
  </si>
  <si>
    <t xml:space="preserve">Bute</t>
  </si>
  <si>
    <t xml:space="preserve">S02001382</t>
  </si>
  <si>
    <t xml:space="preserve">Rothesay Town</t>
  </si>
  <si>
    <t xml:space="preserve">S02001383</t>
  </si>
  <si>
    <t xml:space="preserve">Cowal South</t>
  </si>
  <si>
    <t xml:space="preserve">S02001384</t>
  </si>
  <si>
    <t xml:space="preserve">Cowal North</t>
  </si>
  <si>
    <t xml:space="preserve">S02001385</t>
  </si>
  <si>
    <t xml:space="preserve">Hunter's Quay</t>
  </si>
  <si>
    <t xml:space="preserve">S02001386</t>
  </si>
  <si>
    <t xml:space="preserve">Dunoon</t>
  </si>
  <si>
    <t xml:space="preserve">S02001387</t>
  </si>
  <si>
    <t xml:space="preserve">Garelochhead</t>
  </si>
  <si>
    <t xml:space="preserve">S02001388</t>
  </si>
  <si>
    <t xml:space="preserve">Helensburgh West and Rhu</t>
  </si>
  <si>
    <t xml:space="preserve">S02001389</t>
  </si>
  <si>
    <t xml:space="preserve">Helensburgh North</t>
  </si>
  <si>
    <t xml:space="preserve">S02001390</t>
  </si>
  <si>
    <t xml:space="preserve">Helensburgh Centre</t>
  </si>
  <si>
    <t xml:space="preserve">S02001391</t>
  </si>
  <si>
    <t xml:space="preserve">Helensburgh East</t>
  </si>
  <si>
    <t xml:space="preserve">S02001392</t>
  </si>
  <si>
    <t xml:space="preserve">Lomond Shore</t>
  </si>
  <si>
    <t xml:space="preserve">S02001393</t>
  </si>
  <si>
    <t xml:space="preserve">Tullibody South</t>
  </si>
  <si>
    <t xml:space="preserve">S02001394</t>
  </si>
  <si>
    <t xml:space="preserve">Tullibody North and Glenochil</t>
  </si>
  <si>
    <t xml:space="preserve">S02001395</t>
  </si>
  <si>
    <t xml:space="preserve">Menstrie</t>
  </si>
  <si>
    <t xml:space="preserve">S02001396</t>
  </si>
  <si>
    <t xml:space="preserve">Alva</t>
  </si>
  <si>
    <t xml:space="preserve">S02001397</t>
  </si>
  <si>
    <t xml:space="preserve">Fishcross, Devon Village and Coalsnaughton</t>
  </si>
  <si>
    <t xml:space="preserve">S02001398</t>
  </si>
  <si>
    <t xml:space="preserve">Tillicoultry</t>
  </si>
  <si>
    <t xml:space="preserve">S02001399</t>
  </si>
  <si>
    <t xml:space="preserve">Dollar and Muckhart</t>
  </si>
  <si>
    <t xml:space="preserve">S02001400</t>
  </si>
  <si>
    <t xml:space="preserve">Clackmannan, Kennet and Forestmill</t>
  </si>
  <si>
    <t xml:space="preserve">S02001401</t>
  </si>
  <si>
    <t xml:space="preserve">Sauchie</t>
  </si>
  <si>
    <t xml:space="preserve">S02001402</t>
  </si>
  <si>
    <t xml:space="preserve">Alloa South and East</t>
  </si>
  <si>
    <t xml:space="preserve">S02001403</t>
  </si>
  <si>
    <t xml:space="preserve">Alloa North</t>
  </si>
  <si>
    <t xml:space="preserve">S02001404</t>
  </si>
  <si>
    <t xml:space="preserve">Alloa West</t>
  </si>
  <si>
    <t xml:space="preserve">S02001405</t>
  </si>
  <si>
    <t xml:space="preserve">Stranraer West</t>
  </si>
  <si>
    <t xml:space="preserve">S02001406</t>
  </si>
  <si>
    <t xml:space="preserve">Stranraer East</t>
  </si>
  <si>
    <t xml:space="preserve">S02001407</t>
  </si>
  <si>
    <t xml:space="preserve">Stranraer South</t>
  </si>
  <si>
    <t xml:space="preserve">S02001408</t>
  </si>
  <si>
    <t xml:space="preserve">Rhins North</t>
  </si>
  <si>
    <t xml:space="preserve">S02001409</t>
  </si>
  <si>
    <t xml:space="preserve">Rhins South</t>
  </si>
  <si>
    <t xml:space="preserve">S02001410</t>
  </si>
  <si>
    <t xml:space="preserve">Machars North</t>
  </si>
  <si>
    <t xml:space="preserve">S02001411</t>
  </si>
  <si>
    <t xml:space="preserve">Machars South</t>
  </si>
  <si>
    <t xml:space="preserve">S02001412</t>
  </si>
  <si>
    <t xml:space="preserve">Newton Stewart</t>
  </si>
  <si>
    <t xml:space="preserve">S02001413</t>
  </si>
  <si>
    <t xml:space="preserve">Gatehouse</t>
  </si>
  <si>
    <t xml:space="preserve">S02001414</t>
  </si>
  <si>
    <t xml:space="preserve">Kirkcudbright</t>
  </si>
  <si>
    <t xml:space="preserve">S02001415</t>
  </si>
  <si>
    <t xml:space="preserve">Castle Douglas</t>
  </si>
  <si>
    <t xml:space="preserve">S02001416</t>
  </si>
  <si>
    <t xml:space="preserve">Dalbeattie</t>
  </si>
  <si>
    <t xml:space="preserve">S02001417</t>
  </si>
  <si>
    <t xml:space="preserve">Dalbeattie Rural</t>
  </si>
  <si>
    <t xml:space="preserve">S02001418</t>
  </si>
  <si>
    <t xml:space="preserve">Glenkens</t>
  </si>
  <si>
    <t xml:space="preserve">S02001419</t>
  </si>
  <si>
    <t xml:space="preserve">Upper Nithsdale</t>
  </si>
  <si>
    <t xml:space="preserve">S02001420</t>
  </si>
  <si>
    <t xml:space="preserve">Thornhill</t>
  </si>
  <si>
    <t xml:space="preserve">S02001421</t>
  </si>
  <si>
    <t xml:space="preserve">Mid Nithsdale</t>
  </si>
  <si>
    <t xml:space="preserve">S02001422</t>
  </si>
  <si>
    <t xml:space="preserve">Shawhead</t>
  </si>
  <si>
    <t xml:space="preserve">S02001423</t>
  </si>
  <si>
    <t xml:space="preserve">Lochside and Lincluden</t>
  </si>
  <si>
    <t xml:space="preserve">S02001424</t>
  </si>
  <si>
    <t xml:space="preserve">Summerville</t>
  </si>
  <si>
    <t xml:space="preserve">S02001425</t>
  </si>
  <si>
    <t xml:space="preserve">Troqueer</t>
  </si>
  <si>
    <t xml:space="preserve">S02001426</t>
  </si>
  <si>
    <t xml:space="preserve">New Abbey</t>
  </si>
  <si>
    <t xml:space="preserve">S02001427</t>
  </si>
  <si>
    <t xml:space="preserve">Kingholm</t>
  </si>
  <si>
    <t xml:space="preserve">S02001428</t>
  </si>
  <si>
    <t xml:space="preserve">Calside</t>
  </si>
  <si>
    <t xml:space="preserve">S02001429</t>
  </si>
  <si>
    <t xml:space="preserve">Georgetown</t>
  </si>
  <si>
    <t xml:space="preserve">S02001430</t>
  </si>
  <si>
    <t xml:space="preserve">Dumfries Central</t>
  </si>
  <si>
    <t xml:space="preserve">S02001431</t>
  </si>
  <si>
    <t xml:space="preserve">Nunholm</t>
  </si>
  <si>
    <t xml:space="preserve">S02001432</t>
  </si>
  <si>
    <t xml:space="preserve">Locharbriggs</t>
  </si>
  <si>
    <t xml:space="preserve">S02001433</t>
  </si>
  <si>
    <t xml:space="preserve">Heathhall</t>
  </si>
  <si>
    <t xml:space="preserve">S02001434</t>
  </si>
  <si>
    <t xml:space="preserve">Collin</t>
  </si>
  <si>
    <t xml:space="preserve">S02001435</t>
  </si>
  <si>
    <t xml:space="preserve">Lochmaben</t>
  </si>
  <si>
    <t xml:space="preserve">S02001436</t>
  </si>
  <si>
    <t xml:space="preserve">Lockerbie</t>
  </si>
  <si>
    <t xml:space="preserve">S02001437</t>
  </si>
  <si>
    <t xml:space="preserve">Moffat</t>
  </si>
  <si>
    <t xml:space="preserve">S02001438</t>
  </si>
  <si>
    <t xml:space="preserve">Langholm and Eskdale</t>
  </si>
  <si>
    <t xml:space="preserve">S02001439</t>
  </si>
  <si>
    <t xml:space="preserve">Annandale East</t>
  </si>
  <si>
    <t xml:space="preserve">S02001440</t>
  </si>
  <si>
    <t xml:space="preserve">Annandale West</t>
  </si>
  <si>
    <t xml:space="preserve">S02001441</t>
  </si>
  <si>
    <t xml:space="preserve">Annan West</t>
  </si>
  <si>
    <t xml:space="preserve">S02001442</t>
  </si>
  <si>
    <t xml:space="preserve">Annan East</t>
  </si>
  <si>
    <t xml:space="preserve">S02001443</t>
  </si>
  <si>
    <t xml:space="preserve">Eastriggs</t>
  </si>
  <si>
    <t xml:space="preserve">S02001444</t>
  </si>
  <si>
    <t xml:space="preserve">Gretna</t>
  </si>
  <si>
    <t xml:space="preserve">S02001445</t>
  </si>
  <si>
    <t xml:space="preserve">Westend</t>
  </si>
  <si>
    <t xml:space="preserve">S02001446</t>
  </si>
  <si>
    <t xml:space="preserve">Perth Road</t>
  </si>
  <si>
    <t xml:space="preserve">S02001447</t>
  </si>
  <si>
    <t xml:space="preserve">Logie and Blackness</t>
  </si>
  <si>
    <t xml:space="preserve">S02001448</t>
  </si>
  <si>
    <t xml:space="preserve">City Centre</t>
  </si>
  <si>
    <t xml:space="preserve">S02001449</t>
  </si>
  <si>
    <t xml:space="preserve">Docks and Wellgate</t>
  </si>
  <si>
    <t xml:space="preserve">S02001450</t>
  </si>
  <si>
    <t xml:space="preserve">Hilltown</t>
  </si>
  <si>
    <t xml:space="preserve">S02001451</t>
  </si>
  <si>
    <t xml:space="preserve">The Glens</t>
  </si>
  <si>
    <t xml:space="preserve">S02001452</t>
  </si>
  <si>
    <t xml:space="preserve">Stobswell</t>
  </si>
  <si>
    <t xml:space="preserve">S02001453</t>
  </si>
  <si>
    <t xml:space="preserve">Baxter Park</t>
  </si>
  <si>
    <t xml:space="preserve">S02001454</t>
  </si>
  <si>
    <t xml:space="preserve">Craigie and  Craigiebank</t>
  </si>
  <si>
    <t xml:space="preserve">S02001455</t>
  </si>
  <si>
    <t xml:space="preserve">Douglas West</t>
  </si>
  <si>
    <t xml:space="preserve">S02001456</t>
  </si>
  <si>
    <t xml:space="preserve">West Ferry</t>
  </si>
  <si>
    <t xml:space="preserve">S02001457</t>
  </si>
  <si>
    <t xml:space="preserve">Douglas East</t>
  </si>
  <si>
    <t xml:space="preserve">S02001458</t>
  </si>
  <si>
    <t xml:space="preserve">Broughty Ferry West</t>
  </si>
  <si>
    <t xml:space="preserve">S02001459</t>
  </si>
  <si>
    <t xml:space="preserve">Broughty Ferry East</t>
  </si>
  <si>
    <t xml:space="preserve">S02001460</t>
  </si>
  <si>
    <t xml:space="preserve">Barnhill</t>
  </si>
  <si>
    <t xml:space="preserve">S02001461</t>
  </si>
  <si>
    <t xml:space="preserve">West Pitkerro</t>
  </si>
  <si>
    <t xml:space="preserve">S02001462</t>
  </si>
  <si>
    <t xml:space="preserve">Whitfield</t>
  </si>
  <si>
    <t xml:space="preserve">S02001463</t>
  </si>
  <si>
    <t xml:space="preserve">Fintry</t>
  </si>
  <si>
    <t xml:space="preserve">S02001464</t>
  </si>
  <si>
    <t xml:space="preserve">Linlathen and Midcraigie</t>
  </si>
  <si>
    <t xml:space="preserve">S02001465</t>
  </si>
  <si>
    <t xml:space="preserve">Caird Park</t>
  </si>
  <si>
    <t xml:space="preserve">S02001466</t>
  </si>
  <si>
    <t xml:space="preserve">Kirkton</t>
  </si>
  <si>
    <t xml:space="preserve">S02001467</t>
  </si>
  <si>
    <t xml:space="preserve">Downfield</t>
  </si>
  <si>
    <t xml:space="preserve">S02001468</t>
  </si>
  <si>
    <t xml:space="preserve">Fairmuir</t>
  </si>
  <si>
    <t xml:space="preserve">S02001469</t>
  </si>
  <si>
    <t xml:space="preserve">Law</t>
  </si>
  <si>
    <t xml:space="preserve">S02001470</t>
  </si>
  <si>
    <t xml:space="preserve">Balgay</t>
  </si>
  <si>
    <t xml:space="preserve">S02001471</t>
  </si>
  <si>
    <t xml:space="preserve">Menzieshill</t>
  </si>
  <si>
    <t xml:space="preserve">S02001472</t>
  </si>
  <si>
    <t xml:space="preserve">Charleston</t>
  </si>
  <si>
    <t xml:space="preserve">S02001473</t>
  </si>
  <si>
    <t xml:space="preserve">Lochee</t>
  </si>
  <si>
    <t xml:space="preserve">S02001474</t>
  </si>
  <si>
    <t xml:space="preserve">Ardler and St Marys</t>
  </si>
  <si>
    <t xml:space="preserve">S02001475</t>
  </si>
  <si>
    <t xml:space="preserve">Western Edge</t>
  </si>
  <si>
    <t xml:space="preserve">S02001476</t>
  </si>
  <si>
    <t xml:space="preserve">Doon Valley South</t>
  </si>
  <si>
    <t xml:space="preserve">S02001477</t>
  </si>
  <si>
    <t xml:space="preserve">Doon Valley North</t>
  </si>
  <si>
    <t xml:space="preserve">S02001478</t>
  </si>
  <si>
    <t xml:space="preserve">Mauchline Rural</t>
  </si>
  <si>
    <t xml:space="preserve">S02001479</t>
  </si>
  <si>
    <t xml:space="preserve">Drongan</t>
  </si>
  <si>
    <t xml:space="preserve">S02001480</t>
  </si>
  <si>
    <t xml:space="preserve">Mauchline</t>
  </si>
  <si>
    <t xml:space="preserve">S02001481</t>
  </si>
  <si>
    <t xml:space="preserve">Cumnock Rural</t>
  </si>
  <si>
    <t xml:space="preserve">S02001482</t>
  </si>
  <si>
    <t xml:space="preserve">New Cumnock</t>
  </si>
  <si>
    <t xml:space="preserve">S02001483</t>
  </si>
  <si>
    <t xml:space="preserve">Cumnock South and Craigens</t>
  </si>
  <si>
    <t xml:space="preserve">S02001484</t>
  </si>
  <si>
    <t xml:space="preserve">Cumnock North</t>
  </si>
  <si>
    <t xml:space="preserve">S02001485</t>
  </si>
  <si>
    <t xml:space="preserve">Auchinleck</t>
  </si>
  <si>
    <t xml:space="preserve">S02001486</t>
  </si>
  <si>
    <t xml:space="preserve">Northern and Irvine Valley Rural</t>
  </si>
  <si>
    <t xml:space="preserve">S02001487</t>
  </si>
  <si>
    <t xml:space="preserve">Stewarton East</t>
  </si>
  <si>
    <t xml:space="preserve">S02001488</t>
  </si>
  <si>
    <t xml:space="preserve">Stewarton West</t>
  </si>
  <si>
    <t xml:space="preserve">S02001489</t>
  </si>
  <si>
    <t xml:space="preserve">Darvel</t>
  </si>
  <si>
    <t xml:space="preserve">S02001490</t>
  </si>
  <si>
    <t xml:space="preserve">Newmilns</t>
  </si>
  <si>
    <t xml:space="preserve">S02001491</t>
  </si>
  <si>
    <t xml:space="preserve">Galston</t>
  </si>
  <si>
    <t xml:space="preserve">S02001492</t>
  </si>
  <si>
    <t xml:space="preserve">Earlston and Hurlford Rural</t>
  </si>
  <si>
    <t xml:space="preserve">S02001493</t>
  </si>
  <si>
    <t xml:space="preserve">Shortlees</t>
  </si>
  <si>
    <t xml:space="preserve">S02001494</t>
  </si>
  <si>
    <t xml:space="preserve">Bellfield and Kirkstyle</t>
  </si>
  <si>
    <t xml:space="preserve">S02001495</t>
  </si>
  <si>
    <t xml:space="preserve">Kilmarnock South Central and Caprington</t>
  </si>
  <si>
    <t xml:space="preserve">S02001496</t>
  </si>
  <si>
    <t xml:space="preserve">Piersland</t>
  </si>
  <si>
    <t xml:space="preserve">S02001497</t>
  </si>
  <si>
    <t xml:space="preserve">New Farm Loch South</t>
  </si>
  <si>
    <t xml:space="preserve">S02001498</t>
  </si>
  <si>
    <t xml:space="preserve">Dean and New Farm Loch North</t>
  </si>
  <si>
    <t xml:space="preserve">S02001499</t>
  </si>
  <si>
    <t xml:space="preserve">Southcraig and Beansburn</t>
  </si>
  <si>
    <t xml:space="preserve">S02001500</t>
  </si>
  <si>
    <t xml:space="preserve">Altonhill North and Onthank</t>
  </si>
  <si>
    <t xml:space="preserve">S02001501</t>
  </si>
  <si>
    <t xml:space="preserve">Altonhill South, Longpark and Hillhead</t>
  </si>
  <si>
    <t xml:space="preserve">S02001502</t>
  </si>
  <si>
    <t xml:space="preserve">Bonnyton and Town Centre</t>
  </si>
  <si>
    <t xml:space="preserve">S02001503</t>
  </si>
  <si>
    <t xml:space="preserve">Grange, Howard and Gargieston</t>
  </si>
  <si>
    <t xml:space="preserve">S02001504</t>
  </si>
  <si>
    <t xml:space="preserve">Crosshouse, Gatehead and Kilmaurs Rural</t>
  </si>
  <si>
    <t xml:space="preserve">S02001505</t>
  </si>
  <si>
    <t xml:space="preserve">Kilmaurs</t>
  </si>
  <si>
    <t xml:space="preserve">S02001506</t>
  </si>
  <si>
    <t xml:space="preserve">West Clober and Mains Estate</t>
  </si>
  <si>
    <t xml:space="preserve">S02001507</t>
  </si>
  <si>
    <t xml:space="preserve">East Clober and Mains Estate</t>
  </si>
  <si>
    <t xml:space="preserve">S02001508</t>
  </si>
  <si>
    <t xml:space="preserve">Barloch</t>
  </si>
  <si>
    <t xml:space="preserve">S02001509</t>
  </si>
  <si>
    <t xml:space="preserve">Keystone and Dougalston</t>
  </si>
  <si>
    <t xml:space="preserve">S02001510</t>
  </si>
  <si>
    <t xml:space="preserve">Kilmardinny East</t>
  </si>
  <si>
    <t xml:space="preserve">S02001511</t>
  </si>
  <si>
    <t xml:space="preserve">Kilmardinny West</t>
  </si>
  <si>
    <t xml:space="preserve">S02001512</t>
  </si>
  <si>
    <t xml:space="preserve">North Castlehill and Thorn</t>
  </si>
  <si>
    <t xml:space="preserve">S02001513</t>
  </si>
  <si>
    <t xml:space="preserve">South Castlehill and Thorn</t>
  </si>
  <si>
    <t xml:space="preserve">S02001514</t>
  </si>
  <si>
    <t xml:space="preserve">Westerton West</t>
  </si>
  <si>
    <t xml:space="preserve">S02001515</t>
  </si>
  <si>
    <t xml:space="preserve">Westerton East</t>
  </si>
  <si>
    <t xml:space="preserve">S02001516</t>
  </si>
  <si>
    <t xml:space="preserve">Kessington West</t>
  </si>
  <si>
    <t xml:space="preserve">S02001517</t>
  </si>
  <si>
    <t xml:space="preserve">Kessington East</t>
  </si>
  <si>
    <t xml:space="preserve">S02001518</t>
  </si>
  <si>
    <t xml:space="preserve">Torrance and Balmore</t>
  </si>
  <si>
    <t xml:space="preserve">S02001519</t>
  </si>
  <si>
    <t xml:space="preserve">Bishopbriggs North and Kenmure</t>
  </si>
  <si>
    <t xml:space="preserve">S02001520</t>
  </si>
  <si>
    <t xml:space="preserve">Bishopbriggs West and Cadder</t>
  </si>
  <si>
    <t xml:space="preserve">S02001521</t>
  </si>
  <si>
    <t xml:space="preserve">Auchinairn</t>
  </si>
  <si>
    <t xml:space="preserve">S02001522</t>
  </si>
  <si>
    <t xml:space="preserve">Woodhill East</t>
  </si>
  <si>
    <t xml:space="preserve">S02001523</t>
  </si>
  <si>
    <t xml:space="preserve">Woodhill West</t>
  </si>
  <si>
    <t xml:space="preserve">S02001524</t>
  </si>
  <si>
    <t xml:space="preserve">Lenzie North</t>
  </si>
  <si>
    <t xml:space="preserve">S02001525</t>
  </si>
  <si>
    <t xml:space="preserve">Lenzie South</t>
  </si>
  <si>
    <t xml:space="preserve">S02001526</t>
  </si>
  <si>
    <t xml:space="preserve">Kirkintilloch South</t>
  </si>
  <si>
    <t xml:space="preserve">S02001527</t>
  </si>
  <si>
    <t xml:space="preserve">Kirkintilloch West</t>
  </si>
  <si>
    <t xml:space="preserve">S02001528</t>
  </si>
  <si>
    <t xml:space="preserve">Hillhead</t>
  </si>
  <si>
    <t xml:space="preserve">S02001529</t>
  </si>
  <si>
    <t xml:space="preserve">Rosebank and Waterside</t>
  </si>
  <si>
    <t xml:space="preserve">S02001530</t>
  </si>
  <si>
    <t xml:space="preserve">Twechar and Harestanes East</t>
  </si>
  <si>
    <t xml:space="preserve">S02001531</t>
  </si>
  <si>
    <t xml:space="preserve">Harestanes</t>
  </si>
  <si>
    <t xml:space="preserve">S02001532</t>
  </si>
  <si>
    <t xml:space="preserve">Milton of Campsie</t>
  </si>
  <si>
    <t xml:space="preserve">S02001533</t>
  </si>
  <si>
    <t xml:space="preserve">Lennoxtown</t>
  </si>
  <si>
    <t xml:space="preserve">S02001534</t>
  </si>
  <si>
    <t xml:space="preserve">IZ01</t>
  </si>
  <si>
    <t xml:space="preserve">S02001535</t>
  </si>
  <si>
    <t xml:space="preserve">IZ02</t>
  </si>
  <si>
    <t xml:space="preserve">S02001536</t>
  </si>
  <si>
    <t xml:space="preserve">IZ03</t>
  </si>
  <si>
    <t xml:space="preserve">S02001537</t>
  </si>
  <si>
    <t xml:space="preserve">IZ04</t>
  </si>
  <si>
    <t xml:space="preserve">S02001538</t>
  </si>
  <si>
    <t xml:space="preserve">IZ05</t>
  </si>
  <si>
    <t xml:space="preserve">S02001539</t>
  </si>
  <si>
    <t xml:space="preserve">IZ06</t>
  </si>
  <si>
    <t xml:space="preserve">S02001540</t>
  </si>
  <si>
    <t xml:space="preserve">IZ07</t>
  </si>
  <si>
    <t xml:space="preserve">S02001541</t>
  </si>
  <si>
    <t xml:space="preserve">IZ08</t>
  </si>
  <si>
    <t xml:space="preserve">S02001542</t>
  </si>
  <si>
    <t xml:space="preserve">IZ09</t>
  </si>
  <si>
    <t xml:space="preserve">S02001543</t>
  </si>
  <si>
    <t xml:space="preserve">IZ10</t>
  </si>
  <si>
    <t xml:space="preserve">S02001544</t>
  </si>
  <si>
    <t xml:space="preserve">IZ11</t>
  </si>
  <si>
    <t xml:space="preserve">S02001545</t>
  </si>
  <si>
    <t xml:space="preserve">IZ12</t>
  </si>
  <si>
    <t xml:space="preserve">S02001546</t>
  </si>
  <si>
    <t xml:space="preserve">IZ13</t>
  </si>
  <si>
    <t xml:space="preserve">S02001547</t>
  </si>
  <si>
    <t xml:space="preserve">IZ14</t>
  </si>
  <si>
    <t xml:space="preserve">S02001548</t>
  </si>
  <si>
    <t xml:space="preserve">IZ15</t>
  </si>
  <si>
    <t xml:space="preserve">S02001549</t>
  </si>
  <si>
    <t xml:space="preserve">IZ16</t>
  </si>
  <si>
    <t xml:space="preserve">S02001550</t>
  </si>
  <si>
    <t xml:space="preserve">IZ17</t>
  </si>
  <si>
    <t xml:space="preserve">S02001551</t>
  </si>
  <si>
    <t xml:space="preserve">IZ18</t>
  </si>
  <si>
    <t xml:space="preserve">S02001552</t>
  </si>
  <si>
    <t xml:space="preserve">IZ19</t>
  </si>
  <si>
    <t xml:space="preserve">S02001553</t>
  </si>
  <si>
    <t xml:space="preserve">IZ20</t>
  </si>
  <si>
    <t xml:space="preserve">S02001554</t>
  </si>
  <si>
    <t xml:space="preserve">IZ21</t>
  </si>
  <si>
    <t xml:space="preserve">S02001555</t>
  </si>
  <si>
    <t xml:space="preserve">IZ22</t>
  </si>
  <si>
    <t xml:space="preserve">S02001556</t>
  </si>
  <si>
    <t xml:space="preserve">Neilston and Uplawmoor</t>
  </si>
  <si>
    <t xml:space="preserve">S02001557</t>
  </si>
  <si>
    <t xml:space="preserve">Cross Stobbs</t>
  </si>
  <si>
    <t xml:space="preserve">S02001558</t>
  </si>
  <si>
    <t xml:space="preserve">Dunterlie, East Arthurlie and Dovecothall</t>
  </si>
  <si>
    <t xml:space="preserve">S02001559</t>
  </si>
  <si>
    <t xml:space="preserve">Arthurlie and Gateside</t>
  </si>
  <si>
    <t xml:space="preserve">S02001560</t>
  </si>
  <si>
    <t xml:space="preserve">Auchenback</t>
  </si>
  <si>
    <t xml:space="preserve">S02001561</t>
  </si>
  <si>
    <t xml:space="preserve">Crookfur and Fruin</t>
  </si>
  <si>
    <t xml:space="preserve">S02001562</t>
  </si>
  <si>
    <t xml:space="preserve">Mearns Village, Westacres and Greenfarm</t>
  </si>
  <si>
    <t xml:space="preserve">S02001563</t>
  </si>
  <si>
    <t xml:space="preserve">Whitecraigs and Broom</t>
  </si>
  <si>
    <t xml:space="preserve">S02001564</t>
  </si>
  <si>
    <t xml:space="preserve">Mearnskirk and South Kirkhill</t>
  </si>
  <si>
    <t xml:space="preserve">S02001565</t>
  </si>
  <si>
    <t xml:space="preserve">Eaglesham and Waterfoot</t>
  </si>
  <si>
    <t xml:space="preserve">S02001566</t>
  </si>
  <si>
    <t xml:space="preserve">North Kirkhill</t>
  </si>
  <si>
    <t xml:space="preserve">S02001567</t>
  </si>
  <si>
    <t xml:space="preserve">Busby</t>
  </si>
  <si>
    <t xml:space="preserve">S02001568</t>
  </si>
  <si>
    <t xml:space="preserve">Clarkston and Sheddens</t>
  </si>
  <si>
    <t xml:space="preserve">S02001569</t>
  </si>
  <si>
    <t xml:space="preserve">Williamwood</t>
  </si>
  <si>
    <t xml:space="preserve">S02001570</t>
  </si>
  <si>
    <t xml:space="preserve">Stamperland</t>
  </si>
  <si>
    <t xml:space="preserve">S02001571</t>
  </si>
  <si>
    <t xml:space="preserve">Netherlee</t>
  </si>
  <si>
    <t xml:space="preserve">S02001572</t>
  </si>
  <si>
    <t xml:space="preserve">Merrylee and Braidbar</t>
  </si>
  <si>
    <t xml:space="preserve">S02001573</t>
  </si>
  <si>
    <t xml:space="preserve">Lower Whitecraigs and South Giffnock</t>
  </si>
  <si>
    <t xml:space="preserve">S02001574</t>
  </si>
  <si>
    <t xml:space="preserve">North Giffnock and North Thornliebank</t>
  </si>
  <si>
    <t xml:space="preserve">S02001575</t>
  </si>
  <si>
    <t xml:space="preserve">South Thornliebank and Woodfarm</t>
  </si>
  <si>
    <t xml:space="preserve">S02001576</t>
  </si>
  <si>
    <t xml:space="preserve">Balerno and Bonnington Village</t>
  </si>
  <si>
    <t xml:space="preserve">S02001577</t>
  </si>
  <si>
    <t xml:space="preserve">Currie West</t>
  </si>
  <si>
    <t xml:space="preserve">S02001578</t>
  </si>
  <si>
    <t xml:space="preserve">Currie East</t>
  </si>
  <si>
    <t xml:space="preserve">S02001579</t>
  </si>
  <si>
    <t xml:space="preserve">Baberton and Juniper Green</t>
  </si>
  <si>
    <t xml:space="preserve">S02001580</t>
  </si>
  <si>
    <t xml:space="preserve">Bonaly and The Pentlands</t>
  </si>
  <si>
    <t xml:space="preserve">S02001581</t>
  </si>
  <si>
    <t xml:space="preserve">Colinton and Kingsknowe</t>
  </si>
  <si>
    <t xml:space="preserve">S02001582</t>
  </si>
  <si>
    <t xml:space="preserve">Clovenstone and Wester Hailes</t>
  </si>
  <si>
    <t xml:space="preserve">S02001583</t>
  </si>
  <si>
    <t xml:space="preserve">The Calders</t>
  </si>
  <si>
    <t xml:space="preserve">S02001584</t>
  </si>
  <si>
    <t xml:space="preserve">Murrayburn and Wester Hailes North</t>
  </si>
  <si>
    <t xml:space="preserve">S02001585</t>
  </si>
  <si>
    <t xml:space="preserve">Parkhead and Sighthill</t>
  </si>
  <si>
    <t xml:space="preserve">S02001586</t>
  </si>
  <si>
    <t xml:space="preserve">Broomhouse and Bankhead</t>
  </si>
  <si>
    <t xml:space="preserve">S02001587</t>
  </si>
  <si>
    <t xml:space="preserve">Stenhouse and Saughton Mains</t>
  </si>
  <si>
    <t xml:space="preserve">S02001588</t>
  </si>
  <si>
    <t xml:space="preserve">Longstone and Saughton</t>
  </si>
  <si>
    <t xml:space="preserve">S02001589</t>
  </si>
  <si>
    <t xml:space="preserve">Slateford and Chesser</t>
  </si>
  <si>
    <t xml:space="preserve">S02001590</t>
  </si>
  <si>
    <t xml:space="preserve">Gorgie West</t>
  </si>
  <si>
    <t xml:space="preserve">S02001591</t>
  </si>
  <si>
    <t xml:space="preserve">Gorgie East</t>
  </si>
  <si>
    <t xml:space="preserve">S02001592</t>
  </si>
  <si>
    <t xml:space="preserve">Shandon</t>
  </si>
  <si>
    <t xml:space="preserve">S02001593</t>
  </si>
  <si>
    <t xml:space="preserve">Craiglockhart</t>
  </si>
  <si>
    <t xml:space="preserve">S02001594</t>
  </si>
  <si>
    <t xml:space="preserve">Morningside and Craighouse</t>
  </si>
  <si>
    <t xml:space="preserve">S02001595</t>
  </si>
  <si>
    <t xml:space="preserve">Greenbank and The Braids</t>
  </si>
  <si>
    <t xml:space="preserve">S02001596</t>
  </si>
  <si>
    <t xml:space="preserve">Colinton Mains and Firrhill</t>
  </si>
  <si>
    <t xml:space="preserve">S02001597</t>
  </si>
  <si>
    <t xml:space="preserve">Oxgangs</t>
  </si>
  <si>
    <t xml:space="preserve">S02001598</t>
  </si>
  <si>
    <t xml:space="preserve">Comiston and Swanston</t>
  </si>
  <si>
    <t xml:space="preserve">S02001599</t>
  </si>
  <si>
    <t xml:space="preserve">Fairmilehead</t>
  </si>
  <si>
    <t xml:space="preserve">S02001600</t>
  </si>
  <si>
    <t xml:space="preserve">Gilmerton South and the Murrays</t>
  </si>
  <si>
    <t xml:space="preserve">S02001601</t>
  </si>
  <si>
    <t xml:space="preserve">Mortonhall and Anwickhill</t>
  </si>
  <si>
    <t xml:space="preserve">S02001602</t>
  </si>
  <si>
    <t xml:space="preserve">Gracemount, Southhouse and Burdiehouse</t>
  </si>
  <si>
    <t xml:space="preserve">S02001603</t>
  </si>
  <si>
    <t xml:space="preserve">Hyvots and Gilmerton</t>
  </si>
  <si>
    <t xml:space="preserve">S02001604</t>
  </si>
  <si>
    <t xml:space="preserve">Fernieside and Moredun South</t>
  </si>
  <si>
    <t xml:space="preserve">S02001605</t>
  </si>
  <si>
    <t xml:space="preserve">Moredun and Craigour</t>
  </si>
  <si>
    <t xml:space="preserve">S02001606</t>
  </si>
  <si>
    <t xml:space="preserve">Liberton East</t>
  </si>
  <si>
    <t xml:space="preserve">S02001607</t>
  </si>
  <si>
    <t xml:space="preserve">Liberton West and Braid Hills</t>
  </si>
  <si>
    <t xml:space="preserve">S02001608</t>
  </si>
  <si>
    <t xml:space="preserve">The Inch</t>
  </si>
  <si>
    <t xml:space="preserve">S02001609</t>
  </si>
  <si>
    <t xml:space="preserve">Blackford, West Mains and Mayfield Road</t>
  </si>
  <si>
    <t xml:space="preserve">S02001610</t>
  </si>
  <si>
    <t xml:space="preserve">Prestonfield</t>
  </si>
  <si>
    <t xml:space="preserve">S02001611</t>
  </si>
  <si>
    <t xml:space="preserve">Newington and Dalkeith Road</t>
  </si>
  <si>
    <t xml:space="preserve">S02001612</t>
  </si>
  <si>
    <t xml:space="preserve">The Grange</t>
  </si>
  <si>
    <t xml:space="preserve">S02001613</t>
  </si>
  <si>
    <t xml:space="preserve">Marchmont East and Sciennes</t>
  </si>
  <si>
    <t xml:space="preserve">S02001614</t>
  </si>
  <si>
    <t xml:space="preserve">Marchmont West</t>
  </si>
  <si>
    <t xml:space="preserve">S02001615</t>
  </si>
  <si>
    <t xml:space="preserve">Morningside</t>
  </si>
  <si>
    <t xml:space="preserve">S02001616</t>
  </si>
  <si>
    <t xml:space="preserve">Merchiston and Greenhill</t>
  </si>
  <si>
    <t xml:space="preserve">S02001617</t>
  </si>
  <si>
    <t xml:space="preserve">Bruntsfield</t>
  </si>
  <si>
    <t xml:space="preserve">S02001618</t>
  </si>
  <si>
    <t xml:space="preserve">Polwarth</t>
  </si>
  <si>
    <t xml:space="preserve">S02001619</t>
  </si>
  <si>
    <t xml:space="preserve">Dalry and Fountainbridge</t>
  </si>
  <si>
    <t xml:space="preserve">S02001620</t>
  </si>
  <si>
    <t xml:space="preserve">Tollcross</t>
  </si>
  <si>
    <t xml:space="preserve">S02001621</t>
  </si>
  <si>
    <t xml:space="preserve">Meadows and Southside</t>
  </si>
  <si>
    <t xml:space="preserve">S02001622</t>
  </si>
  <si>
    <t xml:space="preserve">Old Town, Princes Street and Leith Street</t>
  </si>
  <si>
    <t xml:space="preserve">S02001623</t>
  </si>
  <si>
    <t xml:space="preserve">Canongate, Southside and Dumbiedykes</t>
  </si>
  <si>
    <t xml:space="preserve">S02001624</t>
  </si>
  <si>
    <t xml:space="preserve">Abbeyhill</t>
  </si>
  <si>
    <t xml:space="preserve">S02001625</t>
  </si>
  <si>
    <t xml:space="preserve">Meadowbank and Abbeyhill North</t>
  </si>
  <si>
    <t xml:space="preserve">S02001626</t>
  </si>
  <si>
    <t xml:space="preserve">Willowbrae and Duddingston Village</t>
  </si>
  <si>
    <t xml:space="preserve">S02001627</t>
  </si>
  <si>
    <t xml:space="preserve">Craigmillar</t>
  </si>
  <si>
    <t xml:space="preserve">S02001628</t>
  </si>
  <si>
    <t xml:space="preserve">Niddrie</t>
  </si>
  <si>
    <t xml:space="preserve">S02001629</t>
  </si>
  <si>
    <t xml:space="preserve">Bingham, Magdalene and The Christians</t>
  </si>
  <si>
    <t xml:space="preserve">S02001630</t>
  </si>
  <si>
    <t xml:space="preserve">Jewel, Brunstane and Newcraighall</t>
  </si>
  <si>
    <t xml:space="preserve">S02001631</t>
  </si>
  <si>
    <t xml:space="preserve">Joppa</t>
  </si>
  <si>
    <t xml:space="preserve">S02001632</t>
  </si>
  <si>
    <t xml:space="preserve">Portobello</t>
  </si>
  <si>
    <t xml:space="preserve">S02001633</t>
  </si>
  <si>
    <t xml:space="preserve">Duddingston and Portobello South</t>
  </si>
  <si>
    <t xml:space="preserve">S02001634</t>
  </si>
  <si>
    <t xml:space="preserve">Mountcastle</t>
  </si>
  <si>
    <t xml:space="preserve">S02001635</t>
  </si>
  <si>
    <t xml:space="preserve">Northfield and Piershill</t>
  </si>
  <si>
    <t xml:space="preserve">S02001636</t>
  </si>
  <si>
    <t xml:space="preserve">Craigentinny</t>
  </si>
  <si>
    <t xml:space="preserve">S02001637</t>
  </si>
  <si>
    <t xml:space="preserve">Restalrig (Loganlea) and Craigentinny West</t>
  </si>
  <si>
    <t xml:space="preserve">S02001638</t>
  </si>
  <si>
    <t xml:space="preserve">Restalrig and Lochend</t>
  </si>
  <si>
    <t xml:space="preserve">S02001639</t>
  </si>
  <si>
    <t xml:space="preserve">Leith (Hermitage and Prospect Bank)</t>
  </si>
  <si>
    <t xml:space="preserve">S02001640</t>
  </si>
  <si>
    <t xml:space="preserve">Western Harbour and Leith Docks</t>
  </si>
  <si>
    <t xml:space="preserve">S02001641</t>
  </si>
  <si>
    <t xml:space="preserve">North Leith and Newhaven</t>
  </si>
  <si>
    <t xml:space="preserve">S02001642</t>
  </si>
  <si>
    <t xml:space="preserve">The Shore and Constitution Street</t>
  </si>
  <si>
    <t xml:space="preserve">S02001643</t>
  </si>
  <si>
    <t xml:space="preserve">Great Junction Street</t>
  </si>
  <si>
    <t xml:space="preserve">S02001644</t>
  </si>
  <si>
    <t xml:space="preserve">South Leith</t>
  </si>
  <si>
    <t xml:space="preserve">S02001645</t>
  </si>
  <si>
    <t xml:space="preserve">Easter Road and Hawkhill Avenue</t>
  </si>
  <si>
    <t xml:space="preserve">S02001646</t>
  </si>
  <si>
    <t xml:space="preserve">Leith (Albert Street)</t>
  </si>
  <si>
    <t xml:space="preserve">S02001647</t>
  </si>
  <si>
    <t xml:space="preserve">Hillside and Calton Hill</t>
  </si>
  <si>
    <t xml:space="preserve">S02001648</t>
  </si>
  <si>
    <t xml:space="preserve">Pilrig</t>
  </si>
  <si>
    <t xml:space="preserve">S02001649</t>
  </si>
  <si>
    <t xml:space="preserve">Bonnington</t>
  </si>
  <si>
    <t xml:space="preserve">S02001650</t>
  </si>
  <si>
    <t xml:space="preserve">Trinity East and The Dudleys</t>
  </si>
  <si>
    <t xml:space="preserve">S02001651</t>
  </si>
  <si>
    <t xml:space="preserve">Trinity</t>
  </si>
  <si>
    <t xml:space="preserve">S02001652</t>
  </si>
  <si>
    <t xml:space="preserve">Inverleith, Goldenacre and Warriston</t>
  </si>
  <si>
    <t xml:space="preserve">S02001653</t>
  </si>
  <si>
    <t xml:space="preserve">Broughton North and Powderhall</t>
  </si>
  <si>
    <t xml:space="preserve">S02001654</t>
  </si>
  <si>
    <t xml:space="preserve">Broughton South</t>
  </si>
  <si>
    <t xml:space="preserve">S02001655</t>
  </si>
  <si>
    <t xml:space="preserve">New Town East and Gayfield</t>
  </si>
  <si>
    <t xml:space="preserve">S02001656</t>
  </si>
  <si>
    <t xml:space="preserve">New Town West</t>
  </si>
  <si>
    <t xml:space="preserve">S02001657</t>
  </si>
  <si>
    <t xml:space="preserve">Canonmills and New Town North</t>
  </si>
  <si>
    <t xml:space="preserve">S02001658</t>
  </si>
  <si>
    <t xml:space="preserve">Stockbridge</t>
  </si>
  <si>
    <t xml:space="preserve">S02001659</t>
  </si>
  <si>
    <t xml:space="preserve">Comely Bank</t>
  </si>
  <si>
    <t xml:space="preserve">S02001660</t>
  </si>
  <si>
    <t xml:space="preserve">Deans Village</t>
  </si>
  <si>
    <t xml:space="preserve">S02001661</t>
  </si>
  <si>
    <t xml:space="preserve">Balgreen and Roseburn</t>
  </si>
  <si>
    <t xml:space="preserve">S02001662</t>
  </si>
  <si>
    <t xml:space="preserve">Murrayfield and Ravelston</t>
  </si>
  <si>
    <t xml:space="preserve">S02001663</t>
  </si>
  <si>
    <t xml:space="preserve">Craigleith, Orchard Brae and Crewe Toll</t>
  </si>
  <si>
    <t xml:space="preserve">S02001664</t>
  </si>
  <si>
    <t xml:space="preserve">Blackhall</t>
  </si>
  <si>
    <t xml:space="preserve">S02001665</t>
  </si>
  <si>
    <t xml:space="preserve">Drylaw</t>
  </si>
  <si>
    <t xml:space="preserve">S02001666</t>
  </si>
  <si>
    <t xml:space="preserve">West Pilton</t>
  </si>
  <si>
    <t xml:space="preserve">S02001667</t>
  </si>
  <si>
    <t xml:space="preserve">Boswall and Pilton</t>
  </si>
  <si>
    <t xml:space="preserve">S02001668</t>
  </si>
  <si>
    <t xml:space="preserve">Granton South and Wardieburn</t>
  </si>
  <si>
    <t xml:space="preserve">S02001669</t>
  </si>
  <si>
    <t xml:space="preserve">Granton and Royston Mains</t>
  </si>
  <si>
    <t xml:space="preserve">S02001670</t>
  </si>
  <si>
    <t xml:space="preserve">Granton West and Salvesen</t>
  </si>
  <si>
    <t xml:space="preserve">S02001671</t>
  </si>
  <si>
    <t xml:space="preserve">Muirhouse</t>
  </si>
  <si>
    <t xml:space="preserve">S02001672</t>
  </si>
  <si>
    <t xml:space="preserve">Silverknowes and Davidson's Mains</t>
  </si>
  <si>
    <t xml:space="preserve">S02001673</t>
  </si>
  <si>
    <t xml:space="preserve">Cramond</t>
  </si>
  <si>
    <t xml:space="preserve">S02001674</t>
  </si>
  <si>
    <t xml:space="preserve">Barnton, Cammo and Cramond South</t>
  </si>
  <si>
    <t xml:space="preserve">S02001675</t>
  </si>
  <si>
    <t xml:space="preserve">Clermiston and Drumbrae</t>
  </si>
  <si>
    <t xml:space="preserve">S02001676</t>
  </si>
  <si>
    <t xml:space="preserve">East Craigs North</t>
  </si>
  <si>
    <t xml:space="preserve">S02001677</t>
  </si>
  <si>
    <t xml:space="preserve">East Craigs South</t>
  </si>
  <si>
    <t xml:space="preserve">S02001678</t>
  </si>
  <si>
    <t xml:space="preserve">Corstorphine North</t>
  </si>
  <si>
    <t xml:space="preserve">S02001679</t>
  </si>
  <si>
    <t xml:space="preserve">Corstorphine</t>
  </si>
  <si>
    <t xml:space="preserve">S02001680</t>
  </si>
  <si>
    <t xml:space="preserve">Carrick Knowe</t>
  </si>
  <si>
    <t xml:space="preserve">S02001681</t>
  </si>
  <si>
    <t xml:space="preserve">Corstorphine South</t>
  </si>
  <si>
    <t xml:space="preserve">S02001682</t>
  </si>
  <si>
    <t xml:space="preserve">South Gyle</t>
  </si>
  <si>
    <t xml:space="preserve">S02001683</t>
  </si>
  <si>
    <t xml:space="preserve">Ratho, Ingliston and Gogar</t>
  </si>
  <si>
    <t xml:space="preserve">S02001684</t>
  </si>
  <si>
    <t xml:space="preserve">Dalmeny, Kirkliston and Newbridge</t>
  </si>
  <si>
    <t xml:space="preserve">S02001685</t>
  </si>
  <si>
    <t xml:space="preserve">Queensferry East</t>
  </si>
  <si>
    <t xml:space="preserve">S02001686</t>
  </si>
  <si>
    <t xml:space="preserve">Queensferry West</t>
  </si>
  <si>
    <t xml:space="preserve">S02001687</t>
  </si>
  <si>
    <t xml:space="preserve">Barra and South Uist</t>
  </si>
  <si>
    <t xml:space="preserve">S02001688</t>
  </si>
  <si>
    <t xml:space="preserve">Benbecula and North Uist</t>
  </si>
  <si>
    <t xml:space="preserve">S02001689</t>
  </si>
  <si>
    <t xml:space="preserve">Harris</t>
  </si>
  <si>
    <t xml:space="preserve">S02001690</t>
  </si>
  <si>
    <t xml:space="preserve">South Lewis</t>
  </si>
  <si>
    <t xml:space="preserve">S02001691</t>
  </si>
  <si>
    <t xml:space="preserve">Northwest Lewis</t>
  </si>
  <si>
    <t xml:space="preserve">S02001692</t>
  </si>
  <si>
    <t xml:space="preserve">Broadbay</t>
  </si>
  <si>
    <t xml:space="preserve">S02001693</t>
  </si>
  <si>
    <t xml:space="preserve">Stornoway West</t>
  </si>
  <si>
    <t xml:space="preserve">S02001694</t>
  </si>
  <si>
    <t xml:space="preserve">Stornoway East</t>
  </si>
  <si>
    <t xml:space="preserve">S02001695</t>
  </si>
  <si>
    <t xml:space="preserve">Point</t>
  </si>
  <si>
    <t xml:space="preserve">S02001696</t>
  </si>
  <si>
    <t xml:space="preserve">Dunipace</t>
  </si>
  <si>
    <t xml:space="preserve">S02001697</t>
  </si>
  <si>
    <t xml:space="preserve">Fankerton, Stoneywood and Denny Town</t>
  </si>
  <si>
    <t xml:space="preserve">S02001698</t>
  </si>
  <si>
    <t xml:space="preserve">Denny - Nethermains</t>
  </si>
  <si>
    <t xml:space="preserve">S02001699</t>
  </si>
  <si>
    <t xml:space="preserve">Head of Muir and Dennyloanhead</t>
  </si>
  <si>
    <t xml:space="preserve">S02001700</t>
  </si>
  <si>
    <t xml:space="preserve">Banknock, Haggs and Longcroft</t>
  </si>
  <si>
    <t xml:space="preserve">S02001701</t>
  </si>
  <si>
    <t xml:space="preserve">Bonnybridge</t>
  </si>
  <si>
    <t xml:space="preserve">S02001702</t>
  </si>
  <si>
    <t xml:space="preserve">High Bonnybridge and Greenhill</t>
  </si>
  <si>
    <t xml:space="preserve">S02001703</t>
  </si>
  <si>
    <t xml:space="preserve">Larbert - North Broomage and Inches</t>
  </si>
  <si>
    <t xml:space="preserve">S02001704</t>
  </si>
  <si>
    <t xml:space="preserve">Larbert - South Broomage and Village</t>
  </si>
  <si>
    <t xml:space="preserve">S02001705</t>
  </si>
  <si>
    <t xml:space="preserve">Stenhousemuir West</t>
  </si>
  <si>
    <t xml:space="preserve">S02001706</t>
  </si>
  <si>
    <t xml:space="preserve">Stenhousemuir East</t>
  </si>
  <si>
    <t xml:space="preserve">S02001707</t>
  </si>
  <si>
    <t xml:space="preserve">Stenhousemuir - Antonshill</t>
  </si>
  <si>
    <t xml:space="preserve">S02001708</t>
  </si>
  <si>
    <t xml:space="preserve">Carron</t>
  </si>
  <si>
    <t xml:space="preserve">S02001709</t>
  </si>
  <si>
    <t xml:space="preserve">Carronshore</t>
  </si>
  <si>
    <t xml:space="preserve">S02001710</t>
  </si>
  <si>
    <t xml:space="preserve">Carse and Grangemouth Old Town</t>
  </si>
  <si>
    <t xml:space="preserve">S02001711</t>
  </si>
  <si>
    <t xml:space="preserve">Falkirk - Bainsford and Langlees</t>
  </si>
  <si>
    <t xml:space="preserve">S02001712</t>
  </si>
  <si>
    <t xml:space="preserve">Falkirk - Merchiston and New Carron Village</t>
  </si>
  <si>
    <t xml:space="preserve">S02001713</t>
  </si>
  <si>
    <t xml:space="preserve">Falkirk - Grahamston</t>
  </si>
  <si>
    <t xml:space="preserve">S02001714</t>
  </si>
  <si>
    <t xml:space="preserve">Falkirk - Middlefield</t>
  </si>
  <si>
    <t xml:space="preserve">S02001715</t>
  </si>
  <si>
    <t xml:space="preserve">Falkirk - Town Centre and Callendar Park</t>
  </si>
  <si>
    <t xml:space="preserve">S02001716</t>
  </si>
  <si>
    <t xml:space="preserve">Falkirk - Bantaskin</t>
  </si>
  <si>
    <t xml:space="preserve">S02001717</t>
  </si>
  <si>
    <t xml:space="preserve">Falkirk - Camelon East</t>
  </si>
  <si>
    <t xml:space="preserve">S02001718</t>
  </si>
  <si>
    <t xml:space="preserve">Falkirk - Camelon West</t>
  </si>
  <si>
    <t xml:space="preserve">S02001719</t>
  </si>
  <si>
    <t xml:space="preserve">Falkirk - Tamfourhill</t>
  </si>
  <si>
    <t xml:space="preserve">S02001720</t>
  </si>
  <si>
    <t xml:space="preserve">Falkirk - Lochgreen and Lionthorn</t>
  </si>
  <si>
    <t xml:space="preserve">S02001721</t>
  </si>
  <si>
    <t xml:space="preserve">Hallglen and Glen Village</t>
  </si>
  <si>
    <t xml:space="preserve">S02001722</t>
  </si>
  <si>
    <t xml:space="preserve">Shieldhill</t>
  </si>
  <si>
    <t xml:space="preserve">S02001723</t>
  </si>
  <si>
    <t xml:space="preserve">Braes Villages</t>
  </si>
  <si>
    <t xml:space="preserve">S02001724</t>
  </si>
  <si>
    <t xml:space="preserve">Reddingmuirhead and Overton</t>
  </si>
  <si>
    <t xml:space="preserve">S02001725</t>
  </si>
  <si>
    <t xml:space="preserve">Brightons and Wallacestone</t>
  </si>
  <si>
    <t xml:space="preserve">S02001726</t>
  </si>
  <si>
    <t xml:space="preserve">Maddiston and Rumford</t>
  </si>
  <si>
    <t xml:space="preserve">S02001727</t>
  </si>
  <si>
    <t xml:space="preserve">Polmont</t>
  </si>
  <si>
    <t xml:space="preserve">S02001728</t>
  </si>
  <si>
    <t xml:space="preserve">Redding</t>
  </si>
  <si>
    <t xml:space="preserve">S02001729</t>
  </si>
  <si>
    <t xml:space="preserve">Laurieston and Westquarter</t>
  </si>
  <si>
    <t xml:space="preserve">S02001730</t>
  </si>
  <si>
    <t xml:space="preserve">Grangemouth - Newlands</t>
  </si>
  <si>
    <t xml:space="preserve">S02001731</t>
  </si>
  <si>
    <t xml:space="preserve">Grangemouth - Town Centre</t>
  </si>
  <si>
    <t xml:space="preserve">S02001732</t>
  </si>
  <si>
    <t xml:space="preserve">Grangemouth - Kersiebank</t>
  </si>
  <si>
    <t xml:space="preserve">S02001733</t>
  </si>
  <si>
    <t xml:space="preserve">Grangemouth - Bowhouse</t>
  </si>
  <si>
    <t xml:space="preserve">S02001734</t>
  </si>
  <si>
    <t xml:space="preserve">Bo'ness - Douglas</t>
  </si>
  <si>
    <t xml:space="preserve">S02001735</t>
  </si>
  <si>
    <t xml:space="preserve">Bo'ness - Newtown</t>
  </si>
  <si>
    <t xml:space="preserve">S02001736</t>
  </si>
  <si>
    <t xml:space="preserve">Bo'ness - Kinneil</t>
  </si>
  <si>
    <t xml:space="preserve">S02001737</t>
  </si>
  <si>
    <t xml:space="preserve">Blackness, Bo'ness - Carriden and Grahamsdyke</t>
  </si>
  <si>
    <t xml:space="preserve">S02001738</t>
  </si>
  <si>
    <t xml:space="preserve">Kincardine</t>
  </si>
  <si>
    <t xml:space="preserve">S02001739</t>
  </si>
  <si>
    <t xml:space="preserve">Oakley Comrie and Blairhall</t>
  </si>
  <si>
    <t xml:space="preserve">S02001740</t>
  </si>
  <si>
    <t xml:space="preserve">Saline and Gowkhall</t>
  </si>
  <si>
    <t xml:space="preserve">S02001741</t>
  </si>
  <si>
    <t xml:space="preserve">Valleyfield Culross and Torryburn</t>
  </si>
  <si>
    <t xml:space="preserve">S02001742</t>
  </si>
  <si>
    <t xml:space="preserve">Cairneyhill and Crombie</t>
  </si>
  <si>
    <t xml:space="preserve">S02001743</t>
  </si>
  <si>
    <t xml:space="preserve">Crossford Charlestown and Limekilns</t>
  </si>
  <si>
    <t xml:space="preserve">S02001744</t>
  </si>
  <si>
    <t xml:space="preserve">Dunfermline Milesmark and Wellwood</t>
  </si>
  <si>
    <t xml:space="preserve">S02001745</t>
  </si>
  <si>
    <t xml:space="preserve">Dunfermline Baldridgeburn</t>
  </si>
  <si>
    <t xml:space="preserve">S02001746</t>
  </si>
  <si>
    <t xml:space="preserve">Dunfermline Headwell</t>
  </si>
  <si>
    <t xml:space="preserve">S02001747</t>
  </si>
  <si>
    <t xml:space="preserve">Dunfermline Central</t>
  </si>
  <si>
    <t xml:space="preserve">S02001748</t>
  </si>
  <si>
    <t xml:space="preserve">Dunfermline Brucefield</t>
  </si>
  <si>
    <t xml:space="preserve">S02001749</t>
  </si>
  <si>
    <t xml:space="preserve">Dunfermline Garvock Hill</t>
  </si>
  <si>
    <t xml:space="preserve">S02001750</t>
  </si>
  <si>
    <t xml:space="preserve">Dunfermline Bellyeoman and Townhill</t>
  </si>
  <si>
    <t xml:space="preserve">S02001751</t>
  </si>
  <si>
    <t xml:space="preserve">Dunfermline Duloch North and Lynebank</t>
  </si>
  <si>
    <t xml:space="preserve">S02001752</t>
  </si>
  <si>
    <t xml:space="preserve">Dunfermline Touch and Woodmill</t>
  </si>
  <si>
    <t xml:space="preserve">S02001753</t>
  </si>
  <si>
    <t xml:space="preserve">Dunfermline Abbeyview North</t>
  </si>
  <si>
    <t xml:space="preserve">S02001754</t>
  </si>
  <si>
    <t xml:space="preserve">Dunfermline Abbeyview South</t>
  </si>
  <si>
    <t xml:space="preserve">S02001755</t>
  </si>
  <si>
    <t xml:space="preserve">Dunfermline Duloch South</t>
  </si>
  <si>
    <t xml:space="preserve">S02001756</t>
  </si>
  <si>
    <t xml:space="preserve">Dunfermline Masterton</t>
  </si>
  <si>
    <t xml:space="preserve">S02001757</t>
  </si>
  <si>
    <t xml:space="preserve">Dunfermline Pitcorthie East</t>
  </si>
  <si>
    <t xml:space="preserve">S02001758</t>
  </si>
  <si>
    <t xml:space="preserve">Dunfermline Pitcorthie West</t>
  </si>
  <si>
    <t xml:space="preserve">S02001759</t>
  </si>
  <si>
    <t xml:space="preserve">Rosyth North</t>
  </si>
  <si>
    <t xml:space="preserve">S02001760</t>
  </si>
  <si>
    <t xml:space="preserve">Rosyth East</t>
  </si>
  <si>
    <t xml:space="preserve">S02001761</t>
  </si>
  <si>
    <t xml:space="preserve">Rosyth Central</t>
  </si>
  <si>
    <t xml:space="preserve">S02001762</t>
  </si>
  <si>
    <t xml:space="preserve">Rosyth South</t>
  </si>
  <si>
    <t xml:space="preserve">S02001763</t>
  </si>
  <si>
    <t xml:space="preserve">North Queensferry and Inverkeithing West</t>
  </si>
  <si>
    <t xml:space="preserve">S02001764</t>
  </si>
  <si>
    <t xml:space="preserve">Inverkeithing East</t>
  </si>
  <si>
    <t xml:space="preserve">S02001765</t>
  </si>
  <si>
    <t xml:space="preserve">Dalgety Bay West and Hillend</t>
  </si>
  <si>
    <t xml:space="preserve">S02001766</t>
  </si>
  <si>
    <t xml:space="preserve">Dalgety Bay Central</t>
  </si>
  <si>
    <t xml:space="preserve">S02001767</t>
  </si>
  <si>
    <t xml:space="preserve">Dalgety Bay East</t>
  </si>
  <si>
    <t xml:space="preserve">S02001768</t>
  </si>
  <si>
    <t xml:space="preserve">Crossgates and Halbeath</t>
  </si>
  <si>
    <t xml:space="preserve">S02001769</t>
  </si>
  <si>
    <t xml:space="preserve">Hill of Beath and Kingseat</t>
  </si>
  <si>
    <t xml:space="preserve">S02001770</t>
  </si>
  <si>
    <t xml:space="preserve">Cowdenbeath South</t>
  </si>
  <si>
    <t xml:space="preserve">S02001771</t>
  </si>
  <si>
    <t xml:space="preserve">Cowdenbeath North</t>
  </si>
  <si>
    <t xml:space="preserve">S02001772</t>
  </si>
  <si>
    <t xml:space="preserve">Kelty West</t>
  </si>
  <si>
    <t xml:space="preserve">S02001773</t>
  </si>
  <si>
    <t xml:space="preserve">Kelty East</t>
  </si>
  <si>
    <t xml:space="preserve">S02001774</t>
  </si>
  <si>
    <t xml:space="preserve">Lochore and Crosshill</t>
  </si>
  <si>
    <t xml:space="preserve">S02001775</t>
  </si>
  <si>
    <t xml:space="preserve">Ballingry</t>
  </si>
  <si>
    <t xml:space="preserve">S02001776</t>
  </si>
  <si>
    <t xml:space="preserve">Cardenden</t>
  </si>
  <si>
    <t xml:space="preserve">S02001777</t>
  </si>
  <si>
    <t xml:space="preserve">Lochgelly East</t>
  </si>
  <si>
    <t xml:space="preserve">S02001778</t>
  </si>
  <si>
    <t xml:space="preserve">Lochgelly West and Lumphinnans</t>
  </si>
  <si>
    <t xml:space="preserve">S02001779</t>
  </si>
  <si>
    <t xml:space="preserve">Aberdour and Auchtertool</t>
  </si>
  <si>
    <t xml:space="preserve">S02001780</t>
  </si>
  <si>
    <t xml:space="preserve">Burntisland West</t>
  </si>
  <si>
    <t xml:space="preserve">S02001781</t>
  </si>
  <si>
    <t xml:space="preserve">Burntisland East</t>
  </si>
  <si>
    <t xml:space="preserve">S02001782</t>
  </si>
  <si>
    <t xml:space="preserve">Kinghorn</t>
  </si>
  <si>
    <t xml:space="preserve">S02001783</t>
  </si>
  <si>
    <t xml:space="preserve">Kirkcaldy Linktown &amp; Seafield</t>
  </si>
  <si>
    <t xml:space="preserve">S02001784</t>
  </si>
  <si>
    <t xml:space="preserve">Kirkcaldy Central</t>
  </si>
  <si>
    <t xml:space="preserve">S02001785</t>
  </si>
  <si>
    <t xml:space="preserve">Kirkcaldy Bennochy East</t>
  </si>
  <si>
    <t xml:space="preserve">S02001786</t>
  </si>
  <si>
    <t xml:space="preserve">Kirkcaldy Bennochy West</t>
  </si>
  <si>
    <t xml:space="preserve">S02001787</t>
  </si>
  <si>
    <t xml:space="preserve">Kirkcaldy Raith</t>
  </si>
  <si>
    <t xml:space="preserve">S02001788</t>
  </si>
  <si>
    <t xml:space="preserve">Kirkcaldy Newliston and Redcraigs</t>
  </si>
  <si>
    <t xml:space="preserve">S02001789</t>
  </si>
  <si>
    <t xml:space="preserve">Kirkcaldy Templehall West</t>
  </si>
  <si>
    <t xml:space="preserve">S02001790</t>
  </si>
  <si>
    <t xml:space="preserve">Kirkcaldy Templehall East</t>
  </si>
  <si>
    <t xml:space="preserve">S02001791</t>
  </si>
  <si>
    <t xml:space="preserve">Kirkcaldy Dunnikier</t>
  </si>
  <si>
    <t xml:space="preserve">S02001792</t>
  </si>
  <si>
    <t xml:space="preserve">Kirkcaldy Chapel</t>
  </si>
  <si>
    <t xml:space="preserve">S02001793</t>
  </si>
  <si>
    <t xml:space="preserve">Kirkcaldy Hayfield and Smeaton</t>
  </si>
  <si>
    <t xml:space="preserve">S02001794</t>
  </si>
  <si>
    <t xml:space="preserve">Kirkcaldy Pathhead</t>
  </si>
  <si>
    <t xml:space="preserve">S02001795</t>
  </si>
  <si>
    <t xml:space="preserve">Kirkcaldy Gallatown and Sinclairtown</t>
  </si>
  <si>
    <t xml:space="preserve">S02001796</t>
  </si>
  <si>
    <t xml:space="preserve">Dysart</t>
  </si>
  <si>
    <t xml:space="preserve">S02001797</t>
  </si>
  <si>
    <t xml:space="preserve">Wemyss</t>
  </si>
  <si>
    <t xml:space="preserve">S02001798</t>
  </si>
  <si>
    <t xml:space="preserve">Thornton and Kinglassie</t>
  </si>
  <si>
    <t xml:space="preserve">S02001799</t>
  </si>
  <si>
    <t xml:space="preserve">Leslie and Newcastle</t>
  </si>
  <si>
    <t xml:space="preserve">S02001800</t>
  </si>
  <si>
    <t xml:space="preserve">Glenrothes Macedonia and Tanshall</t>
  </si>
  <si>
    <t xml:space="preserve">S02001801</t>
  </si>
  <si>
    <t xml:space="preserve">Glenrothes South Parks</t>
  </si>
  <si>
    <t xml:space="preserve">S02001802</t>
  </si>
  <si>
    <t xml:space="preserve">Glenrothes Caskieberran and Rimbleton</t>
  </si>
  <si>
    <t xml:space="preserve">S02001803</t>
  </si>
  <si>
    <t xml:space="preserve">Glenrothes Auchmuty</t>
  </si>
  <si>
    <t xml:space="preserve">S02001804</t>
  </si>
  <si>
    <t xml:space="preserve">Glenrothes Stenton and Finglassie</t>
  </si>
  <si>
    <t xml:space="preserve">S02001805</t>
  </si>
  <si>
    <t xml:space="preserve">Glenrothes Pitteuchar</t>
  </si>
  <si>
    <t xml:space="preserve">S02001806</t>
  </si>
  <si>
    <t xml:space="preserve">Glenrothes Woodside</t>
  </si>
  <si>
    <t xml:space="preserve">S02001807</t>
  </si>
  <si>
    <t xml:space="preserve">Glenrothes Balgeddie and Town Park</t>
  </si>
  <si>
    <t xml:space="preserve">S02001808</t>
  </si>
  <si>
    <t xml:space="preserve">Glenrothes Collydean</t>
  </si>
  <si>
    <t xml:space="preserve">S02001809</t>
  </si>
  <si>
    <t xml:space="preserve">Glenrothes Cadham and Pitcoudie</t>
  </si>
  <si>
    <t xml:space="preserve">S02001810</t>
  </si>
  <si>
    <t xml:space="preserve">Glenrothes Balfarg Pitcairn and Coul</t>
  </si>
  <si>
    <t xml:space="preserve">S02001811</t>
  </si>
  <si>
    <t xml:space="preserve">Markinch and Star</t>
  </si>
  <si>
    <t xml:space="preserve">S02001812</t>
  </si>
  <si>
    <t xml:space="preserve">Windygates and Coaltown</t>
  </si>
  <si>
    <t xml:space="preserve">S02001813</t>
  </si>
  <si>
    <t xml:space="preserve">Buckhaven, Denbeath and Muiredge</t>
  </si>
  <si>
    <t xml:space="preserve">S02001814</t>
  </si>
  <si>
    <t xml:space="preserve">Methil Methilhill</t>
  </si>
  <si>
    <t xml:space="preserve">S02001815</t>
  </si>
  <si>
    <t xml:space="preserve">Methil West</t>
  </si>
  <si>
    <t xml:space="preserve">S02001816</t>
  </si>
  <si>
    <t xml:space="preserve">Methil East</t>
  </si>
  <si>
    <t xml:space="preserve">S02001817</t>
  </si>
  <si>
    <t xml:space="preserve">Leven East</t>
  </si>
  <si>
    <t xml:space="preserve">S02001818</t>
  </si>
  <si>
    <t xml:space="preserve">Leven West</t>
  </si>
  <si>
    <t xml:space="preserve">S02001819</t>
  </si>
  <si>
    <t xml:space="preserve">Leven North</t>
  </si>
  <si>
    <t xml:space="preserve">S02001820</t>
  </si>
  <si>
    <t xml:space="preserve">Largo</t>
  </si>
  <si>
    <t xml:space="preserve">S02001821</t>
  </si>
  <si>
    <t xml:space="preserve">Kennoway and Bonnybank</t>
  </si>
  <si>
    <t xml:space="preserve">S02001822</t>
  </si>
  <si>
    <t xml:space="preserve">Kettle and Ladybank</t>
  </si>
  <si>
    <t xml:space="preserve">S02001823</t>
  </si>
  <si>
    <t xml:space="preserve">Falkland and Freuchie</t>
  </si>
  <si>
    <t xml:space="preserve">S02001824</t>
  </si>
  <si>
    <t xml:space="preserve">Auchtermuchty and Gateside</t>
  </si>
  <si>
    <t xml:space="preserve">S02001825</t>
  </si>
  <si>
    <t xml:space="preserve">Newburgh</t>
  </si>
  <si>
    <t xml:space="preserve">S02001826</t>
  </si>
  <si>
    <t xml:space="preserve">Cupar West and Springfield</t>
  </si>
  <si>
    <t xml:space="preserve">S02001827</t>
  </si>
  <si>
    <t xml:space="preserve">Cupar Central</t>
  </si>
  <si>
    <t xml:space="preserve">S02001828</t>
  </si>
  <si>
    <t xml:space="preserve">Cupar East</t>
  </si>
  <si>
    <t xml:space="preserve">S02001829</t>
  </si>
  <si>
    <t xml:space="preserve">Dairsie Ceres and Dunino</t>
  </si>
  <si>
    <t xml:space="preserve">S02001830</t>
  </si>
  <si>
    <t xml:space="preserve">Elie Colinsburgh and Largoward</t>
  </si>
  <si>
    <t xml:space="preserve">S02001831</t>
  </si>
  <si>
    <t xml:space="preserve">St Monans and Pittenweem</t>
  </si>
  <si>
    <t xml:space="preserve">S02001832</t>
  </si>
  <si>
    <t xml:space="preserve">Anstruther</t>
  </si>
  <si>
    <t xml:space="preserve">S02001833</t>
  </si>
  <si>
    <t xml:space="preserve">Crail and Boarhills</t>
  </si>
  <si>
    <t xml:space="preserve">S02001834</t>
  </si>
  <si>
    <t xml:space="preserve">St Andrews South East</t>
  </si>
  <si>
    <t xml:space="preserve">S02001835</t>
  </si>
  <si>
    <t xml:space="preserve">St Andrews Central</t>
  </si>
  <si>
    <t xml:space="preserve">S02001836</t>
  </si>
  <si>
    <t xml:space="preserve">St Andrews South West</t>
  </si>
  <si>
    <t xml:space="preserve">S02001837</t>
  </si>
  <si>
    <t xml:space="preserve">St Andrews North and Strathkinness</t>
  </si>
  <si>
    <t xml:space="preserve">S02001838</t>
  </si>
  <si>
    <t xml:space="preserve">Leuchars and Guardbridge</t>
  </si>
  <si>
    <t xml:space="preserve">S02001839</t>
  </si>
  <si>
    <t xml:space="preserve">Balmullo and Gauldry</t>
  </si>
  <si>
    <t xml:space="preserve">S02001840</t>
  </si>
  <si>
    <t xml:space="preserve">Tayport</t>
  </si>
  <si>
    <t xml:space="preserve">S02001841</t>
  </si>
  <si>
    <t xml:space="preserve">Newport and Wormit</t>
  </si>
  <si>
    <t xml:space="preserve">S02001842</t>
  </si>
  <si>
    <t xml:space="preserve">Darnley East</t>
  </si>
  <si>
    <t xml:space="preserve">S02001843</t>
  </si>
  <si>
    <t xml:space="preserve">Darnley North</t>
  </si>
  <si>
    <t xml:space="preserve">S02001844</t>
  </si>
  <si>
    <t xml:space="preserve">Darnley West</t>
  </si>
  <si>
    <t xml:space="preserve">S02001845</t>
  </si>
  <si>
    <t xml:space="preserve">Nitshill</t>
  </si>
  <si>
    <t xml:space="preserve">S02001846</t>
  </si>
  <si>
    <t xml:space="preserve">Crookston South</t>
  </si>
  <si>
    <t xml:space="preserve">S02001847</t>
  </si>
  <si>
    <t xml:space="preserve">Crookston North</t>
  </si>
  <si>
    <t xml:space="preserve">S02001848</t>
  </si>
  <si>
    <t xml:space="preserve">Pollok South and West</t>
  </si>
  <si>
    <t xml:space="preserve">S02001849</t>
  </si>
  <si>
    <t xml:space="preserve">Pollok North and East</t>
  </si>
  <si>
    <t xml:space="preserve">S02001850</t>
  </si>
  <si>
    <t xml:space="preserve">Cardonald South and East</t>
  </si>
  <si>
    <t xml:space="preserve">S02001851</t>
  </si>
  <si>
    <t xml:space="preserve">Cardonald North</t>
  </si>
  <si>
    <t xml:space="preserve">S02001852</t>
  </si>
  <si>
    <t xml:space="preserve">Cardonald West and Central</t>
  </si>
  <si>
    <t xml:space="preserve">S02001853</t>
  </si>
  <si>
    <t xml:space="preserve">Penilee</t>
  </si>
  <si>
    <t xml:space="preserve">S02001854</t>
  </si>
  <si>
    <t xml:space="preserve">Hillington</t>
  </si>
  <si>
    <t xml:space="preserve">S02001855</t>
  </si>
  <si>
    <t xml:space="preserve">Drumoyne and Shieldhall</t>
  </si>
  <si>
    <t xml:space="preserve">S02001856</t>
  </si>
  <si>
    <t xml:space="preserve">Govan and Linthouse</t>
  </si>
  <si>
    <t xml:space="preserve">S02001857</t>
  </si>
  <si>
    <t xml:space="preserve">Craigton</t>
  </si>
  <si>
    <t xml:space="preserve">S02001858</t>
  </si>
  <si>
    <t xml:space="preserve">Mosspark</t>
  </si>
  <si>
    <t xml:space="preserve">S02001859</t>
  </si>
  <si>
    <t xml:space="preserve">Ibrox</t>
  </si>
  <si>
    <t xml:space="preserve">S02001860</t>
  </si>
  <si>
    <t xml:space="preserve">Ibrox East and Cessnock</t>
  </si>
  <si>
    <t xml:space="preserve">S02001861</t>
  </si>
  <si>
    <t xml:space="preserve">Kinning Park and Festival Park</t>
  </si>
  <si>
    <t xml:space="preserve">S02001862</t>
  </si>
  <si>
    <t xml:space="preserve">Kingston West and Dumbreck</t>
  </si>
  <si>
    <t xml:space="preserve">S02001863</t>
  </si>
  <si>
    <t xml:space="preserve">Pollokshields West</t>
  </si>
  <si>
    <t xml:space="preserve">S02001864</t>
  </si>
  <si>
    <t xml:space="preserve">Pollokshields East</t>
  </si>
  <si>
    <t xml:space="preserve">S02001865</t>
  </si>
  <si>
    <t xml:space="preserve">Govanhill West</t>
  </si>
  <si>
    <t xml:space="preserve">S02001866</t>
  </si>
  <si>
    <t xml:space="preserve">Govanhill East and Aikenhead</t>
  </si>
  <si>
    <t xml:space="preserve">S02001867</t>
  </si>
  <si>
    <t xml:space="preserve">Battlefield</t>
  </si>
  <si>
    <t xml:space="preserve">S02001868</t>
  </si>
  <si>
    <t xml:space="preserve">Strathbungo</t>
  </si>
  <si>
    <t xml:space="preserve">S02001869</t>
  </si>
  <si>
    <t xml:space="preserve">Maxwell Park</t>
  </si>
  <si>
    <t xml:space="preserve">S02001870</t>
  </si>
  <si>
    <t xml:space="preserve">Shawlands West</t>
  </si>
  <si>
    <t xml:space="preserve">S02001871</t>
  </si>
  <si>
    <t xml:space="preserve">Shawlands East</t>
  </si>
  <si>
    <t xml:space="preserve">S02001872</t>
  </si>
  <si>
    <t xml:space="preserve">Langside</t>
  </si>
  <si>
    <t xml:space="preserve">S02001873</t>
  </si>
  <si>
    <t xml:space="preserve">Pollokshaws</t>
  </si>
  <si>
    <t xml:space="preserve">S02001874</t>
  </si>
  <si>
    <t xml:space="preserve">Carnwadric West</t>
  </si>
  <si>
    <t xml:space="preserve">S02001875</t>
  </si>
  <si>
    <t xml:space="preserve">Carnwadric East</t>
  </si>
  <si>
    <t xml:space="preserve">S02001876</t>
  </si>
  <si>
    <t xml:space="preserve">Newlands</t>
  </si>
  <si>
    <t xml:space="preserve">S02001877</t>
  </si>
  <si>
    <t xml:space="preserve">Merrylee and Millbrae</t>
  </si>
  <si>
    <t xml:space="preserve">S02001878</t>
  </si>
  <si>
    <t xml:space="preserve">Muirend and Old Cathcart</t>
  </si>
  <si>
    <t xml:space="preserve">S02001879</t>
  </si>
  <si>
    <t xml:space="preserve">Carmunnock North</t>
  </si>
  <si>
    <t xml:space="preserve">S02001880</t>
  </si>
  <si>
    <t xml:space="preserve">Carmunnock South</t>
  </si>
  <si>
    <t xml:space="preserve">S02001881</t>
  </si>
  <si>
    <t xml:space="preserve">Glenwood South</t>
  </si>
  <si>
    <t xml:space="preserve">S02001882</t>
  </si>
  <si>
    <t xml:space="preserve">Glenwood North</t>
  </si>
  <si>
    <t xml:space="preserve">S02001883</t>
  </si>
  <si>
    <t xml:space="preserve">Castlemilk</t>
  </si>
  <si>
    <t xml:space="preserve">S02001884</t>
  </si>
  <si>
    <t xml:space="preserve">Kingspark South</t>
  </si>
  <si>
    <t xml:space="preserve">S02001885</t>
  </si>
  <si>
    <t xml:space="preserve">Kingspark North</t>
  </si>
  <si>
    <t xml:space="preserve">S02001886</t>
  </si>
  <si>
    <t xml:space="preserve">Cathcart</t>
  </si>
  <si>
    <t xml:space="preserve">S02001887</t>
  </si>
  <si>
    <t xml:space="preserve">Mount Florida</t>
  </si>
  <si>
    <t xml:space="preserve">S02001888</t>
  </si>
  <si>
    <t xml:space="preserve">Toryglen and Oatlands</t>
  </si>
  <si>
    <t xml:space="preserve">S02001889</t>
  </si>
  <si>
    <t xml:space="preserve">Gorbals and Hutchesontown</t>
  </si>
  <si>
    <t xml:space="preserve">S02001890</t>
  </si>
  <si>
    <t xml:space="preserve">Laurieston and Tradeston</t>
  </si>
  <si>
    <t xml:space="preserve">S02001891</t>
  </si>
  <si>
    <t xml:space="preserve">Calton and Gallowgate</t>
  </si>
  <si>
    <t xml:space="preserve">S02001892</t>
  </si>
  <si>
    <t xml:space="preserve">Bridgeton</t>
  </si>
  <si>
    <t xml:space="preserve">S02001893</t>
  </si>
  <si>
    <t xml:space="preserve">Dalmarnock</t>
  </si>
  <si>
    <t xml:space="preserve">S02001894</t>
  </si>
  <si>
    <t xml:space="preserve">Parkhead West and Barrowfield</t>
  </si>
  <si>
    <t xml:space="preserve">S02001895</t>
  </si>
  <si>
    <t xml:space="preserve">Parkhead East and Braidfauld North</t>
  </si>
  <si>
    <t xml:space="preserve">S02001896</t>
  </si>
  <si>
    <t xml:space="preserve">Braidfauld</t>
  </si>
  <si>
    <t xml:space="preserve">S02001897</t>
  </si>
  <si>
    <t xml:space="preserve">Shettleston South</t>
  </si>
  <si>
    <t xml:space="preserve">S02001898</t>
  </si>
  <si>
    <t xml:space="preserve">Carmyle and Mount Vernon South</t>
  </si>
  <si>
    <t xml:space="preserve">S02001899</t>
  </si>
  <si>
    <t xml:space="preserve">Mount Vernon North and Sandyhills</t>
  </si>
  <si>
    <t xml:space="preserve">S02001900</t>
  </si>
  <si>
    <t xml:space="preserve">Baillieston West</t>
  </si>
  <si>
    <t xml:space="preserve">S02001901</t>
  </si>
  <si>
    <t xml:space="preserve">Baillieston East</t>
  </si>
  <si>
    <t xml:space="preserve">S02001902</t>
  </si>
  <si>
    <t xml:space="preserve">Garrowhill West</t>
  </si>
  <si>
    <t xml:space="preserve">S02001903</t>
  </si>
  <si>
    <t xml:space="preserve">Garrowhill East and Swinton</t>
  </si>
  <si>
    <t xml:space="preserve">S02001904</t>
  </si>
  <si>
    <t xml:space="preserve">Easterhouse East</t>
  </si>
  <si>
    <t xml:space="preserve">S02001905</t>
  </si>
  <si>
    <t xml:space="preserve">Central Easterhouse</t>
  </si>
  <si>
    <t xml:space="preserve">S02001906</t>
  </si>
  <si>
    <t xml:space="preserve">Garthamlock, Auchinlea and Gartloch</t>
  </si>
  <si>
    <t xml:space="preserve">S02001907</t>
  </si>
  <si>
    <t xml:space="preserve">North Barlanark and Easterhouse South</t>
  </si>
  <si>
    <t xml:space="preserve">S02001908</t>
  </si>
  <si>
    <t xml:space="preserve">Barlanark</t>
  </si>
  <si>
    <t xml:space="preserve">S02001909</t>
  </si>
  <si>
    <t xml:space="preserve">Greenfield</t>
  </si>
  <si>
    <t xml:space="preserve">S02001910</t>
  </si>
  <si>
    <t xml:space="preserve">Shettleston North</t>
  </si>
  <si>
    <t xml:space="preserve">S02001911</t>
  </si>
  <si>
    <t xml:space="preserve">S02001912</t>
  </si>
  <si>
    <t xml:space="preserve">Old Shettleston and Parkhead North</t>
  </si>
  <si>
    <t xml:space="preserve">S02001913</t>
  </si>
  <si>
    <t xml:space="preserve">Carntyne</t>
  </si>
  <si>
    <t xml:space="preserve">S02001914</t>
  </si>
  <si>
    <t xml:space="preserve">Cranhill, Lightburn and Queenslie South</t>
  </si>
  <si>
    <t xml:space="preserve">S02001915</t>
  </si>
  <si>
    <t xml:space="preserve">Craigend and Ruchazie</t>
  </si>
  <si>
    <t xml:space="preserve">S02001916</t>
  </si>
  <si>
    <t xml:space="preserve">Riddrie and Hogganfield</t>
  </si>
  <si>
    <t xml:space="preserve">S02001917</t>
  </si>
  <si>
    <t xml:space="preserve">Blackhill and Barmulloch East</t>
  </si>
  <si>
    <t xml:space="preserve">S02001918</t>
  </si>
  <si>
    <t xml:space="preserve">Robroyston and Millerston</t>
  </si>
  <si>
    <t xml:space="preserve">S02001919</t>
  </si>
  <si>
    <t xml:space="preserve">Balornock</t>
  </si>
  <si>
    <t xml:space="preserve">S02001920</t>
  </si>
  <si>
    <t xml:space="preserve">Barmulloch</t>
  </si>
  <si>
    <t xml:space="preserve">S02001921</t>
  </si>
  <si>
    <t xml:space="preserve">Petershill</t>
  </si>
  <si>
    <t xml:space="preserve">S02001922</t>
  </si>
  <si>
    <t xml:space="preserve">Springburn</t>
  </si>
  <si>
    <t xml:space="preserve">S02001923</t>
  </si>
  <si>
    <t xml:space="preserve">Springburn East and Cowlairs</t>
  </si>
  <si>
    <t xml:space="preserve">S02001924</t>
  </si>
  <si>
    <t xml:space="preserve">Cowlairs and Port Dundas</t>
  </si>
  <si>
    <t xml:space="preserve">S02001925</t>
  </si>
  <si>
    <t xml:space="preserve">Sighthill</t>
  </si>
  <si>
    <t xml:space="preserve">S02001926</t>
  </si>
  <si>
    <t xml:space="preserve">Roystonhill, Blochairn, and Provanmill</t>
  </si>
  <si>
    <t xml:space="preserve">S02001927</t>
  </si>
  <si>
    <t xml:space="preserve">Dennistoun North</t>
  </si>
  <si>
    <t xml:space="preserve">S02001928</t>
  </si>
  <si>
    <t xml:space="preserve">Alexandra Parade</t>
  </si>
  <si>
    <t xml:space="preserve">S02001929</t>
  </si>
  <si>
    <t xml:space="preserve">Carntyne West and Haghill</t>
  </si>
  <si>
    <t xml:space="preserve">S02001930</t>
  </si>
  <si>
    <t xml:space="preserve">Dennistoun</t>
  </si>
  <si>
    <t xml:space="preserve">S02001931</t>
  </si>
  <si>
    <t xml:space="preserve">Gallowgate North and Bellgrove</t>
  </si>
  <si>
    <t xml:space="preserve">S02001932</t>
  </si>
  <si>
    <t xml:space="preserve">S02001933</t>
  </si>
  <si>
    <t xml:space="preserve">S02001934</t>
  </si>
  <si>
    <t xml:space="preserve">City Centre South</t>
  </si>
  <si>
    <t xml:space="preserve">S02001935</t>
  </si>
  <si>
    <t xml:space="preserve">Anderston</t>
  </si>
  <si>
    <t xml:space="preserve">S02001936</t>
  </si>
  <si>
    <t xml:space="preserve">Finnieston and Kelvinhaugh</t>
  </si>
  <si>
    <t xml:space="preserve">S02001937</t>
  </si>
  <si>
    <t xml:space="preserve">Woodlands</t>
  </si>
  <si>
    <t xml:space="preserve">S02001938</t>
  </si>
  <si>
    <t xml:space="preserve">S02001939</t>
  </si>
  <si>
    <t xml:space="preserve">Firhill</t>
  </si>
  <si>
    <t xml:space="preserve">S02001940</t>
  </si>
  <si>
    <t xml:space="preserve">Keppochhill</t>
  </si>
  <si>
    <t xml:space="preserve">S02001941</t>
  </si>
  <si>
    <t xml:space="preserve">Ruchill</t>
  </si>
  <si>
    <t xml:space="preserve">S02001942</t>
  </si>
  <si>
    <t xml:space="preserve">Possil Park</t>
  </si>
  <si>
    <t xml:space="preserve">S02001943</t>
  </si>
  <si>
    <t xml:space="preserve">Milton West</t>
  </si>
  <si>
    <t xml:space="preserve">S02001944</t>
  </si>
  <si>
    <t xml:space="preserve">Milton East</t>
  </si>
  <si>
    <t xml:space="preserve">S02001945</t>
  </si>
  <si>
    <t xml:space="preserve">Summerston Central and West</t>
  </si>
  <si>
    <t xml:space="preserve">S02001946</t>
  </si>
  <si>
    <t xml:space="preserve">Summerston North</t>
  </si>
  <si>
    <t xml:space="preserve">S02001947</t>
  </si>
  <si>
    <t xml:space="preserve">Maryhill East</t>
  </si>
  <si>
    <t xml:space="preserve">S02001948</t>
  </si>
  <si>
    <t xml:space="preserve">Maryhill West</t>
  </si>
  <si>
    <t xml:space="preserve">S02001949</t>
  </si>
  <si>
    <t xml:space="preserve">Wyndford</t>
  </si>
  <si>
    <t xml:space="preserve">S02001950</t>
  </si>
  <si>
    <t xml:space="preserve">Kelvindale</t>
  </si>
  <si>
    <t xml:space="preserve">S02001951</t>
  </si>
  <si>
    <t xml:space="preserve">North Kelvin</t>
  </si>
  <si>
    <t xml:space="preserve">S02001952</t>
  </si>
  <si>
    <t xml:space="preserve">Kelvingrove and University</t>
  </si>
  <si>
    <t xml:space="preserve">S02001953</t>
  </si>
  <si>
    <t xml:space="preserve">S02001954</t>
  </si>
  <si>
    <t xml:space="preserve">Glasgow Harbour and Partick South</t>
  </si>
  <si>
    <t xml:space="preserve">S02001955</t>
  </si>
  <si>
    <t xml:space="preserve">Partick</t>
  </si>
  <si>
    <t xml:space="preserve">S02001956</t>
  </si>
  <si>
    <t xml:space="preserve">Partickhill and Hyndland</t>
  </si>
  <si>
    <t xml:space="preserve">S02001957</t>
  </si>
  <si>
    <t xml:space="preserve">Dowanhill</t>
  </si>
  <si>
    <t xml:space="preserve">S02001958</t>
  </si>
  <si>
    <t xml:space="preserve">Kelvinside and Jordanhill</t>
  </si>
  <si>
    <t xml:space="preserve">S02001959</t>
  </si>
  <si>
    <t xml:space="preserve">Broomhill</t>
  </si>
  <si>
    <t xml:space="preserve">S02001960</t>
  </si>
  <si>
    <t xml:space="preserve">Victoria Park</t>
  </si>
  <si>
    <t xml:space="preserve">S02001961</t>
  </si>
  <si>
    <t xml:space="preserve">Whiteinch</t>
  </si>
  <si>
    <t xml:space="preserve">S02001962</t>
  </si>
  <si>
    <t xml:space="preserve">Scotstoun North and East</t>
  </si>
  <si>
    <t xml:space="preserve">S02001963</t>
  </si>
  <si>
    <t xml:space="preserve">Scotstoun South and West</t>
  </si>
  <si>
    <t xml:space="preserve">S02001964</t>
  </si>
  <si>
    <t xml:space="preserve">Yoker South</t>
  </si>
  <si>
    <t xml:space="preserve">S02001965</t>
  </si>
  <si>
    <t xml:space="preserve">Yoker North</t>
  </si>
  <si>
    <t xml:space="preserve">S02001966</t>
  </si>
  <si>
    <t xml:space="preserve">Knightswood West</t>
  </si>
  <si>
    <t xml:space="preserve">S02001967</t>
  </si>
  <si>
    <t xml:space="preserve">Knightswood East</t>
  </si>
  <si>
    <t xml:space="preserve">S02001968</t>
  </si>
  <si>
    <t xml:space="preserve">Knightswood Park West</t>
  </si>
  <si>
    <t xml:space="preserve">S02001969</t>
  </si>
  <si>
    <t xml:space="preserve">Knightswood Park East</t>
  </si>
  <si>
    <t xml:space="preserve">S02001970</t>
  </si>
  <si>
    <t xml:space="preserve">Anniesland East</t>
  </si>
  <si>
    <t xml:space="preserve">S02001971</t>
  </si>
  <si>
    <t xml:space="preserve">Anniesland West</t>
  </si>
  <si>
    <t xml:space="preserve">S02001972</t>
  </si>
  <si>
    <t xml:space="preserve">Blairdardie East</t>
  </si>
  <si>
    <t xml:space="preserve">S02001973</t>
  </si>
  <si>
    <t xml:space="preserve">Blairdardie West</t>
  </si>
  <si>
    <t xml:space="preserve">S02001974</t>
  </si>
  <si>
    <t xml:space="preserve">Drumchapel South</t>
  </si>
  <si>
    <t xml:space="preserve">S02001975</t>
  </si>
  <si>
    <t xml:space="preserve">Drumchapel North</t>
  </si>
  <si>
    <t xml:space="preserve">S02001976</t>
  </si>
  <si>
    <t xml:space="preserve">Drumry East</t>
  </si>
  <si>
    <t xml:space="preserve">S02001977</t>
  </si>
  <si>
    <t xml:space="preserve">Drumry West</t>
  </si>
  <si>
    <t xml:space="preserve">S02001978</t>
  </si>
  <si>
    <t xml:space="preserve">Lochaber West</t>
  </si>
  <si>
    <t xml:space="preserve">S02001979</t>
  </si>
  <si>
    <t xml:space="preserve">Fort William North</t>
  </si>
  <si>
    <t xml:space="preserve">S02001980</t>
  </si>
  <si>
    <t xml:space="preserve">Fort William South</t>
  </si>
  <si>
    <t xml:space="preserve">S02001981</t>
  </si>
  <si>
    <t xml:space="preserve">Lochaber East and North</t>
  </si>
  <si>
    <t xml:space="preserve">S02001982</t>
  </si>
  <si>
    <t xml:space="preserve">Badenoch and Strathspey South</t>
  </si>
  <si>
    <t xml:space="preserve">S02001983</t>
  </si>
  <si>
    <t xml:space="preserve">Badenoch and Strathspey Central</t>
  </si>
  <si>
    <t xml:space="preserve">S02001984</t>
  </si>
  <si>
    <t xml:space="preserve">Badenoch and Strathspey North</t>
  </si>
  <si>
    <t xml:space="preserve">S02001985</t>
  </si>
  <si>
    <t xml:space="preserve">Nairn Rural</t>
  </si>
  <si>
    <t xml:space="preserve">S02001986</t>
  </si>
  <si>
    <t xml:space="preserve">Nairn East</t>
  </si>
  <si>
    <t xml:space="preserve">S02001987</t>
  </si>
  <si>
    <t xml:space="preserve">Nairn West</t>
  </si>
  <si>
    <t xml:space="preserve">S02001988</t>
  </si>
  <si>
    <t xml:space="preserve">Inverness East Rural</t>
  </si>
  <si>
    <t xml:space="preserve">S02001989</t>
  </si>
  <si>
    <t xml:space="preserve">Inverness Culloden and Balloch</t>
  </si>
  <si>
    <t xml:space="preserve">S02001990</t>
  </si>
  <si>
    <t xml:space="preserve">Inverness Smithton</t>
  </si>
  <si>
    <t xml:space="preserve">S02001991</t>
  </si>
  <si>
    <t xml:space="preserve">Inverness Westhill</t>
  </si>
  <si>
    <t xml:space="preserve">S02001992</t>
  </si>
  <si>
    <t xml:space="preserve">Inverness Inshes</t>
  </si>
  <si>
    <t xml:space="preserve">S02001993</t>
  </si>
  <si>
    <t xml:space="preserve">Inverness Slackbuie</t>
  </si>
  <si>
    <t xml:space="preserve">S02001994</t>
  </si>
  <si>
    <t xml:space="preserve">Inverness Lochardil and Holm Mains</t>
  </si>
  <si>
    <t xml:space="preserve">S02001995</t>
  </si>
  <si>
    <t xml:space="preserve">Inverness Drummond</t>
  </si>
  <si>
    <t xml:space="preserve">S02001996</t>
  </si>
  <si>
    <t xml:space="preserve">Inverness Hilton</t>
  </si>
  <si>
    <t xml:space="preserve">S02001997</t>
  </si>
  <si>
    <t xml:space="preserve">Inverness Drakies</t>
  </si>
  <si>
    <t xml:space="preserve">S02001998</t>
  </si>
  <si>
    <t xml:space="preserve">Inverness Central, Raigmore and Longman</t>
  </si>
  <si>
    <t xml:space="preserve">S02001999</t>
  </si>
  <si>
    <t xml:space="preserve">Inverness Crown and Haugh</t>
  </si>
  <si>
    <t xml:space="preserve">S02002000</t>
  </si>
  <si>
    <t xml:space="preserve">Inverness Ballifeary and Dalneigh</t>
  </si>
  <si>
    <t xml:space="preserve">S02002001</t>
  </si>
  <si>
    <t xml:space="preserve">Inverness Muirtown</t>
  </si>
  <si>
    <t xml:space="preserve">S02002002</t>
  </si>
  <si>
    <t xml:space="preserve">Inverness Merkinch</t>
  </si>
  <si>
    <t xml:space="preserve">S02002003</t>
  </si>
  <si>
    <t xml:space="preserve">Inverness Scorguie</t>
  </si>
  <si>
    <t xml:space="preserve">S02002004</t>
  </si>
  <si>
    <t xml:space="preserve">Inverness Kinmylies and South West</t>
  </si>
  <si>
    <t xml:space="preserve">S02002005</t>
  </si>
  <si>
    <t xml:space="preserve">Inverness West Rural</t>
  </si>
  <si>
    <t xml:space="preserve">S02002006</t>
  </si>
  <si>
    <t xml:space="preserve">Loch Ness</t>
  </si>
  <si>
    <t xml:space="preserve">S02002007</t>
  </si>
  <si>
    <t xml:space="preserve">Lochalsh</t>
  </si>
  <si>
    <t xml:space="preserve">S02002008</t>
  </si>
  <si>
    <t xml:space="preserve">Skye South</t>
  </si>
  <si>
    <t xml:space="preserve">S02002009</t>
  </si>
  <si>
    <t xml:space="preserve">Skye North East</t>
  </si>
  <si>
    <t xml:space="preserve">S02002010</t>
  </si>
  <si>
    <t xml:space="preserve">Skye North West</t>
  </si>
  <si>
    <t xml:space="preserve">S02002011</t>
  </si>
  <si>
    <t xml:space="preserve">Ross and Cromarty South West</t>
  </si>
  <si>
    <t xml:space="preserve">S02002012</t>
  </si>
  <si>
    <t xml:space="preserve">Ross and Cromarty North West</t>
  </si>
  <si>
    <t xml:space="preserve">S02002013</t>
  </si>
  <si>
    <t xml:space="preserve">Ross and Cromarty Central</t>
  </si>
  <si>
    <t xml:space="preserve">S02002014</t>
  </si>
  <si>
    <t xml:space="preserve">Ross and Cromarty East</t>
  </si>
  <si>
    <t xml:space="preserve">S02002015</t>
  </si>
  <si>
    <t xml:space="preserve">Muir of Ord</t>
  </si>
  <si>
    <t xml:space="preserve">S02002016</t>
  </si>
  <si>
    <t xml:space="preserve">Conon</t>
  </si>
  <si>
    <t xml:space="preserve">S02002017</t>
  </si>
  <si>
    <t xml:space="preserve">Dingwall</t>
  </si>
  <si>
    <t xml:space="preserve">S02002018</t>
  </si>
  <si>
    <t xml:space="preserve">Black Isle South</t>
  </si>
  <si>
    <t xml:space="preserve">S02002019</t>
  </si>
  <si>
    <t xml:space="preserve">Black Isle North</t>
  </si>
  <si>
    <t xml:space="preserve">S02002020</t>
  </si>
  <si>
    <t xml:space="preserve">Alness</t>
  </si>
  <si>
    <t xml:space="preserve">S02002021</t>
  </si>
  <si>
    <t xml:space="preserve">Invergordon</t>
  </si>
  <si>
    <t xml:space="preserve">S02002022</t>
  </si>
  <si>
    <t xml:space="preserve">Seaboard</t>
  </si>
  <si>
    <t xml:space="preserve">S02002023</t>
  </si>
  <si>
    <t xml:space="preserve">Tain</t>
  </si>
  <si>
    <t xml:space="preserve">S02002024</t>
  </si>
  <si>
    <t xml:space="preserve">Sutherland South</t>
  </si>
  <si>
    <t xml:space="preserve">S02002025</t>
  </si>
  <si>
    <t xml:space="preserve">Sutherland East</t>
  </si>
  <si>
    <t xml:space="preserve">S02002026</t>
  </si>
  <si>
    <t xml:space="preserve">Caithness South</t>
  </si>
  <si>
    <t xml:space="preserve">S02002027</t>
  </si>
  <si>
    <t xml:space="preserve">Wick South</t>
  </si>
  <si>
    <t xml:space="preserve">S02002028</t>
  </si>
  <si>
    <t xml:space="preserve">Wick North</t>
  </si>
  <si>
    <t xml:space="preserve">S02002029</t>
  </si>
  <si>
    <t xml:space="preserve">Caithness North East</t>
  </si>
  <si>
    <t xml:space="preserve">S02002030</t>
  </si>
  <si>
    <t xml:space="preserve">Caithness North West</t>
  </si>
  <si>
    <t xml:space="preserve">S02002031</t>
  </si>
  <si>
    <t xml:space="preserve">Thurso East</t>
  </si>
  <si>
    <t xml:space="preserve">S02002032</t>
  </si>
  <si>
    <t xml:space="preserve">Thurso West</t>
  </si>
  <si>
    <t xml:space="preserve">S02002033</t>
  </si>
  <si>
    <t xml:space="preserve">Sutherland North and West</t>
  </si>
  <si>
    <t xml:space="preserve">S02002034</t>
  </si>
  <si>
    <t xml:space="preserve">Kilmacolm Central</t>
  </si>
  <si>
    <t xml:space="preserve">S02002035</t>
  </si>
  <si>
    <t xml:space="preserve">Kilmacolm, Quarriers, Greenock Upper East/Central</t>
  </si>
  <si>
    <t xml:space="preserve">S02002036</t>
  </si>
  <si>
    <t xml:space="preserve">Inverkip and Wemyss Bay</t>
  </si>
  <si>
    <t xml:space="preserve">S02002037</t>
  </si>
  <si>
    <t xml:space="preserve">West Braeside, East Inverkip and West Gourock</t>
  </si>
  <si>
    <t xml:space="preserve">S02002038</t>
  </si>
  <si>
    <t xml:space="preserve">Gourock Upper and West Central and Upper Larkfield</t>
  </si>
  <si>
    <t xml:space="preserve">S02002039</t>
  </si>
  <si>
    <t xml:space="preserve">Gourock Central, Upper East and IRH</t>
  </si>
  <si>
    <t xml:space="preserve">S02002040</t>
  </si>
  <si>
    <t xml:space="preserve">Braeside, Branchton, Lower Larkfield and Ravenscraig</t>
  </si>
  <si>
    <t xml:space="preserve">S02002041</t>
  </si>
  <si>
    <t xml:space="preserve">Lower Bow and Larkfield, Fancy Farm, Mallard Bowl</t>
  </si>
  <si>
    <t xml:space="preserve">S02002042</t>
  </si>
  <si>
    <t xml:space="preserve">Gourock East, Greenock West and Lyle Road</t>
  </si>
  <si>
    <t xml:space="preserve">S02002043</t>
  </si>
  <si>
    <t xml:space="preserve">Greenock West and Central</t>
  </si>
  <si>
    <t xml:space="preserve">S02002044</t>
  </si>
  <si>
    <t xml:space="preserve">Bow Farm, Barrs Cottage, Cowdenknowes and Overton</t>
  </si>
  <si>
    <t xml:space="preserve">S02002045</t>
  </si>
  <si>
    <t xml:space="preserve">Greenock Upper Central</t>
  </si>
  <si>
    <t xml:space="preserve">S02002046</t>
  </si>
  <si>
    <t xml:space="preserve">Greenock Town Centre and East Central</t>
  </si>
  <si>
    <t xml:space="preserve">S02002047</t>
  </si>
  <si>
    <t xml:space="preserve">Greenock East</t>
  </si>
  <si>
    <t xml:space="preserve">S02002048</t>
  </si>
  <si>
    <t xml:space="preserve">Port Glasgow Upper, West and Central</t>
  </si>
  <si>
    <t xml:space="preserve">S02002049</t>
  </si>
  <si>
    <t xml:space="preserve">Port Glasgow Mid, East and Central</t>
  </si>
  <si>
    <t xml:space="preserve">S02002050</t>
  </si>
  <si>
    <t xml:space="preserve">Port Glasgow Upper East</t>
  </si>
  <si>
    <t xml:space="preserve">S02002051</t>
  </si>
  <si>
    <t xml:space="preserve">Rural South Midlothian</t>
  </si>
  <si>
    <t xml:space="preserve">S02002052</t>
  </si>
  <si>
    <t xml:space="preserve">Penicuik Southeast</t>
  </si>
  <si>
    <t xml:space="preserve">S02002053</t>
  </si>
  <si>
    <t xml:space="preserve">Penicuik Southwest</t>
  </si>
  <si>
    <t xml:space="preserve">S02002054</t>
  </si>
  <si>
    <t xml:space="preserve">Penicuik East</t>
  </si>
  <si>
    <t xml:space="preserve">S02002055</t>
  </si>
  <si>
    <t xml:space="preserve">Penicuik North</t>
  </si>
  <si>
    <t xml:space="preserve">S02002056</t>
  </si>
  <si>
    <t xml:space="preserve">Pentland</t>
  </si>
  <si>
    <t xml:space="preserve">S02002057</t>
  </si>
  <si>
    <t xml:space="preserve">Roslin and Bilston</t>
  </si>
  <si>
    <t xml:space="preserve">S02002058</t>
  </si>
  <si>
    <t xml:space="preserve">Straiton</t>
  </si>
  <si>
    <t xml:space="preserve">S02002059</t>
  </si>
  <si>
    <t xml:space="preserve">Loanhead</t>
  </si>
  <si>
    <t xml:space="preserve">S02002060</t>
  </si>
  <si>
    <t xml:space="preserve">Bonnyrigg South</t>
  </si>
  <si>
    <t xml:space="preserve">S02002061</t>
  </si>
  <si>
    <t xml:space="preserve">Bonnyrigg North</t>
  </si>
  <si>
    <t xml:space="preserve">S02002062</t>
  </si>
  <si>
    <t xml:space="preserve">Newbattle and Dalhousie</t>
  </si>
  <si>
    <t xml:space="preserve">S02002063</t>
  </si>
  <si>
    <t xml:space="preserve">Eskbank</t>
  </si>
  <si>
    <t xml:space="preserve">S02002064</t>
  </si>
  <si>
    <t xml:space="preserve">Shawfair</t>
  </si>
  <si>
    <t xml:space="preserve">S02002065</t>
  </si>
  <si>
    <t xml:space="preserve">Thornybank</t>
  </si>
  <si>
    <t xml:space="preserve">S02002066</t>
  </si>
  <si>
    <t xml:space="preserve">Dalkeith</t>
  </si>
  <si>
    <t xml:space="preserve">S02002067</t>
  </si>
  <si>
    <t xml:space="preserve">Pathhead and Rural East Midlothian</t>
  </si>
  <si>
    <t xml:space="preserve">S02002068</t>
  </si>
  <si>
    <t xml:space="preserve">Easthouses</t>
  </si>
  <si>
    <t xml:space="preserve">S02002069</t>
  </si>
  <si>
    <t xml:space="preserve">Mayfield</t>
  </si>
  <si>
    <t xml:space="preserve">S02002070</t>
  </si>
  <si>
    <t xml:space="preserve">Newtongrange</t>
  </si>
  <si>
    <t xml:space="preserve">S02002071</t>
  </si>
  <si>
    <t xml:space="preserve">North Gorebridge</t>
  </si>
  <si>
    <t xml:space="preserve">S02002072</t>
  </si>
  <si>
    <t xml:space="preserve">Gorebridge and Middleton</t>
  </si>
  <si>
    <t xml:space="preserve">S02002073</t>
  </si>
  <si>
    <t xml:space="preserve">South Speyside and the Cabrach</t>
  </si>
  <si>
    <t xml:space="preserve">S02002074</t>
  </si>
  <si>
    <t xml:space="preserve">North Speyside</t>
  </si>
  <si>
    <t xml:space="preserve">S02002075</t>
  </si>
  <si>
    <t xml:space="preserve">Rural Keith and Strathisla</t>
  </si>
  <si>
    <t xml:space="preserve">S02002076</t>
  </si>
  <si>
    <t xml:space="preserve">Keith and Fife Keith</t>
  </si>
  <si>
    <t xml:space="preserve">S02002077</t>
  </si>
  <si>
    <t xml:space="preserve">Cullen, Portknockie, Findochty, Drybridge and Berryhillock</t>
  </si>
  <si>
    <t xml:space="preserve">S02002078</t>
  </si>
  <si>
    <t xml:space="preserve">Buckie Central East</t>
  </si>
  <si>
    <t xml:space="preserve">S02002079</t>
  </si>
  <si>
    <t xml:space="preserve">Buckie West and Mains of Buckie</t>
  </si>
  <si>
    <t xml:space="preserve">S02002080</t>
  </si>
  <si>
    <t xml:space="preserve">Mosstodloch, Portgordon and seaward</t>
  </si>
  <si>
    <t xml:space="preserve">S02002081</t>
  </si>
  <si>
    <t xml:space="preserve">Fochabers, Aultmore, Clochan and Ordiquish</t>
  </si>
  <si>
    <t xml:space="preserve">S02002082</t>
  </si>
  <si>
    <t xml:space="preserve">Heldon West, Fogwatt to Inchberry</t>
  </si>
  <si>
    <t xml:space="preserve">S02002083</t>
  </si>
  <si>
    <t xml:space="preserve">Lhanbryde, Urquhart, Pitgavney and seaward</t>
  </si>
  <si>
    <t xml:space="preserve">S02002084</t>
  </si>
  <si>
    <t xml:space="preserve">Elgin Cathedral to Ashgrove and Pinefield</t>
  </si>
  <si>
    <t xml:space="preserve">S02002085</t>
  </si>
  <si>
    <t xml:space="preserve">New Elgin East</t>
  </si>
  <si>
    <t xml:space="preserve">S02002086</t>
  </si>
  <si>
    <t xml:space="preserve">New Elgin West</t>
  </si>
  <si>
    <t xml:space="preserve">S02002087</t>
  </si>
  <si>
    <t xml:space="preserve">Elgin Central West</t>
  </si>
  <si>
    <t xml:space="preserve">S02002088</t>
  </si>
  <si>
    <t xml:space="preserve">Elgin Bishopmill East and Ladyhill</t>
  </si>
  <si>
    <t xml:space="preserve">S02002089</t>
  </si>
  <si>
    <t xml:space="preserve">Elgin Bishopmill West and Newfield</t>
  </si>
  <si>
    <t xml:space="preserve">S02002090</t>
  </si>
  <si>
    <t xml:space="preserve">Lossiemouth East and Seatown</t>
  </si>
  <si>
    <t xml:space="preserve">S02002091</t>
  </si>
  <si>
    <t xml:space="preserve">Lossiemouth West</t>
  </si>
  <si>
    <t xml:space="preserve">S02002092</t>
  </si>
  <si>
    <t xml:space="preserve">Burghead, Roseisle and Laich</t>
  </si>
  <si>
    <t xml:space="preserve">S02002093</t>
  </si>
  <si>
    <t xml:space="preserve">Findhorn, Kinloss and Pluscarden Valley</t>
  </si>
  <si>
    <t xml:space="preserve">S02002094</t>
  </si>
  <si>
    <t xml:space="preserve">Forres Central East and seaward</t>
  </si>
  <si>
    <t xml:space="preserve">S02002095</t>
  </si>
  <si>
    <t xml:space="preserve">Forres South West and Mannachie</t>
  </si>
  <si>
    <t xml:space="preserve">S02002096</t>
  </si>
  <si>
    <t xml:space="preserve">Rafford, Dallas, Dyke to Dava</t>
  </si>
  <si>
    <t xml:space="preserve">S02002097</t>
  </si>
  <si>
    <t xml:space="preserve">Arran</t>
  </si>
  <si>
    <t xml:space="preserve">S02002098</t>
  </si>
  <si>
    <t xml:space="preserve">Springside and Rural</t>
  </si>
  <si>
    <t xml:space="preserve">S02002099</t>
  </si>
  <si>
    <t xml:space="preserve">Irvine Tarryholme</t>
  </si>
  <si>
    <t xml:space="preserve">S02002100</t>
  </si>
  <si>
    <t xml:space="preserve">Dreghorn</t>
  </si>
  <si>
    <t xml:space="preserve">S02002101</t>
  </si>
  <si>
    <t xml:space="preserve">Irvine Broomlands</t>
  </si>
  <si>
    <t xml:space="preserve">S02002102</t>
  </si>
  <si>
    <t xml:space="preserve">Irvine Bourtreehill</t>
  </si>
  <si>
    <t xml:space="preserve">S02002103</t>
  </si>
  <si>
    <t xml:space="preserve">Irvine Girdle Toll and Staneca</t>
  </si>
  <si>
    <t xml:space="preserve">S02002104</t>
  </si>
  <si>
    <t xml:space="preserve">Irvine Perceton and Lawthorn</t>
  </si>
  <si>
    <t xml:space="preserve">S02002105</t>
  </si>
  <si>
    <t xml:space="preserve">Irvine Castlepark North</t>
  </si>
  <si>
    <t xml:space="preserve">S02002106</t>
  </si>
  <si>
    <t xml:space="preserve">Irvine Castlepark South</t>
  </si>
  <si>
    <t xml:space="preserve">S02002107</t>
  </si>
  <si>
    <t xml:space="preserve">Irvine East</t>
  </si>
  <si>
    <t xml:space="preserve">S02002108</t>
  </si>
  <si>
    <t xml:space="preserve">Irvine Central</t>
  </si>
  <si>
    <t xml:space="preserve">S02002109</t>
  </si>
  <si>
    <t xml:space="preserve">Irvine Fullarton</t>
  </si>
  <si>
    <t xml:space="preserve">S02002110</t>
  </si>
  <si>
    <t xml:space="preserve">Stevenston Ardeer</t>
  </si>
  <si>
    <t xml:space="preserve">S02002111</t>
  </si>
  <si>
    <t xml:space="preserve">Saltcoats Central</t>
  </si>
  <si>
    <t xml:space="preserve">S02002112</t>
  </si>
  <si>
    <t xml:space="preserve">Ardrossan Central</t>
  </si>
  <si>
    <t xml:space="preserve">S02002113</t>
  </si>
  <si>
    <t xml:space="preserve">Ardrossan North West</t>
  </si>
  <si>
    <t xml:space="preserve">S02002114</t>
  </si>
  <si>
    <t xml:space="preserve">Ardrossan North East</t>
  </si>
  <si>
    <t xml:space="preserve">S02002115</t>
  </si>
  <si>
    <t xml:space="preserve">Saltcoats North West</t>
  </si>
  <si>
    <t xml:space="preserve">S02002116</t>
  </si>
  <si>
    <t xml:space="preserve">Saltcoats North East</t>
  </si>
  <si>
    <t xml:space="preserve">S02002117</t>
  </si>
  <si>
    <t xml:space="preserve">Stevenston North West</t>
  </si>
  <si>
    <t xml:space="preserve">S02002118</t>
  </si>
  <si>
    <t xml:space="preserve">Stevenston Hayocks</t>
  </si>
  <si>
    <t xml:space="preserve">S02002119</t>
  </si>
  <si>
    <t xml:space="preserve">Kilwinning Whitehirst Park and Woodside</t>
  </si>
  <si>
    <t xml:space="preserve">S02002120</t>
  </si>
  <si>
    <t xml:space="preserve">Kilwinning Pennyburn</t>
  </si>
  <si>
    <t xml:space="preserve">S02002121</t>
  </si>
  <si>
    <t xml:space="preserve">Kilwinning West and Blacklands</t>
  </si>
  <si>
    <t xml:space="preserve">S02002122</t>
  </si>
  <si>
    <t xml:space="preserve">Kilwinning Central and North</t>
  </si>
  <si>
    <t xml:space="preserve">S02002123</t>
  </si>
  <si>
    <t xml:space="preserve">Dalry East and Rural</t>
  </si>
  <si>
    <t xml:space="preserve">S02002124</t>
  </si>
  <si>
    <t xml:space="preserve">Dalry West</t>
  </si>
  <si>
    <t xml:space="preserve">S02002125</t>
  </si>
  <si>
    <t xml:space="preserve">Fairlie and Rural</t>
  </si>
  <si>
    <t xml:space="preserve">S02002126</t>
  </si>
  <si>
    <t xml:space="preserve">West Kilbride and Seamill</t>
  </si>
  <si>
    <t xml:space="preserve">S02002127</t>
  </si>
  <si>
    <t xml:space="preserve">Largs South</t>
  </si>
  <si>
    <t xml:space="preserve">S02002128</t>
  </si>
  <si>
    <t xml:space="preserve">Largs Central and Cumbrae</t>
  </si>
  <si>
    <t xml:space="preserve">S02002129</t>
  </si>
  <si>
    <t xml:space="preserve">Largs North</t>
  </si>
  <si>
    <t xml:space="preserve">S02002130</t>
  </si>
  <si>
    <t xml:space="preserve">Skelmorlie and Rural</t>
  </si>
  <si>
    <t xml:space="preserve">S02002131</t>
  </si>
  <si>
    <t xml:space="preserve">Kilbirnie North</t>
  </si>
  <si>
    <t xml:space="preserve">S02002132</t>
  </si>
  <si>
    <t xml:space="preserve">Kilbirnie South and Longbar</t>
  </si>
  <si>
    <t xml:space="preserve">S02002133</t>
  </si>
  <si>
    <t xml:space="preserve">Beith West</t>
  </si>
  <si>
    <t xml:space="preserve">S02002134</t>
  </si>
  <si>
    <t xml:space="preserve">Beith East and Rural</t>
  </si>
  <si>
    <t xml:space="preserve">S02002135</t>
  </si>
  <si>
    <t xml:space="preserve">Overtown</t>
  </si>
  <si>
    <t xml:space="preserve">S02002136</t>
  </si>
  <si>
    <t xml:space="preserve">Netherton and Kirkhill</t>
  </si>
  <si>
    <t xml:space="preserve">S02002137</t>
  </si>
  <si>
    <t xml:space="preserve">S02002138</t>
  </si>
  <si>
    <t xml:space="preserve">Muirhouse and Knowetop</t>
  </si>
  <si>
    <t xml:space="preserve">S02002139</t>
  </si>
  <si>
    <t xml:space="preserve">Craigneuk Wishaw</t>
  </si>
  <si>
    <t xml:space="preserve">S02002140</t>
  </si>
  <si>
    <t xml:space="preserve">Pather</t>
  </si>
  <si>
    <t xml:space="preserve">S02002141</t>
  </si>
  <si>
    <t xml:space="preserve">Wishaw South</t>
  </si>
  <si>
    <t xml:space="preserve">S02002142</t>
  </si>
  <si>
    <t xml:space="preserve">Wishaw North</t>
  </si>
  <si>
    <t xml:space="preserve">S02002143</t>
  </si>
  <si>
    <t xml:space="preserve">Coltness</t>
  </si>
  <si>
    <t xml:space="preserve">S02002144</t>
  </si>
  <si>
    <t xml:space="preserve">Wishaw East</t>
  </si>
  <si>
    <t xml:space="preserve">S02002145</t>
  </si>
  <si>
    <t xml:space="preserve">Newmains</t>
  </si>
  <si>
    <t xml:space="preserve">S02002146</t>
  </si>
  <si>
    <t xml:space="preserve">Allanton - Newmains Rural</t>
  </si>
  <si>
    <t xml:space="preserve">S02002147</t>
  </si>
  <si>
    <t xml:space="preserve">Shotts</t>
  </si>
  <si>
    <t xml:space="preserve">S02002148</t>
  </si>
  <si>
    <t xml:space="preserve">Stane</t>
  </si>
  <si>
    <t xml:space="preserve">S02002149</t>
  </si>
  <si>
    <t xml:space="preserve">Harthill and Salsburgh</t>
  </si>
  <si>
    <t xml:space="preserve">S02002150</t>
  </si>
  <si>
    <t xml:space="preserve">Cleland</t>
  </si>
  <si>
    <t xml:space="preserve">S02002151</t>
  </si>
  <si>
    <t xml:space="preserve">Newarthill</t>
  </si>
  <si>
    <t xml:space="preserve">S02002152</t>
  </si>
  <si>
    <t xml:space="preserve">Carfin North</t>
  </si>
  <si>
    <t xml:space="preserve">S02002153</t>
  </si>
  <si>
    <t xml:space="preserve">Clydesdale and New Stevenston</t>
  </si>
  <si>
    <t xml:space="preserve">S02002154</t>
  </si>
  <si>
    <t xml:space="preserve">Carfin and Cleekhimin</t>
  </si>
  <si>
    <t xml:space="preserve">S02002155</t>
  </si>
  <si>
    <t xml:space="preserve">Motherwell South</t>
  </si>
  <si>
    <t xml:space="preserve">S02002156</t>
  </si>
  <si>
    <t xml:space="preserve">Ladywell</t>
  </si>
  <si>
    <t xml:space="preserve">S02002157</t>
  </si>
  <si>
    <t xml:space="preserve">Motherwell West</t>
  </si>
  <si>
    <t xml:space="preserve">S02002158</t>
  </si>
  <si>
    <t xml:space="preserve">Motherwell North</t>
  </si>
  <si>
    <t xml:space="preserve">S02002159</t>
  </si>
  <si>
    <t xml:space="preserve">Forgewood</t>
  </si>
  <si>
    <t xml:space="preserve">S02002160</t>
  </si>
  <si>
    <t xml:space="preserve">Holytown</t>
  </si>
  <si>
    <t xml:space="preserve">S02002161</t>
  </si>
  <si>
    <t xml:space="preserve">Milnwood</t>
  </si>
  <si>
    <t xml:space="preserve">S02002162</t>
  </si>
  <si>
    <t xml:space="preserve">Orbiston</t>
  </si>
  <si>
    <t xml:space="preserve">S02002163</t>
  </si>
  <si>
    <t xml:space="preserve">Bellshill South</t>
  </si>
  <si>
    <t xml:space="preserve">S02002164</t>
  </si>
  <si>
    <t xml:space="preserve">Hattonrigg</t>
  </si>
  <si>
    <t xml:space="preserve">S02002165</t>
  </si>
  <si>
    <t xml:space="preserve">Bellshill Central</t>
  </si>
  <si>
    <t xml:space="preserve">S02002166</t>
  </si>
  <si>
    <t xml:space="preserve">Fallside</t>
  </si>
  <si>
    <t xml:space="preserve">S02002167</t>
  </si>
  <si>
    <t xml:space="preserve">Viewpark</t>
  </si>
  <si>
    <t xml:space="preserve">S02002168</t>
  </si>
  <si>
    <t xml:space="preserve">Birkenshaw</t>
  </si>
  <si>
    <t xml:space="preserve">S02002169</t>
  </si>
  <si>
    <t xml:space="preserve">Kirkwood and Bargeddie</t>
  </si>
  <si>
    <t xml:space="preserve">S02002170</t>
  </si>
  <si>
    <t xml:space="preserve">Kirkshaws</t>
  </si>
  <si>
    <t xml:space="preserve">S02002171</t>
  </si>
  <si>
    <t xml:space="preserve">Dundyvan</t>
  </si>
  <si>
    <t xml:space="preserve">S02002172</t>
  </si>
  <si>
    <t xml:space="preserve">Drumpellier and Langloan</t>
  </si>
  <si>
    <t xml:space="preserve">S02002173</t>
  </si>
  <si>
    <t xml:space="preserve">Coatbridge West</t>
  </si>
  <si>
    <t xml:space="preserve">S02002174</t>
  </si>
  <si>
    <t xml:space="preserve">Townhead</t>
  </si>
  <si>
    <t xml:space="preserve">S02002175</t>
  </si>
  <si>
    <t xml:space="preserve">Sunnyside and Cliftonville</t>
  </si>
  <si>
    <t xml:space="preserve">S02002176</t>
  </si>
  <si>
    <t xml:space="preserve">Cliftonville</t>
  </si>
  <si>
    <t xml:space="preserve">S02002177</t>
  </si>
  <si>
    <t xml:space="preserve">Shawhead and Whifflet</t>
  </si>
  <si>
    <t xml:space="preserve">S02002178</t>
  </si>
  <si>
    <t xml:space="preserve">Greenend and Carnbroe</t>
  </si>
  <si>
    <t xml:space="preserve">S02002179</t>
  </si>
  <si>
    <t xml:space="preserve">Calderbank and Brownsburn</t>
  </si>
  <si>
    <t xml:space="preserve">S02002180</t>
  </si>
  <si>
    <t xml:space="preserve">Chapelhall West</t>
  </si>
  <si>
    <t xml:space="preserve">S02002181</t>
  </si>
  <si>
    <t xml:space="preserve">Chapelhall East</t>
  </si>
  <si>
    <t xml:space="preserve">S02002182</t>
  </si>
  <si>
    <t xml:space="preserve">Craigneuk Airdrie</t>
  </si>
  <si>
    <t xml:space="preserve">S02002183</t>
  </si>
  <si>
    <t xml:space="preserve">Petersburn</t>
  </si>
  <si>
    <t xml:space="preserve">S02002184</t>
  </si>
  <si>
    <t xml:space="preserve">Gartlea</t>
  </si>
  <si>
    <t xml:space="preserve">S02002185</t>
  </si>
  <si>
    <t xml:space="preserve">Cairnhill</t>
  </si>
  <si>
    <t xml:space="preserve">S02002186</t>
  </si>
  <si>
    <t xml:space="preserve">Coatdyke and Whinhall</t>
  </si>
  <si>
    <t xml:space="preserve">S02002187</t>
  </si>
  <si>
    <t xml:space="preserve">Thrashbush</t>
  </si>
  <si>
    <t xml:space="preserve">S02002188</t>
  </si>
  <si>
    <t xml:space="preserve">Airdrie North</t>
  </si>
  <si>
    <t xml:space="preserve">S02002189</t>
  </si>
  <si>
    <t xml:space="preserve">Drumgelloch</t>
  </si>
  <si>
    <t xml:space="preserve">S02002190</t>
  </si>
  <si>
    <t xml:space="preserve">Caldercruix and Plains</t>
  </si>
  <si>
    <t xml:space="preserve">S02002191</t>
  </si>
  <si>
    <t xml:space="preserve">Glenmavis and Greengairs</t>
  </si>
  <si>
    <t xml:space="preserve">S02002192</t>
  </si>
  <si>
    <t xml:space="preserve">Gartcosh and Marnock</t>
  </si>
  <si>
    <t xml:space="preserve">S02002193</t>
  </si>
  <si>
    <t xml:space="preserve">Cardowan and Millerston</t>
  </si>
  <si>
    <t xml:space="preserve">S02002194</t>
  </si>
  <si>
    <t xml:space="preserve">Stepps</t>
  </si>
  <si>
    <t xml:space="preserve">S02002195</t>
  </si>
  <si>
    <t xml:space="preserve">Chryston and Muirhead</t>
  </si>
  <si>
    <t xml:space="preserve">S02002196</t>
  </si>
  <si>
    <t xml:space="preserve">Moodiesburn West</t>
  </si>
  <si>
    <t xml:space="preserve">S02002197</t>
  </si>
  <si>
    <t xml:space="preserve">Moodiesburn East</t>
  </si>
  <si>
    <t xml:space="preserve">S02002198</t>
  </si>
  <si>
    <t xml:space="preserve">Westfield</t>
  </si>
  <si>
    <t xml:space="preserve">S02002199</t>
  </si>
  <si>
    <t xml:space="preserve">Condorrat</t>
  </si>
  <si>
    <t xml:space="preserve">S02002200</t>
  </si>
  <si>
    <t xml:space="preserve">Greenfaulds</t>
  </si>
  <si>
    <t xml:space="preserve">S02002201</t>
  </si>
  <si>
    <t xml:space="preserve">Seafar</t>
  </si>
  <si>
    <t xml:space="preserve">S02002202</t>
  </si>
  <si>
    <t xml:space="preserve">Cumbernauld Central</t>
  </si>
  <si>
    <t xml:space="preserve">S02002203</t>
  </si>
  <si>
    <t xml:space="preserve">Kildrum</t>
  </si>
  <si>
    <t xml:space="preserve">S02002204</t>
  </si>
  <si>
    <t xml:space="preserve">Abronhill South</t>
  </si>
  <si>
    <t xml:space="preserve">S02002205</t>
  </si>
  <si>
    <t xml:space="preserve">Abronhill North</t>
  </si>
  <si>
    <t xml:space="preserve">S02002206</t>
  </si>
  <si>
    <t xml:space="preserve">Village and Castlecary</t>
  </si>
  <si>
    <t xml:space="preserve">S02002207</t>
  </si>
  <si>
    <t xml:space="preserve">Carrickstone</t>
  </si>
  <si>
    <t xml:space="preserve">S02002208</t>
  </si>
  <si>
    <t xml:space="preserve">Balloch West</t>
  </si>
  <si>
    <t xml:space="preserve">S02002209</t>
  </si>
  <si>
    <t xml:space="preserve">Balloch East</t>
  </si>
  <si>
    <t xml:space="preserve">S02002210</t>
  </si>
  <si>
    <t xml:space="preserve">Kilsyth East and Croy</t>
  </si>
  <si>
    <t xml:space="preserve">S02002211</t>
  </si>
  <si>
    <t xml:space="preserve">Kilsyth Bogside</t>
  </si>
  <si>
    <t xml:space="preserve">S02002212</t>
  </si>
  <si>
    <t xml:space="preserve">Balmalloch</t>
  </si>
  <si>
    <t xml:space="preserve">S02002213</t>
  </si>
  <si>
    <t xml:space="preserve">Stromness, Sandwick and Stenness</t>
  </si>
  <si>
    <t xml:space="preserve">S02002214</t>
  </si>
  <si>
    <t xml:space="preserve">West Mainland</t>
  </si>
  <si>
    <t xml:space="preserve">S02002215</t>
  </si>
  <si>
    <t xml:space="preserve">East Mainland</t>
  </si>
  <si>
    <t xml:space="preserve">S02002216</t>
  </si>
  <si>
    <t xml:space="preserve">West Kirkwall</t>
  </si>
  <si>
    <t xml:space="preserve">S02002217</t>
  </si>
  <si>
    <t xml:space="preserve">East Kirkwall</t>
  </si>
  <si>
    <t xml:space="preserve">S02002218</t>
  </si>
  <si>
    <t xml:space="preserve">Isles</t>
  </si>
  <si>
    <t xml:space="preserve">S02002219</t>
  </si>
  <si>
    <t xml:space="preserve">Powmill, Cleish and Scotlandwell</t>
  </si>
  <si>
    <t xml:space="preserve">S02002220</t>
  </si>
  <si>
    <t xml:space="preserve">Kinross</t>
  </si>
  <si>
    <t xml:space="preserve">S02002221</t>
  </si>
  <si>
    <t xml:space="preserve">Milnathort and Crook of Devon</t>
  </si>
  <si>
    <t xml:space="preserve">S02002222</t>
  </si>
  <si>
    <t xml:space="preserve">Muthill, Greenloaning and Gleneagles</t>
  </si>
  <si>
    <t xml:space="preserve">S02002223</t>
  </si>
  <si>
    <t xml:space="preserve">Auchterarder</t>
  </si>
  <si>
    <t xml:space="preserve">S02002224</t>
  </si>
  <si>
    <t xml:space="preserve">Comrie, Gilmerton and St Fillans</t>
  </si>
  <si>
    <t xml:space="preserve">S02002225</t>
  </si>
  <si>
    <t xml:space="preserve">Crieff North</t>
  </si>
  <si>
    <t xml:space="preserve">S02002226</t>
  </si>
  <si>
    <t xml:space="preserve">Crieff South</t>
  </si>
  <si>
    <t xml:space="preserve">S02002227</t>
  </si>
  <si>
    <t xml:space="preserve">Aberuthven and Almondbank</t>
  </si>
  <si>
    <t xml:space="preserve">S02002228</t>
  </si>
  <si>
    <t xml:space="preserve">Glenfarg, Dunning and Rhynd</t>
  </si>
  <si>
    <t xml:space="preserve">S02002229</t>
  </si>
  <si>
    <t xml:space="preserve">Bridge of Earn and Abernethy</t>
  </si>
  <si>
    <t xml:space="preserve">S02002230</t>
  </si>
  <si>
    <t xml:space="preserve">Moncrieffe and Friarton</t>
  </si>
  <si>
    <t xml:space="preserve">S02002231</t>
  </si>
  <si>
    <t xml:space="preserve">Viewlands, Craigie and Wellshill</t>
  </si>
  <si>
    <t xml:space="preserve">S02002232</t>
  </si>
  <si>
    <t xml:space="preserve">Burghmuir and Oakbank</t>
  </si>
  <si>
    <t xml:space="preserve">S02002233</t>
  </si>
  <si>
    <t xml:space="preserve">S02002234</t>
  </si>
  <si>
    <t xml:space="preserve">Letham</t>
  </si>
  <si>
    <t xml:space="preserve">S02002235</t>
  </si>
  <si>
    <t xml:space="preserve">Hillyland, Tulloch and Inveralmond</t>
  </si>
  <si>
    <t xml:space="preserve">S02002236</t>
  </si>
  <si>
    <t xml:space="preserve">North Muirton and Old Scone</t>
  </si>
  <si>
    <t xml:space="preserve">S02002237</t>
  </si>
  <si>
    <t xml:space="preserve">Muirton</t>
  </si>
  <si>
    <t xml:space="preserve">S02002238</t>
  </si>
  <si>
    <t xml:space="preserve">North Inch</t>
  </si>
  <si>
    <t xml:space="preserve">S02002239</t>
  </si>
  <si>
    <t xml:space="preserve">Central and South Inch</t>
  </si>
  <si>
    <t xml:space="preserve">S02002240</t>
  </si>
  <si>
    <t xml:space="preserve">Gannochy and Walnut Grove</t>
  </si>
  <si>
    <t xml:space="preserve">S02002241</t>
  </si>
  <si>
    <t xml:space="preserve">Scone</t>
  </si>
  <si>
    <t xml:space="preserve">S02002242</t>
  </si>
  <si>
    <t xml:space="preserve">Guildtown, Balbeggie and St Madoes</t>
  </si>
  <si>
    <t xml:space="preserve">S02002243</t>
  </si>
  <si>
    <t xml:space="preserve">Errol and Inchture</t>
  </si>
  <si>
    <t xml:space="preserve">S02002244</t>
  </si>
  <si>
    <t xml:space="preserve">Invergowrie, Longforgan and Abernyte</t>
  </si>
  <si>
    <t xml:space="preserve">S02002245</t>
  </si>
  <si>
    <t xml:space="preserve">Coupar Angus and Meigle</t>
  </si>
  <si>
    <t xml:space="preserve">S02002246</t>
  </si>
  <si>
    <t xml:space="preserve">Alyth</t>
  </si>
  <si>
    <t xml:space="preserve">S02002247</t>
  </si>
  <si>
    <t xml:space="preserve">Blair Atholl, Strathardle and Glenshee</t>
  </si>
  <si>
    <t xml:space="preserve">S02002248</t>
  </si>
  <si>
    <t xml:space="preserve">Blairgowrie East (Rattray)</t>
  </si>
  <si>
    <t xml:space="preserve">S02002249</t>
  </si>
  <si>
    <t xml:space="preserve">Blairgowrie West</t>
  </si>
  <si>
    <t xml:space="preserve">S02002250</t>
  </si>
  <si>
    <t xml:space="preserve">Stanley and Murthly</t>
  </si>
  <si>
    <t xml:space="preserve">S02002251</t>
  </si>
  <si>
    <t xml:space="preserve">Luncarty and Dunkeld</t>
  </si>
  <si>
    <t xml:space="preserve">S02002252</t>
  </si>
  <si>
    <t xml:space="preserve">Pitlochry</t>
  </si>
  <si>
    <t xml:space="preserve">S02002253</t>
  </si>
  <si>
    <t xml:space="preserve">Rannoch and Aberfeldy</t>
  </si>
  <si>
    <t xml:space="preserve">S02002254</t>
  </si>
  <si>
    <t xml:space="preserve">Lochwinnoch</t>
  </si>
  <si>
    <t xml:space="preserve">S02002255</t>
  </si>
  <si>
    <t xml:space="preserve">Renfrewshire Rural South and Howwood</t>
  </si>
  <si>
    <t xml:space="preserve">S02002256</t>
  </si>
  <si>
    <t xml:space="preserve">Renfrewshire Rural North and Langbank</t>
  </si>
  <si>
    <t xml:space="preserve">S02002257</t>
  </si>
  <si>
    <t xml:space="preserve">Kilbarchan</t>
  </si>
  <si>
    <t xml:space="preserve">S02002258</t>
  </si>
  <si>
    <t xml:space="preserve">Johnstone South West</t>
  </si>
  <si>
    <t xml:space="preserve">S02002259</t>
  </si>
  <si>
    <t xml:space="preserve">Johnstone North West</t>
  </si>
  <si>
    <t xml:space="preserve">S02002260</t>
  </si>
  <si>
    <t xml:space="preserve">Johnstone North East</t>
  </si>
  <si>
    <t xml:space="preserve">S02002261</t>
  </si>
  <si>
    <t xml:space="preserve">Johnstone South East</t>
  </si>
  <si>
    <t xml:space="preserve">S02002262</t>
  </si>
  <si>
    <t xml:space="preserve">Elderslie and Phoenix</t>
  </si>
  <si>
    <t xml:space="preserve">S02002263</t>
  </si>
  <si>
    <t xml:space="preserve">Paisley Ferguslie</t>
  </si>
  <si>
    <t xml:space="preserve">S02002264</t>
  </si>
  <si>
    <t xml:space="preserve">Paisley North West</t>
  </si>
  <si>
    <t xml:space="preserve">S02002265</t>
  </si>
  <si>
    <t xml:space="preserve">Paisley West</t>
  </si>
  <si>
    <t xml:space="preserve">S02002266</t>
  </si>
  <si>
    <t xml:space="preserve">Paisley Foxbar</t>
  </si>
  <si>
    <t xml:space="preserve">S02002267</t>
  </si>
  <si>
    <t xml:space="preserve">Paisley South West</t>
  </si>
  <si>
    <t xml:space="preserve">S02002268</t>
  </si>
  <si>
    <t xml:space="preserve">Paisley Glenburn West</t>
  </si>
  <si>
    <t xml:space="preserve">S02002269</t>
  </si>
  <si>
    <t xml:space="preserve">Paisley Glenburn East</t>
  </si>
  <si>
    <t xml:space="preserve">S02002270</t>
  </si>
  <si>
    <t xml:space="preserve">Paisley South</t>
  </si>
  <si>
    <t xml:space="preserve">S02002271</t>
  </si>
  <si>
    <t xml:space="preserve">Paisley South East</t>
  </si>
  <si>
    <t xml:space="preserve">S02002272</t>
  </si>
  <si>
    <t xml:space="preserve">Paisley Dykebar</t>
  </si>
  <si>
    <t xml:space="preserve">S02002273</t>
  </si>
  <si>
    <t xml:space="preserve">Paisley East</t>
  </si>
  <si>
    <t xml:space="preserve">S02002274</t>
  </si>
  <si>
    <t xml:space="preserve">Paisley Central</t>
  </si>
  <si>
    <t xml:space="preserve">S02002275</t>
  </si>
  <si>
    <t xml:space="preserve">Paisley North East</t>
  </si>
  <si>
    <t xml:space="preserve">S02002276</t>
  </si>
  <si>
    <t xml:space="preserve">Paisley Ralston</t>
  </si>
  <si>
    <t xml:space="preserve">S02002277</t>
  </si>
  <si>
    <t xml:space="preserve">Paisley Gallowhill and Hillington</t>
  </si>
  <si>
    <t xml:space="preserve">S02002278</t>
  </si>
  <si>
    <t xml:space="preserve">Paisley North</t>
  </si>
  <si>
    <t xml:space="preserve">S02002279</t>
  </si>
  <si>
    <t xml:space="preserve">Renfrew West</t>
  </si>
  <si>
    <t xml:space="preserve">S02002280</t>
  </si>
  <si>
    <t xml:space="preserve">Renfrew South</t>
  </si>
  <si>
    <t xml:space="preserve">S02002281</t>
  </si>
  <si>
    <t xml:space="preserve">Renfrew East</t>
  </si>
  <si>
    <t xml:space="preserve">S02002282</t>
  </si>
  <si>
    <t xml:space="preserve">Renfrew North</t>
  </si>
  <si>
    <t xml:space="preserve">S02002283</t>
  </si>
  <si>
    <t xml:space="preserve">Erskine East and Inchinnan</t>
  </si>
  <si>
    <t xml:space="preserve">S02002284</t>
  </si>
  <si>
    <t xml:space="preserve">Erskine Central</t>
  </si>
  <si>
    <t xml:space="preserve">S02002285</t>
  </si>
  <si>
    <t xml:space="preserve">Erskine West</t>
  </si>
  <si>
    <t xml:space="preserve">S02002286</t>
  </si>
  <si>
    <t xml:space="preserve">Bishopton</t>
  </si>
  <si>
    <t xml:space="preserve">S02002287</t>
  </si>
  <si>
    <t xml:space="preserve">Linwood South</t>
  </si>
  <si>
    <t xml:space="preserve">S02002288</t>
  </si>
  <si>
    <t xml:space="preserve">Linwood North</t>
  </si>
  <si>
    <t xml:space="preserve">S02002289</t>
  </si>
  <si>
    <t xml:space="preserve">Houston South</t>
  </si>
  <si>
    <t xml:space="preserve">S02002290</t>
  </si>
  <si>
    <t xml:space="preserve">Houston North</t>
  </si>
  <si>
    <t xml:space="preserve">S02002291</t>
  </si>
  <si>
    <t xml:space="preserve">Bridge of Weir</t>
  </si>
  <si>
    <t xml:space="preserve">S02002292</t>
  </si>
  <si>
    <t xml:space="preserve">Tweeddale West Area</t>
  </si>
  <si>
    <t xml:space="preserve">S02002293</t>
  </si>
  <si>
    <t xml:space="preserve">Peebles North</t>
  </si>
  <si>
    <t xml:space="preserve">S02002294</t>
  </si>
  <si>
    <t xml:space="preserve">Peebles South</t>
  </si>
  <si>
    <t xml:space="preserve">S02002295</t>
  </si>
  <si>
    <t xml:space="preserve">Tweeddale East Area</t>
  </si>
  <si>
    <t xml:space="preserve">S02002296</t>
  </si>
  <si>
    <t xml:space="preserve">Earlston Stow and Clovernfords Area</t>
  </si>
  <si>
    <t xml:space="preserve">S02002297</t>
  </si>
  <si>
    <t xml:space="preserve">Galashiels North</t>
  </si>
  <si>
    <t xml:space="preserve">S02002298</t>
  </si>
  <si>
    <t xml:space="preserve">Galashiels West</t>
  </si>
  <si>
    <t xml:space="preserve">S02002299</t>
  </si>
  <si>
    <t xml:space="preserve">Galashiels South</t>
  </si>
  <si>
    <t xml:space="preserve">S02002300</t>
  </si>
  <si>
    <t xml:space="preserve">Langlee</t>
  </si>
  <si>
    <t xml:space="preserve">S02002301</t>
  </si>
  <si>
    <t xml:space="preserve">Melrose and Tweedbank Area</t>
  </si>
  <si>
    <t xml:space="preserve">S02002302</t>
  </si>
  <si>
    <t xml:space="preserve">Lauder and Area</t>
  </si>
  <si>
    <t xml:space="preserve">S02002303</t>
  </si>
  <si>
    <t xml:space="preserve">Berwickshire Central</t>
  </si>
  <si>
    <t xml:space="preserve">S02002304</t>
  </si>
  <si>
    <t xml:space="preserve">Duns</t>
  </si>
  <si>
    <t xml:space="preserve">S02002305</t>
  </si>
  <si>
    <t xml:space="preserve">Berwickshire East</t>
  </si>
  <si>
    <t xml:space="preserve">S02002306</t>
  </si>
  <si>
    <t xml:space="preserve">Eyemouth</t>
  </si>
  <si>
    <t xml:space="preserve">S02002307</t>
  </si>
  <si>
    <t xml:space="preserve">Chirnside and Area</t>
  </si>
  <si>
    <t xml:space="preserve">S02002308</t>
  </si>
  <si>
    <t xml:space="preserve">Coldstream and Area</t>
  </si>
  <si>
    <t xml:space="preserve">S02002309</t>
  </si>
  <si>
    <t xml:space="preserve">Cheviot East</t>
  </si>
  <si>
    <t xml:space="preserve">S02002310</t>
  </si>
  <si>
    <t xml:space="preserve">Kelso North</t>
  </si>
  <si>
    <t xml:space="preserve">S02002311</t>
  </si>
  <si>
    <t xml:space="preserve">Kelso South</t>
  </si>
  <si>
    <t xml:space="preserve">S02002312</t>
  </si>
  <si>
    <t xml:space="preserve">Cheviot West</t>
  </si>
  <si>
    <t xml:space="preserve">S02002313</t>
  </si>
  <si>
    <t xml:space="preserve">St Boswells and Newtown Area</t>
  </si>
  <si>
    <t xml:space="preserve">S02002314</t>
  </si>
  <si>
    <t xml:space="preserve">Jedburgh</t>
  </si>
  <si>
    <t xml:space="preserve">S02002315</t>
  </si>
  <si>
    <t xml:space="preserve">Denholm and Hermitage</t>
  </si>
  <si>
    <t xml:space="preserve">S02002316</t>
  </si>
  <si>
    <t xml:space="preserve">Burnfoot</t>
  </si>
  <si>
    <t xml:space="preserve">S02002317</t>
  </si>
  <si>
    <t xml:space="preserve">Hawick Central</t>
  </si>
  <si>
    <t xml:space="preserve">S02002318</t>
  </si>
  <si>
    <t xml:space="preserve">Hawick West End</t>
  </si>
  <si>
    <t xml:space="preserve">S02002319</t>
  </si>
  <si>
    <t xml:space="preserve">Hawick North</t>
  </si>
  <si>
    <t xml:space="preserve">S02002320</t>
  </si>
  <si>
    <t xml:space="preserve">Ettrick Yarrow and Liliesleaf Area</t>
  </si>
  <si>
    <t xml:space="preserve">S02002321</t>
  </si>
  <si>
    <t xml:space="preserve">Selkirk</t>
  </si>
  <si>
    <t xml:space="preserve">S02002322</t>
  </si>
  <si>
    <t xml:space="preserve">Shetland South</t>
  </si>
  <si>
    <t xml:space="preserve">S02002323</t>
  </si>
  <si>
    <t xml:space="preserve">Lerwick South</t>
  </si>
  <si>
    <t xml:space="preserve">S02002324</t>
  </si>
  <si>
    <t xml:space="preserve">Lerwick North</t>
  </si>
  <si>
    <t xml:space="preserve">S02002325</t>
  </si>
  <si>
    <t xml:space="preserve">Central Shetland</t>
  </si>
  <si>
    <t xml:space="preserve">S02002326</t>
  </si>
  <si>
    <t xml:space="preserve">East and West Mainland</t>
  </si>
  <si>
    <t xml:space="preserve">S02002327</t>
  </si>
  <si>
    <t xml:space="preserve">North Mainland</t>
  </si>
  <si>
    <t xml:space="preserve">S02002328</t>
  </si>
  <si>
    <t xml:space="preserve">North and East Isles</t>
  </si>
  <si>
    <t xml:space="preserve">S02002329</t>
  </si>
  <si>
    <t xml:space="preserve">Carrick South</t>
  </si>
  <si>
    <t xml:space="preserve">S02002330</t>
  </si>
  <si>
    <t xml:space="preserve">Girvan Glendoune</t>
  </si>
  <si>
    <t xml:space="preserve">S02002331</t>
  </si>
  <si>
    <t xml:space="preserve">Girvan Ailsa</t>
  </si>
  <si>
    <t xml:space="preserve">S02002332</t>
  </si>
  <si>
    <t xml:space="preserve">Maybole</t>
  </si>
  <si>
    <t xml:space="preserve">S02002333</t>
  </si>
  <si>
    <t xml:space="preserve">Carrick North</t>
  </si>
  <si>
    <t xml:space="preserve">S02002334</t>
  </si>
  <si>
    <t xml:space="preserve">Coylton</t>
  </si>
  <si>
    <t xml:space="preserve">S02002335</t>
  </si>
  <si>
    <t xml:space="preserve">Alloway and Doonfoot</t>
  </si>
  <si>
    <t xml:space="preserve">S02002336</t>
  </si>
  <si>
    <t xml:space="preserve">Castlehill and Kincaidston</t>
  </si>
  <si>
    <t xml:space="preserve">S02002337</t>
  </si>
  <si>
    <t xml:space="preserve">Belmont</t>
  </si>
  <si>
    <t xml:space="preserve">S02002338</t>
  </si>
  <si>
    <t xml:space="preserve">Holmston and Forehill</t>
  </si>
  <si>
    <t xml:space="preserve">S02002339</t>
  </si>
  <si>
    <t xml:space="preserve">Ayr South Harbour and Town Centre</t>
  </si>
  <si>
    <t xml:space="preserve">S02002340</t>
  </si>
  <si>
    <t xml:space="preserve">Ayr North Harbour, Wallacetown and Newton South</t>
  </si>
  <si>
    <t xml:space="preserve">S02002341</t>
  </si>
  <si>
    <t xml:space="preserve">Craigie</t>
  </si>
  <si>
    <t xml:space="preserve">S02002342</t>
  </si>
  <si>
    <t xml:space="preserve">Dalmilling</t>
  </si>
  <si>
    <t xml:space="preserve">S02002343</t>
  </si>
  <si>
    <t xml:space="preserve">Lochside, Braehead and Whitletts</t>
  </si>
  <si>
    <t xml:space="preserve">S02002344</t>
  </si>
  <si>
    <t xml:space="preserve">Newton North</t>
  </si>
  <si>
    <t xml:space="preserve">S02002345</t>
  </si>
  <si>
    <t xml:space="preserve">Heathfield</t>
  </si>
  <si>
    <t xml:space="preserve">S02002346</t>
  </si>
  <si>
    <t xml:space="preserve">Prestwick West</t>
  </si>
  <si>
    <t xml:space="preserve">S02002347</t>
  </si>
  <si>
    <t xml:space="preserve">Prestwick East</t>
  </si>
  <si>
    <t xml:space="preserve">S02002348</t>
  </si>
  <si>
    <t xml:space="preserve">Prestwick Airport and Monkton</t>
  </si>
  <si>
    <t xml:space="preserve">S02002349</t>
  </si>
  <si>
    <t xml:space="preserve">Annbank, Mossblown and Tarbolton - the Coalfields</t>
  </si>
  <si>
    <t xml:space="preserve">S02002350</t>
  </si>
  <si>
    <t xml:space="preserve">Dundonald, Loans and Symington</t>
  </si>
  <si>
    <t xml:space="preserve">S02002351</t>
  </si>
  <si>
    <t xml:space="preserve">Muirhead</t>
  </si>
  <si>
    <t xml:space="preserve">S02002352</t>
  </si>
  <si>
    <t xml:space="preserve">Barassie</t>
  </si>
  <si>
    <t xml:space="preserve">S02002353</t>
  </si>
  <si>
    <t xml:space="preserve">Troon</t>
  </si>
  <si>
    <t xml:space="preserve">S02002354</t>
  </si>
  <si>
    <t xml:space="preserve">Clydesdale South</t>
  </si>
  <si>
    <t xml:space="preserve">S02002355</t>
  </si>
  <si>
    <t xml:space="preserve">Biggar, Symington, Thankerton and Dolphinton</t>
  </si>
  <si>
    <t xml:space="preserve">S02002356</t>
  </si>
  <si>
    <t xml:space="preserve">Carstairs, Carstairs Junction and Carnwath</t>
  </si>
  <si>
    <t xml:space="preserve">S02002357</t>
  </si>
  <si>
    <t xml:space="preserve">Forth, Braehead and Auchengray</t>
  </si>
  <si>
    <t xml:space="preserve">S02002358</t>
  </si>
  <si>
    <t xml:space="preserve">S02002359</t>
  </si>
  <si>
    <t xml:space="preserve">Carluke West</t>
  </si>
  <si>
    <t xml:space="preserve">S02002360</t>
  </si>
  <si>
    <t xml:space="preserve">Carluke North</t>
  </si>
  <si>
    <t xml:space="preserve">S02002361</t>
  </si>
  <si>
    <t xml:space="preserve">Carluke East</t>
  </si>
  <si>
    <t xml:space="preserve">S02002362</t>
  </si>
  <si>
    <t xml:space="preserve">Carluke South</t>
  </si>
  <si>
    <t xml:space="preserve">S02002363</t>
  </si>
  <si>
    <t xml:space="preserve">Crossford, Braidwood and Yieldshields</t>
  </si>
  <si>
    <t xml:space="preserve">S02002364</t>
  </si>
  <si>
    <t xml:space="preserve">Lanark North West</t>
  </si>
  <si>
    <t xml:space="preserve">S02002365</t>
  </si>
  <si>
    <t xml:space="preserve">Lanark North East</t>
  </si>
  <si>
    <t xml:space="preserve">S02002366</t>
  </si>
  <si>
    <t xml:space="preserve">Lanark South</t>
  </si>
  <si>
    <t xml:space="preserve">S02002367</t>
  </si>
  <si>
    <t xml:space="preserve">Hazelbank and Kirkfieldbank</t>
  </si>
  <si>
    <t xml:space="preserve">S02002368</t>
  </si>
  <si>
    <t xml:space="preserve">Douglas, Coalburn and Rigside</t>
  </si>
  <si>
    <t xml:space="preserve">S02002369</t>
  </si>
  <si>
    <t xml:space="preserve">Lesmahagow</t>
  </si>
  <si>
    <t xml:space="preserve">S02002370</t>
  </si>
  <si>
    <t xml:space="preserve">Kirkmuirhill and Blackwood</t>
  </si>
  <si>
    <t xml:space="preserve">S02002371</t>
  </si>
  <si>
    <t xml:space="preserve">Ashgill and Netherburn</t>
  </si>
  <si>
    <t xml:space="preserve">S02002372</t>
  </si>
  <si>
    <t xml:space="preserve">Merryton and Meadowhill</t>
  </si>
  <si>
    <t xml:space="preserve">S02002373</t>
  </si>
  <si>
    <t xml:space="preserve">Larkhall Central, Raploch, Millheugh and Burnhead</t>
  </si>
  <si>
    <t xml:space="preserve">S02002374</t>
  </si>
  <si>
    <t xml:space="preserve">Hareleeshill</t>
  </si>
  <si>
    <t xml:space="preserve">S02002375</t>
  </si>
  <si>
    <t xml:space="preserve">Strutherhill</t>
  </si>
  <si>
    <t xml:space="preserve">S02002376</t>
  </si>
  <si>
    <t xml:space="preserve">Stonehouse</t>
  </si>
  <si>
    <t xml:space="preserve">S02002377</t>
  </si>
  <si>
    <t xml:space="preserve">Strathaven South</t>
  </si>
  <si>
    <t xml:space="preserve">S02002378</t>
  </si>
  <si>
    <t xml:space="preserve">Strathaven North</t>
  </si>
  <si>
    <t xml:space="preserve">S02002379</t>
  </si>
  <si>
    <t xml:space="preserve">Chapelton, Glengavel and Sandford</t>
  </si>
  <si>
    <t xml:space="preserve">S02002380</t>
  </si>
  <si>
    <t xml:space="preserve">Glassford, Quarter and Allanton</t>
  </si>
  <si>
    <t xml:space="preserve">S02002381</t>
  </si>
  <si>
    <t xml:space="preserve">Eddlewood</t>
  </si>
  <si>
    <t xml:space="preserve">S02002382</t>
  </si>
  <si>
    <t xml:space="preserve">Low Waters</t>
  </si>
  <si>
    <t xml:space="preserve">S02002383</t>
  </si>
  <si>
    <t xml:space="preserve">Silvertonhill</t>
  </si>
  <si>
    <t xml:space="preserve">S02002384</t>
  </si>
  <si>
    <t xml:space="preserve">Hamilton Centre and Low Parks</t>
  </si>
  <si>
    <t xml:space="preserve">S02002385</t>
  </si>
  <si>
    <t xml:space="preserve">Laighstonehall</t>
  </si>
  <si>
    <t xml:space="preserve">S02002386</t>
  </si>
  <si>
    <t xml:space="preserve">Fairhill</t>
  </si>
  <si>
    <t xml:space="preserve">S02002387</t>
  </si>
  <si>
    <t xml:space="preserve">Woodhead and Meikle Earnock</t>
  </si>
  <si>
    <t xml:space="preserve">S02002388</t>
  </si>
  <si>
    <t xml:space="preserve">Little Earnock</t>
  </si>
  <si>
    <t xml:space="preserve">S02002389</t>
  </si>
  <si>
    <t xml:space="preserve">Earnock</t>
  </si>
  <si>
    <t xml:space="preserve">S02002390</t>
  </si>
  <si>
    <t xml:space="preserve">Hillhouse</t>
  </si>
  <si>
    <t xml:space="preserve">S02002391</t>
  </si>
  <si>
    <t xml:space="preserve">High Blantyre</t>
  </si>
  <si>
    <t xml:space="preserve">S02002392</t>
  </si>
  <si>
    <t xml:space="preserve">Blantyre South and Wheatlands</t>
  </si>
  <si>
    <t xml:space="preserve">S02002393</t>
  </si>
  <si>
    <t xml:space="preserve">Low Blantyre and Bardykes</t>
  </si>
  <si>
    <t xml:space="preserve">S02002394</t>
  </si>
  <si>
    <t xml:space="preserve">Blantytre North and Coatshill</t>
  </si>
  <si>
    <t xml:space="preserve">S02002395</t>
  </si>
  <si>
    <t xml:space="preserve">Burnbank North</t>
  </si>
  <si>
    <t xml:space="preserve">S02002396</t>
  </si>
  <si>
    <t xml:space="preserve">Burnbank Central and Udston</t>
  </si>
  <si>
    <t xml:space="preserve">S02002397</t>
  </si>
  <si>
    <t xml:space="preserve">Burnbank South and Chantinghall</t>
  </si>
  <si>
    <t xml:space="preserve">S02002398</t>
  </si>
  <si>
    <t xml:space="preserve">Whitehill</t>
  </si>
  <si>
    <t xml:space="preserve">S02002399</t>
  </si>
  <si>
    <t xml:space="preserve">Bothwell South</t>
  </si>
  <si>
    <t xml:space="preserve">S02002400</t>
  </si>
  <si>
    <t xml:space="preserve">Bothwell North</t>
  </si>
  <si>
    <t xml:space="preserve">S02002401</t>
  </si>
  <si>
    <t xml:space="preserve">Uddingston and Gardenside</t>
  </si>
  <si>
    <t xml:space="preserve">S02002402</t>
  </si>
  <si>
    <t xml:space="preserve">Halfway, Hallside and Drumsagard</t>
  </si>
  <si>
    <t xml:space="preserve">S02002403</t>
  </si>
  <si>
    <t xml:space="preserve">Westburn and Newton</t>
  </si>
  <si>
    <t xml:space="preserve">S02002404</t>
  </si>
  <si>
    <t xml:space="preserve">Vicarland and Cairns</t>
  </si>
  <si>
    <t xml:space="preserve">S02002405</t>
  </si>
  <si>
    <t xml:space="preserve">Whitlawburn and Greenlees</t>
  </si>
  <si>
    <t xml:space="preserve">S02002406</t>
  </si>
  <si>
    <t xml:space="preserve">Cambuslang Central</t>
  </si>
  <si>
    <t xml:space="preserve">S02002407</t>
  </si>
  <si>
    <t xml:space="preserve">Burgh, Eastfield and Silverbank</t>
  </si>
  <si>
    <t xml:space="preserve">S02002408</t>
  </si>
  <si>
    <t xml:space="preserve">Farme Cross and Gallowflat North</t>
  </si>
  <si>
    <t xml:space="preserve">S02002409</t>
  </si>
  <si>
    <t xml:space="preserve">Shawfield and Clincarthill</t>
  </si>
  <si>
    <t xml:space="preserve">S02002410</t>
  </si>
  <si>
    <t xml:space="preserve">Burnhill and Bankhead North</t>
  </si>
  <si>
    <t xml:space="preserve">S02002411</t>
  </si>
  <si>
    <t xml:space="preserve">Bankhead South</t>
  </si>
  <si>
    <t xml:space="preserve">S02002412</t>
  </si>
  <si>
    <t xml:space="preserve">Spittal</t>
  </si>
  <si>
    <t xml:space="preserve">S02002413</t>
  </si>
  <si>
    <t xml:space="preserve">High Crosshill</t>
  </si>
  <si>
    <t xml:space="preserve">S02002414</t>
  </si>
  <si>
    <t xml:space="preserve">Burnside and Springhall</t>
  </si>
  <si>
    <t xml:space="preserve">S02002415</t>
  </si>
  <si>
    <t xml:space="preserve">Fernhill and Cathkin</t>
  </si>
  <si>
    <t xml:space="preserve">S02002416</t>
  </si>
  <si>
    <t xml:space="preserve">Nerston and EK Landward Area</t>
  </si>
  <si>
    <t xml:space="preserve">S02002417</t>
  </si>
  <si>
    <t xml:space="preserve">Calderwood East</t>
  </si>
  <si>
    <t xml:space="preserve">S02002418</t>
  </si>
  <si>
    <t xml:space="preserve">Calderwood Central</t>
  </si>
  <si>
    <t xml:space="preserve">S02002419</t>
  </si>
  <si>
    <t xml:space="preserve">Calderwood West and Nerston</t>
  </si>
  <si>
    <t xml:space="preserve">S02002420</t>
  </si>
  <si>
    <t xml:space="preserve">St Leonards North</t>
  </si>
  <si>
    <t xml:space="preserve">S02002421</t>
  </si>
  <si>
    <t xml:space="preserve">St Leonards South</t>
  </si>
  <si>
    <t xml:space="preserve">S02002422</t>
  </si>
  <si>
    <t xml:space="preserve">East Mains</t>
  </si>
  <si>
    <t xml:space="preserve">S02002423</t>
  </si>
  <si>
    <t xml:space="preserve">West Mains</t>
  </si>
  <si>
    <t xml:space="preserve">S02002424</t>
  </si>
  <si>
    <t xml:space="preserve">Stewartfield East</t>
  </si>
  <si>
    <t xml:space="preserve">S02002425</t>
  </si>
  <si>
    <t xml:space="preserve">Stewartfield West</t>
  </si>
  <si>
    <t xml:space="preserve">S02002426</t>
  </si>
  <si>
    <t xml:space="preserve">Thorntonhall, Jackton and Gardenhall</t>
  </si>
  <si>
    <t xml:space="preserve">S02002427</t>
  </si>
  <si>
    <t xml:space="preserve">Hairmyres and Westwood West</t>
  </si>
  <si>
    <t xml:space="preserve">S02002428</t>
  </si>
  <si>
    <t xml:space="preserve">Mossneuk and Newlandsmuir</t>
  </si>
  <si>
    <t xml:space="preserve">S02002429</t>
  </si>
  <si>
    <t xml:space="preserve">Crosshouse and Lindsayfield</t>
  </si>
  <si>
    <t xml:space="preserve">S02002430</t>
  </si>
  <si>
    <t xml:space="preserve">Whitehills West</t>
  </si>
  <si>
    <t xml:space="preserve">S02002431</t>
  </si>
  <si>
    <t xml:space="preserve">Greenhills</t>
  </si>
  <si>
    <t xml:space="preserve">S02002432</t>
  </si>
  <si>
    <t xml:space="preserve">Westwood South</t>
  </si>
  <si>
    <t xml:space="preserve">S02002433</t>
  </si>
  <si>
    <t xml:space="preserve">Westwood East</t>
  </si>
  <si>
    <t xml:space="preserve">S02002434</t>
  </si>
  <si>
    <t xml:space="preserve">The Murray</t>
  </si>
  <si>
    <t xml:space="preserve">S02002435</t>
  </si>
  <si>
    <t xml:space="preserve">Birniehill, Kelvin and Whitehills East</t>
  </si>
  <si>
    <t xml:space="preserve">S02002436</t>
  </si>
  <si>
    <t xml:space="preserve">Blane Valley</t>
  </si>
  <si>
    <t xml:space="preserve">S02002437</t>
  </si>
  <si>
    <t xml:space="preserve">Balfron and Drymen</t>
  </si>
  <si>
    <t xml:space="preserve">S02002438</t>
  </si>
  <si>
    <t xml:space="preserve">Kippen and Fintry</t>
  </si>
  <si>
    <t xml:space="preserve">S02002439</t>
  </si>
  <si>
    <t xml:space="preserve">Cambusbarron</t>
  </si>
  <si>
    <t xml:space="preserve">S02002440</t>
  </si>
  <si>
    <t xml:space="preserve">Plean and Rural SE</t>
  </si>
  <si>
    <t xml:space="preserve">S02002441</t>
  </si>
  <si>
    <t xml:space="preserve">Cowie</t>
  </si>
  <si>
    <t xml:space="preserve">S02002442</t>
  </si>
  <si>
    <t xml:space="preserve">Fallin</t>
  </si>
  <si>
    <t xml:space="preserve">S02002443</t>
  </si>
  <si>
    <t xml:space="preserve">Bannockburn</t>
  </si>
  <si>
    <t xml:space="preserve">S02002444</t>
  </si>
  <si>
    <t xml:space="preserve">Hillpark</t>
  </si>
  <si>
    <t xml:space="preserve">S02002445</t>
  </si>
  <si>
    <t xml:space="preserve">Broomridge</t>
  </si>
  <si>
    <t xml:space="preserve">S02002446</t>
  </si>
  <si>
    <t xml:space="preserve">Borestone</t>
  </si>
  <si>
    <t xml:space="preserve">S02002447</t>
  </si>
  <si>
    <t xml:space="preserve">King's Park and Torbrex</t>
  </si>
  <si>
    <t xml:space="preserve">S02002448</t>
  </si>
  <si>
    <t xml:space="preserve">Braehead</t>
  </si>
  <si>
    <t xml:space="preserve">S02002449</t>
  </si>
  <si>
    <t xml:space="preserve">S02002450</t>
  </si>
  <si>
    <t xml:space="preserve">Raploch</t>
  </si>
  <si>
    <t xml:space="preserve">S02002451</t>
  </si>
  <si>
    <t xml:space="preserve">Cornton</t>
  </si>
  <si>
    <t xml:space="preserve">S02002452</t>
  </si>
  <si>
    <t xml:space="preserve">Causewayhead</t>
  </si>
  <si>
    <t xml:space="preserve">S02002453</t>
  </si>
  <si>
    <t xml:space="preserve">Bridge of Allan and University</t>
  </si>
  <si>
    <t xml:space="preserve">S02002454</t>
  </si>
  <si>
    <t xml:space="preserve">Forth</t>
  </si>
  <si>
    <t xml:space="preserve">S02002455</t>
  </si>
  <si>
    <t xml:space="preserve">Dunblane East</t>
  </si>
  <si>
    <t xml:space="preserve">S02002456</t>
  </si>
  <si>
    <t xml:space="preserve">Dunblane West</t>
  </si>
  <si>
    <t xml:space="preserve">S02002457</t>
  </si>
  <si>
    <t xml:space="preserve">Carse of Stirling</t>
  </si>
  <si>
    <t xml:space="preserve">S02002458</t>
  </si>
  <si>
    <t xml:space="preserve">Callander and Trossachs</t>
  </si>
  <si>
    <t xml:space="preserve">S02002459</t>
  </si>
  <si>
    <t xml:space="preserve">S02002460</t>
  </si>
  <si>
    <t xml:space="preserve">S02002461</t>
  </si>
  <si>
    <t xml:space="preserve">S02002462</t>
  </si>
  <si>
    <t xml:space="preserve">S02002463</t>
  </si>
  <si>
    <t xml:space="preserve">S02002464</t>
  </si>
  <si>
    <t xml:space="preserve">S02002465</t>
  </si>
  <si>
    <t xml:space="preserve">S02002466</t>
  </si>
  <si>
    <t xml:space="preserve">S02002467</t>
  </si>
  <si>
    <t xml:space="preserve">S02002468</t>
  </si>
  <si>
    <t xml:space="preserve">S02002469</t>
  </si>
  <si>
    <t xml:space="preserve">S02002470</t>
  </si>
  <si>
    <t xml:space="preserve">S02002471</t>
  </si>
  <si>
    <t xml:space="preserve">S02002472</t>
  </si>
  <si>
    <t xml:space="preserve">S02002473</t>
  </si>
  <si>
    <t xml:space="preserve">S02002474</t>
  </si>
  <si>
    <t xml:space="preserve">S02002475</t>
  </si>
  <si>
    <t xml:space="preserve">S02002476</t>
  </si>
  <si>
    <t xml:space="preserve">S02002477</t>
  </si>
  <si>
    <t xml:space="preserve">S02002478</t>
  </si>
  <si>
    <t xml:space="preserve">Fauldhouse</t>
  </si>
  <si>
    <t xml:space="preserve">S02002479</t>
  </si>
  <si>
    <t xml:space="preserve">Breich Valley</t>
  </si>
  <si>
    <t xml:space="preserve">S02002480</t>
  </si>
  <si>
    <t xml:space="preserve">West Calder and Polbeth</t>
  </si>
  <si>
    <t xml:space="preserve">S02002481</t>
  </si>
  <si>
    <t xml:space="preserve">Bellsquarry, Adambrae and Kirkton</t>
  </si>
  <si>
    <t xml:space="preserve">S02002482</t>
  </si>
  <si>
    <t xml:space="preserve">Bankton and Murieston</t>
  </si>
  <si>
    <t xml:space="preserve">S02002483</t>
  </si>
  <si>
    <t xml:space="preserve">Dedridge East</t>
  </si>
  <si>
    <t xml:space="preserve">S02002484</t>
  </si>
  <si>
    <t xml:space="preserve">Mid Calder and Kirknewton</t>
  </si>
  <si>
    <t xml:space="preserve">S02002485</t>
  </si>
  <si>
    <t xml:space="preserve">East Calder</t>
  </si>
  <si>
    <t xml:space="preserve">S02002486</t>
  </si>
  <si>
    <t xml:space="preserve">Pumpherston and Uphall Station</t>
  </si>
  <si>
    <t xml:space="preserve">S02002487</t>
  </si>
  <si>
    <t xml:space="preserve">Craigshill</t>
  </si>
  <si>
    <t xml:space="preserve">S02002488</t>
  </si>
  <si>
    <t xml:space="preserve">Howden</t>
  </si>
  <si>
    <t xml:space="preserve">S02002489</t>
  </si>
  <si>
    <t xml:space="preserve">Livingston Village and Eliburn South</t>
  </si>
  <si>
    <t xml:space="preserve">S02002490</t>
  </si>
  <si>
    <t xml:space="preserve">S02002491</t>
  </si>
  <si>
    <t xml:space="preserve">Knightsridge</t>
  </si>
  <si>
    <t xml:space="preserve">S02002492</t>
  </si>
  <si>
    <t xml:space="preserve">Knightsridge and Deans North</t>
  </si>
  <si>
    <t xml:space="preserve">S02002493</t>
  </si>
  <si>
    <t xml:space="preserve">Deans</t>
  </si>
  <si>
    <t xml:space="preserve">S02002494</t>
  </si>
  <si>
    <t xml:space="preserve">Carmondean and Eliburn North</t>
  </si>
  <si>
    <t xml:space="preserve">S02002495</t>
  </si>
  <si>
    <t xml:space="preserve">Seafield</t>
  </si>
  <si>
    <t xml:space="preserve">S02002496</t>
  </si>
  <si>
    <t xml:space="preserve">S02002497</t>
  </si>
  <si>
    <t xml:space="preserve">Blaeberry Hill and East Whitburn</t>
  </si>
  <si>
    <t xml:space="preserve">S02002498</t>
  </si>
  <si>
    <t xml:space="preserve">Whitburn Central</t>
  </si>
  <si>
    <t xml:space="preserve">S02002499</t>
  </si>
  <si>
    <t xml:space="preserve">Whitburn, Croftmalloch and Greenrigg</t>
  </si>
  <si>
    <t xml:space="preserve">S02002500</t>
  </si>
  <si>
    <t xml:space="preserve">Armadale</t>
  </si>
  <si>
    <t xml:space="preserve">S02002501</t>
  </si>
  <si>
    <t xml:space="preserve">Armadale South</t>
  </si>
  <si>
    <t xml:space="preserve">S02002502</t>
  </si>
  <si>
    <t xml:space="preserve">Bathgate, Wester Inch and Inchcross</t>
  </si>
  <si>
    <t xml:space="preserve">S02002503</t>
  </si>
  <si>
    <t xml:space="preserve">Bathgate and Boghall</t>
  </si>
  <si>
    <t xml:space="preserve">S02002504</t>
  </si>
  <si>
    <t xml:space="preserve">Bathgate East</t>
  </si>
  <si>
    <t xml:space="preserve">S02002505</t>
  </si>
  <si>
    <t xml:space="preserve">Bathgate West</t>
  </si>
  <si>
    <t xml:space="preserve">S02002506</t>
  </si>
  <si>
    <t xml:space="preserve">Blackridge, Westfield and Torphichen</t>
  </si>
  <si>
    <t xml:space="preserve">S02002507</t>
  </si>
  <si>
    <t xml:space="preserve">Linlithgow South</t>
  </si>
  <si>
    <t xml:space="preserve">S02002508</t>
  </si>
  <si>
    <t xml:space="preserve">Linlithgow Bridge</t>
  </si>
  <si>
    <t xml:space="preserve">S02002509</t>
  </si>
  <si>
    <t xml:space="preserve">Linlithgow North</t>
  </si>
  <si>
    <t xml:space="preserve">S02002510</t>
  </si>
  <si>
    <t xml:space="preserve">Winchburgh, Bridgend and Philpstoun</t>
  </si>
  <si>
    <t xml:space="preserve">S02002511</t>
  </si>
  <si>
    <t xml:space="preserve">Broxburn Kirkhill</t>
  </si>
  <si>
    <t xml:space="preserve">S02002512</t>
  </si>
  <si>
    <t xml:space="preserve">Uphall, Dechmont and Ecclesmachan</t>
  </si>
  <si>
    <t xml:space="preserve">S02002513</t>
  </si>
  <si>
    <t xml:space="preserve">Broxburn South</t>
  </si>
  <si>
    <t xml:space="preserve">S02002514</t>
  </si>
  <si>
    <t xml:space="preserve">Broxburn East</t>
  </si>
  <si>
    <t xml:space="preserve">Refer to stats.gov.scot  to identify where intermediate zones are.</t>
  </si>
  <si>
    <t xml:space="preserve">Footnote</t>
  </si>
  <si>
    <r>
      <rPr>
        <sz val="8"/>
        <rFont val="Arial"/>
        <family val="2"/>
        <charset val="1"/>
      </rPr>
      <t xml:space="preserve">1) Some areas have very small numbers of deaths and caution should be used when comparing areas. There is more information about the volatility of small numbers on the </t>
    </r>
    <r>
      <rPr>
        <u val="single"/>
        <sz val="8"/>
        <color rgb="FF0563C1"/>
        <rFont val="Arial"/>
        <family val="2"/>
        <charset val="1"/>
      </rPr>
      <t xml:space="preserve">NRS website</t>
    </r>
  </si>
  <si>
    <r>
      <rPr>
        <sz val="8"/>
        <rFont val="Arial"/>
        <family val="2"/>
        <charset val="1"/>
      </rPr>
      <t xml:space="preserve">2) Figures are for deaths occurring between 1 March 2020 and 31 December 2020. Figures only include deaths that were registered by 13 January 2021. More information on registration delays can be found on the</t>
    </r>
    <r>
      <rPr>
        <u val="single"/>
        <sz val="8"/>
        <color rgb="FF0000FF"/>
        <rFont val="Arial"/>
        <family val="2"/>
        <charset val="1"/>
      </rPr>
      <t xml:space="preserve"> NRS website:</t>
    </r>
  </si>
  <si>
    <t xml:space="preserve">Figure 1: Weekly deaths involving COVID-19 in Scotland</t>
  </si>
  <si>
    <t xml:space="preserve">Year</t>
  </si>
  <si>
    <t xml:space="preserve">Week</t>
  </si>
  <si>
    <t xml:space="preserve">Deaths involving COVID-19</t>
  </si>
  <si>
    <t xml:space="preserve">HIDDEN CELLS</t>
  </si>
  <si>
    <t xml:space="preserve">Figure 2: Cumulative number of deaths involving COVID-19 in Scotland using different data sources 2020-2021</t>
  </si>
  <si>
    <r>
      <rPr>
        <b val="true"/>
        <sz val="10"/>
        <color rgb="FF000000"/>
        <rFont val="Arial"/>
        <family val="2"/>
        <charset val="1"/>
      </rPr>
      <t xml:space="preserve">Date</t>
    </r>
    <r>
      <rPr>
        <b val="true"/>
        <vertAlign val="superscript"/>
        <sz val="10"/>
        <color rgb="FF000000"/>
        <rFont val="Arial"/>
        <family val="2"/>
        <charset val="1"/>
      </rPr>
      <t xml:space="preserve">1</t>
    </r>
  </si>
  <si>
    <t xml:space="preserve">Cumulative Count</t>
  </si>
  <si>
    <t xml:space="preserve">Source</t>
  </si>
  <si>
    <t xml:space="preserve">HPS</t>
  </si>
  <si>
    <t xml:space="preserve">NRS</t>
  </si>
  <si>
    <t xml:space="preserve">1) HPS figures are plotted against the day before they were first reported, as this relates to the day the deaths were registered and provides the closest comparison to the NRS figures.</t>
  </si>
  <si>
    <t xml:space="preserve">Figure 3: Deaths by week of registration, Scotland, 2020-2021</t>
  </si>
  <si>
    <t xml:space="preserve">Week number</t>
  </si>
  <si>
    <t xml:space="preserve">Week 1</t>
  </si>
  <si>
    <t xml:space="preserve">Week 2</t>
  </si>
  <si>
    <t xml:space="preserve">Week 3</t>
  </si>
  <si>
    <t xml:space="preserve">Week 4</t>
  </si>
  <si>
    <t xml:space="preserve">Week 5</t>
  </si>
  <si>
    <t xml:space="preserve">Week 6</t>
  </si>
  <si>
    <t xml:space="preserve">Week 7</t>
  </si>
  <si>
    <t xml:space="preserve">Week 8</t>
  </si>
  <si>
    <t xml:space="preserve">Week 9</t>
  </si>
  <si>
    <t xml:space="preserve">Week 10</t>
  </si>
  <si>
    <t xml:space="preserve">Week 11</t>
  </si>
  <si>
    <t xml:space="preserve">Week 12</t>
  </si>
  <si>
    <t xml:space="preserve">Week 13</t>
  </si>
  <si>
    <t xml:space="preserve">Week 14</t>
  </si>
  <si>
    <t xml:space="preserve">Week 15</t>
  </si>
  <si>
    <t xml:space="preserve">Week 16</t>
  </si>
  <si>
    <t xml:space="preserve">Week 17</t>
  </si>
  <si>
    <t xml:space="preserve">Week 18</t>
  </si>
  <si>
    <t xml:space="preserve">Week 19</t>
  </si>
  <si>
    <t xml:space="preserve">Week 20</t>
  </si>
  <si>
    <t xml:space="preserve">Week 21</t>
  </si>
  <si>
    <t xml:space="preserve">Week 22</t>
  </si>
  <si>
    <t xml:space="preserve">Week 23</t>
  </si>
  <si>
    <t xml:space="preserve">Week 24</t>
  </si>
  <si>
    <t xml:space="preserve">Week 25</t>
  </si>
  <si>
    <t xml:space="preserve">Week 26</t>
  </si>
  <si>
    <t xml:space="preserve">Week 27</t>
  </si>
  <si>
    <t xml:space="preserve">Week 28</t>
  </si>
  <si>
    <t xml:space="preserve">Week 29</t>
  </si>
  <si>
    <t xml:space="preserve">Week 30</t>
  </si>
  <si>
    <t xml:space="preserve">Week 31</t>
  </si>
  <si>
    <t xml:space="preserve">Week 32</t>
  </si>
  <si>
    <t xml:space="preserve">Week 33</t>
  </si>
  <si>
    <t xml:space="preserve">Week 34</t>
  </si>
  <si>
    <t xml:space="preserve">Week 35</t>
  </si>
  <si>
    <t xml:space="preserve">Week 36</t>
  </si>
  <si>
    <t xml:space="preserve">Week 37</t>
  </si>
  <si>
    <t xml:space="preserve">Week 38</t>
  </si>
  <si>
    <t xml:space="preserve">Week 39</t>
  </si>
  <si>
    <t xml:space="preserve">Week 40</t>
  </si>
  <si>
    <t xml:space="preserve">Week 41</t>
  </si>
  <si>
    <t xml:space="preserve">Week 42</t>
  </si>
  <si>
    <t xml:space="preserve">Week 43</t>
  </si>
  <si>
    <t xml:space="preserve">Week 44</t>
  </si>
  <si>
    <t xml:space="preserve">Week 45</t>
  </si>
  <si>
    <t xml:space="preserve">Week 46</t>
  </si>
  <si>
    <t xml:space="preserve">Week 47</t>
  </si>
  <si>
    <t xml:space="preserve">Week 48</t>
  </si>
  <si>
    <t xml:space="preserve">Week 49</t>
  </si>
  <si>
    <t xml:space="preserve">Week 50</t>
  </si>
  <si>
    <t xml:space="preserve">Week 51</t>
  </si>
  <si>
    <t xml:space="preserve">Week 52</t>
  </si>
  <si>
    <t xml:space="preserve">Week 53</t>
  </si>
  <si>
    <t xml:space="preserve">Total deaths</t>
  </si>
  <si>
    <t xml:space="preserve">Average for previous 5 years</t>
  </si>
  <si>
    <t xml:space="preserve">COVID-19 deaths</t>
  </si>
  <si>
    <t xml:space="preserve">COVID-19 deaths as a % of total deaths</t>
  </si>
  <si>
    <r>
      <rPr>
        <b val="true"/>
        <sz val="12"/>
        <color rgb="FF000000"/>
        <rFont val="Arial"/>
        <family val="2"/>
        <charset val="1"/>
      </rPr>
      <t xml:space="preserve">Figure 4: Excess Deaths  by underlying cause of death</t>
    </r>
    <r>
      <rPr>
        <b val="true"/>
        <vertAlign val="superscript"/>
        <sz val="12"/>
        <color rgb="FF000000"/>
        <rFont val="Arial"/>
        <family val="2"/>
        <charset val="1"/>
      </rPr>
      <t xml:space="preserve">1 </t>
    </r>
    <r>
      <rPr>
        <b val="true"/>
        <sz val="12"/>
        <color rgb="FF000000"/>
        <rFont val="Arial"/>
        <family val="2"/>
        <charset val="1"/>
      </rPr>
      <t xml:space="preserve">and location, week 12 2020 to most recent, 2021</t>
    </r>
  </si>
  <si>
    <t xml:space="preserve">Excess deaths - week 12 2020 to week 2 2021</t>
  </si>
  <si>
    <t xml:space="preserve">Excess deaths weeks 12-53 2020</t>
  </si>
  <si>
    <t xml:space="preserve">Excess deaths weeks 1-2 2021</t>
  </si>
  <si>
    <t xml:space="preserve">Location of death</t>
  </si>
  <si>
    <t xml:space="preserve">Home/ Non-institution</t>
  </si>
  <si>
    <t xml:space="preserve">Dementia / Alzheimer's</t>
  </si>
  <si>
    <t xml:space="preserve">Circulatory</t>
  </si>
  <si>
    <t xml:space="preserve">Registered deaths:</t>
  </si>
  <si>
    <t xml:space="preserve">1) The ICD 10 codes for disease categories are as follows:</t>
  </si>
  <si>
    <t xml:space="preserve">2)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</si>
  <si>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t xml:space="preserve">© Crown Copyright 2020</t>
  </si>
  <si>
    <t xml:space="preserve">Figure 5: Deaths involving COVID-19 by location of death, weeks 12 2020 to most recent 2021</t>
  </si>
  <si>
    <t xml:space="preserve">week 12</t>
  </si>
  <si>
    <t xml:space="preserve">week 13</t>
  </si>
  <si>
    <t xml:space="preserve">week 14</t>
  </si>
  <si>
    <t xml:space="preserve">week 15</t>
  </si>
  <si>
    <t xml:space="preserve">week 16</t>
  </si>
  <si>
    <t xml:space="preserve">week 17</t>
  </si>
  <si>
    <t xml:space="preserve">week 18</t>
  </si>
  <si>
    <t xml:space="preserve">week 19</t>
  </si>
  <si>
    <t xml:space="preserve">week 20</t>
  </si>
  <si>
    <t xml:space="preserve">week 21</t>
  </si>
  <si>
    <t xml:space="preserve">week 22</t>
  </si>
  <si>
    <t xml:space="preserve">week 23</t>
  </si>
  <si>
    <t xml:space="preserve">week 24</t>
  </si>
  <si>
    <t xml:space="preserve">week 25</t>
  </si>
  <si>
    <t xml:space="preserve">week 26</t>
  </si>
  <si>
    <t xml:space="preserve">week 27</t>
  </si>
  <si>
    <t xml:space="preserve">week 28</t>
  </si>
  <si>
    <t xml:space="preserve">week 29</t>
  </si>
  <si>
    <t xml:space="preserve">week 30</t>
  </si>
  <si>
    <t xml:space="preserve">week 31</t>
  </si>
  <si>
    <t xml:space="preserve">week 32</t>
  </si>
  <si>
    <t xml:space="preserve">week 33</t>
  </si>
  <si>
    <t xml:space="preserve">week 34</t>
  </si>
  <si>
    <t xml:space="preserve">week 35</t>
  </si>
  <si>
    <t xml:space="preserve">week 36</t>
  </si>
  <si>
    <t xml:space="preserve">week 37</t>
  </si>
  <si>
    <t xml:space="preserve">week 38</t>
  </si>
  <si>
    <t xml:space="preserve">week 39</t>
  </si>
  <si>
    <t xml:space="preserve">week 40</t>
  </si>
  <si>
    <t xml:space="preserve">week 41</t>
  </si>
  <si>
    <t xml:space="preserve">week 42</t>
  </si>
  <si>
    <t xml:space="preserve">week 43</t>
  </si>
  <si>
    <t xml:space="preserve">week 44</t>
  </si>
  <si>
    <t xml:space="preserve">week 45</t>
  </si>
  <si>
    <t xml:space="preserve">week 46</t>
  </si>
  <si>
    <t xml:space="preserve">week 47</t>
  </si>
  <si>
    <t xml:space="preserve">week 48</t>
  </si>
  <si>
    <t xml:space="preserve">week 49</t>
  </si>
  <si>
    <t xml:space="preserve">week 50</t>
  </si>
  <si>
    <t xml:space="preserve">week 51</t>
  </si>
  <si>
    <t xml:space="preserve">week 52</t>
  </si>
  <si>
    <t xml:space="preserve">week 53</t>
  </si>
  <si>
    <t xml:space="preserve">week 1</t>
  </si>
  <si>
    <t xml:space="preserve">week 2</t>
  </si>
  <si>
    <t xml:space="preserve">Registered deaths by location</t>
  </si>
  <si>
    <t xml:space="preserve">Total</t>
  </si>
  <si>
    <t xml:space="preserve">Percentage of deaths registered by location</t>
  </si>
  <si>
    <t xml:space="preserve">Figure 6: Deaths involving COVID-19, date of death vs date of registration</t>
  </si>
  <si>
    <t xml:space="preserve">Date</t>
  </si>
  <si>
    <t xml:space="preserve"> daily deaths by date of occurrence</t>
  </si>
  <si>
    <t xml:space="preserve"> deaths by date of registration</t>
  </si>
  <si>
    <t xml:space="preserve">7 day average by date of occurrence</t>
  </si>
  <si>
    <t xml:space="preserve">7 day average by date of registration</t>
  </si>
  <si>
    <r>
      <rPr>
        <b val="true"/>
        <sz val="12"/>
        <color rgb="FF000000"/>
        <rFont val="Arial"/>
        <family val="2"/>
        <charset val="1"/>
      </rPr>
      <t xml:space="preserve">Figure 7: Age standardised rates</t>
    </r>
    <r>
      <rPr>
        <b val="true"/>
        <vertAlign val="superscript"/>
        <sz val="12"/>
        <color rgb="FF000000"/>
        <rFont val="Arial"/>
        <family val="2"/>
        <charset val="1"/>
      </rPr>
      <t xml:space="preserve">1,2,3,4</t>
    </r>
    <r>
      <rPr>
        <b val="true"/>
        <sz val="12"/>
        <color rgb="FF000000"/>
        <rFont val="Arial"/>
        <family val="2"/>
        <charset val="1"/>
      </rPr>
      <t xml:space="preserve"> for deaths involving COVID-19</t>
    </r>
    <r>
      <rPr>
        <b val="true"/>
        <vertAlign val="superscript"/>
        <sz val="12"/>
        <color rgb="FF000000"/>
        <rFont val="Arial"/>
        <family val="2"/>
        <charset val="1"/>
      </rPr>
      <t xml:space="preserve">5</t>
    </r>
    <r>
      <rPr>
        <b val="true"/>
        <sz val="12"/>
        <color rgb="FF000000"/>
        <rFont val="Arial"/>
        <family val="2"/>
        <charset val="1"/>
      </rPr>
      <t xml:space="preserve"> by sex, between 1st March 2020 and 31st December 2020</t>
    </r>
    <r>
      <rPr>
        <b val="true"/>
        <vertAlign val="superscript"/>
        <sz val="12"/>
        <color rgb="FF000000"/>
        <rFont val="Arial"/>
        <family val="2"/>
        <charset val="1"/>
      </rPr>
      <t xml:space="preserve">6</t>
    </r>
  </si>
  <si>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</si>
  <si>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</si>
  <si>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</si>
  <si>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</si>
  <si>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</si>
  <si>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</si>
  <si>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</si>
  <si>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</si>
  <si>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</si>
  <si>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</si>
  <si>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Combined March to Dec</t>
  </si>
  <si>
    <r>
      <rPr>
        <b val="true"/>
        <sz val="10"/>
        <color rgb="FF000000"/>
        <rFont val="Arial"/>
        <family val="2"/>
        <charset val="1"/>
      </rPr>
      <t xml:space="preserve">All deaths involving COVID-19</t>
    </r>
    <r>
      <rPr>
        <b val="true"/>
        <vertAlign val="superscript"/>
        <sz val="10"/>
        <color rgb="FF000000"/>
        <rFont val="Arial"/>
        <family val="2"/>
        <charset val="1"/>
      </rPr>
      <t xml:space="preserve">5</t>
    </r>
  </si>
  <si>
    <t xml:space="preserve">5) All deaths where COVID-19 is mentioned on the death certificate, whether as the underlying cause or a contributory cause.</t>
  </si>
  <si>
    <r>
      <rPr>
        <sz val="8"/>
        <rFont val="Arial"/>
        <family val="2"/>
        <charset val="1"/>
      </rPr>
      <t xml:space="preserve">6) Figures are for deaths occurring between 1 March 2020 and 31 December 2020. Figures only include deaths that were registered by 13 January 2021. More information on registration delays can be found on the</t>
    </r>
    <r>
      <rPr>
        <u val="single"/>
        <sz val="8"/>
        <color rgb="FF0000FF"/>
        <rFont val="Arial"/>
        <family val="2"/>
        <charset val="1"/>
      </rPr>
      <t xml:space="preserve"> NRS website:</t>
    </r>
  </si>
  <si>
    <r>
      <rPr>
        <b val="true"/>
        <sz val="12"/>
        <rFont val="Arial"/>
        <family val="2"/>
        <charset val="1"/>
      </rPr>
      <t xml:space="preserve">Figure 8: Leading causes of death between 1st March 2020 and 31st December 2020</t>
    </r>
    <r>
      <rPr>
        <b val="true"/>
        <vertAlign val="superscript"/>
        <sz val="12"/>
        <rFont val="Arial"/>
        <family val="2"/>
        <charset val="1"/>
      </rPr>
      <t xml:space="preserve">1,2</t>
    </r>
  </si>
  <si>
    <t xml:space="preserve">Month</t>
  </si>
  <si>
    <t xml:space="preserve">Rank</t>
  </si>
  <si>
    <t xml:space="preserve">Cause</t>
  </si>
  <si>
    <t xml:space="preserve">ICD codes</t>
  </si>
  <si>
    <r>
      <rPr>
        <b val="true"/>
        <sz val="10"/>
        <rFont val="Arial"/>
        <family val="2"/>
        <charset val="1"/>
      </rPr>
      <t xml:space="preserve">Deaths</t>
    </r>
    <r>
      <rPr>
        <b val="true"/>
        <vertAlign val="superscript"/>
        <sz val="10"/>
        <rFont val="Arial"/>
        <family val="2"/>
        <charset val="1"/>
      </rPr>
      <t xml:space="preserve">1</t>
    </r>
  </si>
  <si>
    <t xml:space="preserve">Percentage of all deaths</t>
  </si>
  <si>
    <t xml:space="preserve">Dementia and Alzheimer's Disease</t>
  </si>
  <si>
    <t xml:space="preserve">F01, F03, G30                                                                        </t>
  </si>
  <si>
    <t xml:space="preserve">Ischaemic heart diseases</t>
  </si>
  <si>
    <t xml:space="preserve">I20-I25                                                                              </t>
  </si>
  <si>
    <t xml:space="preserve">Cerebrovascular disease</t>
  </si>
  <si>
    <t xml:space="preserve">I60-I69                                                                              </t>
  </si>
  <si>
    <t xml:space="preserve">Malignant neoplasm of trachea, bronchus and lung</t>
  </si>
  <si>
    <t xml:space="preserve">C33-C34                                                                              </t>
  </si>
  <si>
    <t xml:space="preserve">Chronic lower respiratory diseases</t>
  </si>
  <si>
    <t xml:space="preserve">J40-J47                                                                              </t>
  </si>
  <si>
    <t xml:space="preserve">U07                                                                                  </t>
  </si>
  <si>
    <t xml:space="preserve">U07</t>
  </si>
  <si>
    <t xml:space="preserve">I20-I25</t>
  </si>
  <si>
    <t xml:space="preserve">F01, F03, G30</t>
  </si>
  <si>
    <t xml:space="preserve">I60-I69</t>
  </si>
  <si>
    <t xml:space="preserve">C33-C34</t>
  </si>
  <si>
    <t xml:space="preserve">Symptoms, signs and ill-defined conditions</t>
  </si>
  <si>
    <t xml:space="preserve">R00-R99</t>
  </si>
  <si>
    <t xml:space="preserve">J40-J47</t>
  </si>
  <si>
    <t xml:space="preserve">Dementia and Alzheimer Disease</t>
  </si>
  <si>
    <t xml:space="preserve">March - Dec combined</t>
  </si>
  <si>
    <t xml:space="preserve">Footnote:</t>
  </si>
  <si>
    <t xml:space="preserve">1) Numbers are provisional and subject to future revisions</t>
  </si>
  <si>
    <r>
      <rPr>
        <sz val="8"/>
        <rFont val="Arial"/>
        <family val="2"/>
        <charset val="1"/>
      </rPr>
      <t xml:space="preserve">2) Figures are for deaths occurring between 1 March 2020 and 31 December 2020. Figures only include deaths that were registered by 13 January 2021. More information on registration delays can be found on the </t>
    </r>
    <r>
      <rPr>
        <u val="single"/>
        <sz val="8"/>
        <color rgb="FF0000FF"/>
        <rFont val="Arial"/>
        <family val="2"/>
        <charset val="1"/>
      </rPr>
      <t xml:space="preserve">NRS website</t>
    </r>
    <r>
      <rPr>
        <sz val="8"/>
        <rFont val="Arial"/>
        <family val="2"/>
        <charset val="1"/>
      </rPr>
      <t xml:space="preserve">:</t>
    </r>
  </si>
  <si>
    <r>
      <rPr>
        <b val="true"/>
        <sz val="12"/>
        <color rgb="FF000000"/>
        <rFont val="Arial"/>
        <family val="2"/>
        <charset val="1"/>
      </rPr>
      <t xml:space="preserve">Figure 9: Main pre-existing medical condition in deaths involving COVID-19,  between 1st March 2020 and 31st December 2020</t>
    </r>
    <r>
      <rPr>
        <b val="true"/>
        <vertAlign val="superscript"/>
        <sz val="12"/>
        <color rgb="FF000000"/>
        <rFont val="Arial"/>
        <family val="2"/>
        <charset val="1"/>
      </rPr>
      <t xml:space="preserve">1,2</t>
    </r>
  </si>
  <si>
    <t xml:space="preserve">Pre-existing condition</t>
  </si>
  <si>
    <t xml:space="preserve">Number of COVID-19 deaths</t>
  </si>
  <si>
    <t xml:space="preserve">Proportion of all COVID-19 deaths</t>
  </si>
  <si>
    <t xml:space="preserve">none</t>
  </si>
  <si>
    <t xml:space="preserve">Diabetes</t>
  </si>
  <si>
    <t xml:space="preserve">Influenza and pneumonia</t>
  </si>
  <si>
    <t xml:space="preserve">Total Deaths</t>
  </si>
  <si>
    <t xml:space="preserve">Diseases of the urinary system</t>
  </si>
  <si>
    <t xml:space="preserve">Diseases of the musculoskeletal system and connective tissue</t>
  </si>
  <si>
    <t xml:space="preserve">Note:</t>
  </si>
  <si>
    <t xml:space="preserve">Further information on pre-existing conditions can be found in the publication.</t>
  </si>
  <si>
    <r>
      <rPr>
        <sz val="8"/>
        <rFont val="Arial"/>
        <family val="2"/>
        <charset val="1"/>
      </rPr>
      <t xml:space="preserve">1) Figures are for deaths occurring between 1 March 2020 and 31 December 2020. Figures only include deaths that were registered by 13 January 2021. More information on registration delays can be found on the</t>
    </r>
    <r>
      <rPr>
        <u val="single"/>
        <sz val="8"/>
        <color rgb="FF0000FF"/>
        <rFont val="Arial"/>
        <family val="2"/>
        <charset val="1"/>
      </rPr>
      <t xml:space="preserve"> NRS website:</t>
    </r>
  </si>
  <si>
    <t xml:space="preserve">2) The rows for conditions do not sum to the total number of deaths because only the most common 5 conditions are listed here.</t>
  </si>
  <si>
    <r>
      <rPr>
        <b val="true"/>
        <sz val="12"/>
        <color rgb="FF000000"/>
        <rFont val="Arial"/>
        <family val="2"/>
        <charset val="1"/>
      </rPr>
      <t xml:space="preserve">Figure 10: Main pre-existing medical condition in deaths involving COVID-19, by age and sex,  between 1st March 2020 and 31st December 2020</t>
    </r>
    <r>
      <rPr>
        <b val="true"/>
        <vertAlign val="superscript"/>
        <sz val="12"/>
        <color rgb="FF000000"/>
        <rFont val="Arial"/>
        <family val="2"/>
        <charset val="1"/>
      </rPr>
      <t xml:space="preserve">1.2</t>
    </r>
  </si>
  <si>
    <t xml:space="preserve">Males under 65</t>
  </si>
  <si>
    <t xml:space="preserve">Cirrhosis and other disease of liver</t>
  </si>
  <si>
    <t xml:space="preserve">Males 65+</t>
  </si>
  <si>
    <t xml:space="preserve">Females under 65</t>
  </si>
  <si>
    <t xml:space="preserve">Females 65+</t>
  </si>
  <si>
    <r>
      <rPr>
        <b val="true"/>
        <sz val="12"/>
        <color rgb="FF000000"/>
        <rFont val="Arial"/>
        <family val="2"/>
        <charset val="1"/>
      </rPr>
      <t xml:space="preserve">Figure 11: COVID-19 death rate by SIMD quintile,  between 1st March 2020 and 31st December 2020</t>
    </r>
    <r>
      <rPr>
        <b val="true"/>
        <vertAlign val="superscript"/>
        <sz val="12"/>
        <color rgb="FF000000"/>
        <rFont val="Arial"/>
        <family val="2"/>
        <charset val="1"/>
      </rPr>
      <t xml:space="preserve">1,2,3,4,5,6,7</t>
    </r>
  </si>
  <si>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</si>
  <si>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r>
      <rPr>
        <sz val="8"/>
        <color rgb="FF000000"/>
        <rFont val="Arial"/>
        <family val="2"/>
        <charset val="1"/>
      </rPr>
      <t xml:space="preserve">5) Deprivation quintiles are based on the Scottish Index of Multiple Deprivation, version 2020</t>
    </r>
    <r>
      <rPr>
        <sz val="8"/>
        <color rgb="FFFF0000"/>
        <rFont val="Arial"/>
        <family val="2"/>
        <charset val="1"/>
      </rPr>
      <t xml:space="preserve"> </t>
    </r>
    <r>
      <rPr>
        <sz val="8"/>
        <color rgb="FF000000"/>
        <rFont val="Arial"/>
        <family val="2"/>
        <charset val="1"/>
      </rPr>
      <t xml:space="preserve">(SIMD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r>
  </si>
  <si>
    <t xml:space="preserve">Scottish Government website</t>
  </si>
  <si>
    <r>
      <rPr>
        <b val="true"/>
        <sz val="12"/>
        <color rgb="FF000000"/>
        <rFont val="Arial"/>
        <family val="2"/>
        <charset val="1"/>
      </rPr>
      <t xml:space="preserve">Figure 12: Age standardised death rates by urban rural classification between 1st March 2020 and 31st December 2020</t>
    </r>
    <r>
      <rPr>
        <b val="true"/>
        <vertAlign val="superscript"/>
        <sz val="12"/>
        <color rgb="FF000000"/>
        <rFont val="Arial"/>
        <family val="2"/>
        <charset val="1"/>
      </rPr>
      <t xml:space="preserve">,2,3,4,5,6</t>
    </r>
  </si>
  <si>
    <t xml:space="preserve">Urban rural classification</t>
  </si>
  <si>
    <t xml:space="preserve">3) Rates have been calculated using 2019 mid-year population estimates, the most up-to-date estimates for quintiles that were available when this table was published.                                           </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</si>
  <si>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</si>
  <si>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r>
      <rPr>
        <sz val="8"/>
        <rFont val="Arial"/>
        <family val="2"/>
        <charset val="1"/>
      </rPr>
      <t xml:space="preserve">5) Figures are for deaths occurring between 1 March 2020 and 31 December 2020. Figures only include deaths that were registered by 13 January 2021. More information on registration delays can be found on the</t>
    </r>
    <r>
      <rPr>
        <u val="single"/>
        <sz val="8"/>
        <color rgb="FF0000FF"/>
        <rFont val="Arial"/>
        <family val="2"/>
        <charset val="1"/>
      </rPr>
      <t xml:space="preserve"> NRS website.</t>
    </r>
  </si>
  <si>
    <r>
      <rPr>
        <b val="true"/>
        <sz val="12"/>
        <color rgb="FF000000"/>
        <rFont val="Arial"/>
        <family val="2"/>
        <charset val="1"/>
      </rPr>
      <t xml:space="preserve">Figure 13 Age standardised rates</t>
    </r>
    <r>
      <rPr>
        <b val="true"/>
        <vertAlign val="superscript"/>
        <sz val="12"/>
        <color rgb="FF000000"/>
        <rFont val="Arial"/>
        <family val="2"/>
        <charset val="1"/>
      </rPr>
      <t xml:space="preserve">1,2,3,4,5,6</t>
    </r>
    <r>
      <rPr>
        <b val="true"/>
        <sz val="12"/>
        <color rgb="FF000000"/>
        <rFont val="Arial"/>
        <family val="2"/>
        <charset val="1"/>
      </rPr>
      <t xml:space="preserve"> for deaths involving COVID-19 between 1st March 2020 and 31st December 2020 in NHS health boards</t>
    </r>
  </si>
  <si>
    <t xml:space="preserve">Health board</t>
  </si>
  <si>
    <t xml:space="preserve">rate</t>
  </si>
  <si>
    <t xml:space="preserve">Dumfries and Galloway </t>
  </si>
  <si>
    <t xml:space="preserve">6) Rates are not calculated for health boards when numbers of deaths are below 10</t>
  </si>
  <si>
    <r>
      <rPr>
        <b val="true"/>
        <sz val="12"/>
        <color rgb="FF000000"/>
        <rFont val="Arial"/>
        <family val="2"/>
        <charset val="1"/>
      </rPr>
      <t xml:space="preserve">Figure 14 Age standardised rates</t>
    </r>
    <r>
      <rPr>
        <b val="true"/>
        <vertAlign val="superscript"/>
        <sz val="12"/>
        <color rgb="FF000000"/>
        <rFont val="Arial"/>
        <family val="2"/>
        <charset val="1"/>
      </rPr>
      <t xml:space="preserve">1,2,3,4,5,6</t>
    </r>
    <r>
      <rPr>
        <b val="true"/>
        <sz val="12"/>
        <color rgb="FF000000"/>
        <rFont val="Arial"/>
        <family val="2"/>
        <charset val="1"/>
      </rPr>
      <t xml:space="preserve"> for deaths involving COVID-19 between 1st March 2020 and 31st December 2020 in Council areas</t>
    </r>
  </si>
  <si>
    <t xml:space="preserve">6) Rates are not calculated for Council areas when numbers of deaths are below 10</t>
  </si>
</sst>
</file>

<file path=xl/styles.xml><?xml version="1.0" encoding="utf-8"?>
<styleSheet xmlns="http://schemas.openxmlformats.org/spreadsheetml/2006/main">
  <numFmts count="27">
    <numFmt numFmtId="164" formatCode="General"/>
    <numFmt numFmtId="165" formatCode="_(* #,##0.00_);_(* \(#,##0.00\);_(* \-??_);_(@_)"/>
    <numFmt numFmtId="166" formatCode="General_)"/>
    <numFmt numFmtId="167" formatCode="DD\-MMM\-YY"/>
    <numFmt numFmtId="168" formatCode="#,##0"/>
    <numFmt numFmtId="169" formatCode="_-* #,##0_-;\-* #,##0_-;_-* \-??_-;_-@_-"/>
    <numFmt numFmtId="170" formatCode="0%"/>
    <numFmt numFmtId="171" formatCode="0.00"/>
    <numFmt numFmtId="172" formatCode="0.0%"/>
    <numFmt numFmtId="173" formatCode="###########0"/>
    <numFmt numFmtId="174" formatCode="0"/>
    <numFmt numFmtId="175" formatCode="###########0.00"/>
    <numFmt numFmtId="176" formatCode="#,##0_ ;\-#,##0\ "/>
    <numFmt numFmtId="177" formatCode="@"/>
    <numFmt numFmtId="178" formatCode="0.0000%"/>
    <numFmt numFmtId="179" formatCode="#######0"/>
    <numFmt numFmtId="180" formatCode="0.00%"/>
    <numFmt numFmtId="181" formatCode="MMM\-YY"/>
    <numFmt numFmtId="182" formatCode="#####0"/>
    <numFmt numFmtId="183" formatCode="#,##0.0"/>
    <numFmt numFmtId="184" formatCode="0.0"/>
    <numFmt numFmtId="185" formatCode="_(* #,##0_);_(* \(#,##0\);_(* \-??_);_(@_)"/>
    <numFmt numFmtId="186" formatCode="############################################################################0"/>
    <numFmt numFmtId="187" formatCode="#####0.0"/>
    <numFmt numFmtId="188" formatCode="DD/MM/YYYY"/>
    <numFmt numFmtId="189" formatCode="DD\ MMM"/>
    <numFmt numFmtId="190" formatCode="#,##0.00"/>
  </numFmts>
  <fonts count="70">
    <font>
      <sz val="11"/>
      <color rgb="FF000000"/>
      <name val="Calibri"/>
      <family val="2"/>
      <charset val="1"/>
    </font>
    <font>
      <sz val="10"/>
      <name val="Arial"/>
      <family val="0"/>
    </font>
    <font>
      <sz val="10"/>
      <name val="Arial"/>
      <family val="0"/>
    </font>
    <font>
      <sz val="10"/>
      <name val="Arial"/>
      <family val="0"/>
    </font>
    <font>
      <u val="single"/>
      <sz val="10"/>
      <color rgb="FF0000FF"/>
      <name val="Arial"/>
      <family val="2"/>
      <charset val="1"/>
    </font>
    <font>
      <sz val="10"/>
      <name val="Arial"/>
      <family val="0"/>
      <charset val="1"/>
    </font>
    <font>
      <sz val="10"/>
      <name val="Arial"/>
      <family val="2"/>
      <charset val="1"/>
    </font>
    <font>
      <sz val="10"/>
      <color rgb="FF000000"/>
      <name val="Arial"/>
      <family val="2"/>
      <charset val="1"/>
    </font>
    <font>
      <sz val="9.5"/>
      <color rgb="FF000000"/>
      <name val="Arial"/>
      <family val="2"/>
      <charset val="1"/>
    </font>
    <font>
      <sz val="11"/>
      <color rgb="FF000000"/>
      <name val="Arial"/>
      <family val="2"/>
      <charset val="1"/>
    </font>
    <font>
      <b val="true"/>
      <sz val="12"/>
      <color rgb="FF000000"/>
      <name val="Arial"/>
      <family val="2"/>
      <charset val="1"/>
    </font>
    <font>
      <b val="true"/>
      <sz val="10"/>
      <color rgb="FF000000"/>
      <name val="Arial"/>
      <family val="2"/>
      <charset val="1"/>
    </font>
    <font>
      <u val="single"/>
      <sz val="11"/>
      <color rgb="FF0563C1"/>
      <name val="Calibri"/>
      <family val="2"/>
      <charset val="1"/>
    </font>
    <font>
      <sz val="10"/>
      <color rgb="FF0000FF"/>
      <name val="Arial"/>
      <family val="2"/>
      <charset val="1"/>
    </font>
    <font>
      <sz val="8"/>
      <color rgb="FF000000"/>
      <name val="Arial"/>
      <family val="2"/>
      <charset val="1"/>
    </font>
    <font>
      <b val="true"/>
      <sz val="12"/>
      <name val="Arial"/>
      <family val="2"/>
      <charset val="1"/>
    </font>
    <font>
      <b val="true"/>
      <vertAlign val="superscript"/>
      <sz val="12"/>
      <name val="Arial"/>
      <family val="2"/>
      <charset val="1"/>
    </font>
    <font>
      <b val="true"/>
      <sz val="10"/>
      <name val="Arial"/>
      <family val="2"/>
      <charset val="1"/>
    </font>
    <font>
      <b val="true"/>
      <vertAlign val="superscript"/>
      <sz val="10"/>
      <name val="Arial"/>
      <family val="2"/>
      <charset val="1"/>
    </font>
    <font>
      <i val="true"/>
      <sz val="10"/>
      <color rgb="FF000000"/>
      <name val="Arial"/>
      <family val="2"/>
      <charset val="1"/>
    </font>
    <font>
      <sz val="10"/>
      <color rgb="FFFFFFFF"/>
      <name val="Arial"/>
      <family val="2"/>
      <charset val="1"/>
    </font>
    <font>
      <b val="true"/>
      <sz val="10"/>
      <color rgb="FFFFFFFF"/>
      <name val="Arial"/>
      <family val="2"/>
      <charset val="1"/>
    </font>
    <font>
      <b val="true"/>
      <vertAlign val="superscript"/>
      <sz val="10"/>
      <color rgb="FF000000"/>
      <name val="Arial"/>
      <family val="2"/>
      <charset val="1"/>
    </font>
    <font>
      <sz val="8"/>
      <name val="Arial"/>
      <family val="2"/>
      <charset val="1"/>
    </font>
    <font>
      <b val="true"/>
      <sz val="8"/>
      <name val="Arial"/>
      <family val="2"/>
      <charset val="1"/>
    </font>
    <font>
      <u val="single"/>
      <sz val="8"/>
      <color rgb="FF0000CC"/>
      <name val="Arial"/>
      <family val="2"/>
      <charset val="1"/>
    </font>
    <font>
      <sz val="11"/>
      <color rgb="FFFFFFFF"/>
      <name val="Calibri"/>
      <family val="2"/>
      <charset val="1"/>
    </font>
    <font>
      <b val="true"/>
      <vertAlign val="superscript"/>
      <sz val="12"/>
      <color rgb="FF000000"/>
      <name val="Arial"/>
      <family val="2"/>
      <charset val="1"/>
    </font>
    <font>
      <vertAlign val="superscript"/>
      <sz val="10"/>
      <color rgb="FF000000"/>
      <name val="Arial"/>
      <family val="2"/>
      <charset val="1"/>
    </font>
    <font>
      <b val="true"/>
      <sz val="8"/>
      <color rgb="FF000000"/>
      <name val="Arial"/>
      <family val="2"/>
      <charset val="1"/>
    </font>
    <font>
      <u val="single"/>
      <sz val="8"/>
      <color rgb="FF0000FF"/>
      <name val="Arial"/>
      <family val="2"/>
      <charset val="1"/>
    </font>
    <font>
      <sz val="11"/>
      <name val="Arial"/>
      <family val="2"/>
      <charset val="1"/>
    </font>
    <font>
      <u val="single"/>
      <sz val="10"/>
      <color rgb="FF0563C1"/>
      <name val="Arial"/>
      <family val="2"/>
      <charset val="1"/>
    </font>
    <font>
      <b val="true"/>
      <u val="single"/>
      <sz val="10"/>
      <name val="Arial"/>
      <family val="2"/>
      <charset val="1"/>
    </font>
    <font>
      <sz val="12"/>
      <name val="Arial"/>
      <family val="2"/>
      <charset val="1"/>
    </font>
    <font>
      <b val="true"/>
      <u val="single"/>
      <vertAlign val="superscript"/>
      <sz val="10"/>
      <name val="Arial"/>
      <family val="2"/>
      <charset val="1"/>
    </font>
    <font>
      <sz val="11"/>
      <color rgb="FFFFFFFF"/>
      <name val="Arial"/>
      <family val="2"/>
      <charset val="1"/>
    </font>
    <font>
      <u val="single"/>
      <sz val="8"/>
      <color rgb="FF0563C1"/>
      <name val="Arial"/>
      <family val="2"/>
      <charset val="1"/>
    </font>
    <font>
      <sz val="8"/>
      <color rgb="FF0000FF"/>
      <name val="Arial"/>
      <family val="2"/>
      <charset val="1"/>
    </font>
    <font>
      <b val="true"/>
      <sz val="11"/>
      <color rgb="FF000000"/>
      <name val="Arial"/>
      <family val="2"/>
      <charset val="1"/>
    </font>
    <font>
      <vertAlign val="superscript"/>
      <sz val="10"/>
      <name val="Arial"/>
      <family val="2"/>
      <charset val="1"/>
    </font>
    <font>
      <u val="single"/>
      <sz val="11"/>
      <color rgb="FF0563C1"/>
      <name val="Arial"/>
      <family val="2"/>
      <charset val="1"/>
    </font>
    <font>
      <b val="true"/>
      <sz val="14.4"/>
      <color rgb="FF000000"/>
      <name val="Arial"/>
      <family val="2"/>
    </font>
    <font>
      <sz val="12"/>
      <color rgb="FF000000"/>
      <name val="Arial"/>
      <family val="2"/>
    </font>
    <font>
      <b val="true"/>
      <sz val="14"/>
      <color rgb="FF000000"/>
      <name val="Arial"/>
      <family val="2"/>
    </font>
    <font>
      <sz val="12"/>
      <color rgb="FFFFFFFF"/>
      <name val="Arial"/>
      <family val="2"/>
    </font>
    <font>
      <sz val="12"/>
      <name val="Arial"/>
      <family val="2"/>
    </font>
    <font>
      <b val="true"/>
      <sz val="10"/>
      <color rgb="FF24292E"/>
      <name val="Arial"/>
      <family val="2"/>
      <charset val="1"/>
    </font>
    <font>
      <b val="true"/>
      <u val="single"/>
      <sz val="10"/>
      <color rgb="FF0000FF"/>
      <name val="Arial"/>
      <family val="2"/>
      <charset val="1"/>
    </font>
    <font>
      <sz val="10"/>
      <color rgb="FF24292E"/>
      <name val="Arial"/>
      <family val="2"/>
      <charset val="1"/>
    </font>
    <font>
      <b val="true"/>
      <sz val="12"/>
      <color rgb="FF000000"/>
      <name val="Arial"/>
      <family val="2"/>
    </font>
    <font>
      <sz val="11"/>
      <color rgb="FF000000"/>
      <name val="Arial"/>
      <family val="2"/>
    </font>
    <font>
      <b val="true"/>
      <sz val="11"/>
      <color rgb="FF000000"/>
      <name val="Arial"/>
      <family val="2"/>
    </font>
    <font>
      <sz val="10"/>
      <color rgb="FF000000"/>
      <name val="Arial"/>
      <family val="2"/>
    </font>
    <font>
      <b val="true"/>
      <sz val="12"/>
      <name val="Arial"/>
      <family val="2"/>
    </font>
    <font>
      <b val="true"/>
      <sz val="10"/>
      <color rgb="FF000000"/>
      <name val="Arial"/>
      <family val="2"/>
    </font>
    <font>
      <sz val="14.4"/>
      <color rgb="FF000000"/>
      <name val="Arial"/>
      <family val="2"/>
    </font>
    <font>
      <b val="true"/>
      <sz val="12"/>
      <color rgb="FFFFFFFF"/>
      <name val="Arial"/>
      <family val="2"/>
      <charset val="1"/>
    </font>
    <font>
      <sz val="12"/>
      <color rgb="FF000000"/>
      <name val="Arial"/>
      <family val="2"/>
      <charset val="1"/>
    </font>
    <font>
      <sz val="11"/>
      <color rgb="FFFF0000"/>
      <name val="Arial"/>
      <family val="2"/>
      <charset val="1"/>
    </font>
    <font>
      <u val="single"/>
      <sz val="8"/>
      <color rgb="FFFFFFFF"/>
      <name val="Arial"/>
      <family val="2"/>
      <charset val="1"/>
    </font>
    <font>
      <sz val="10"/>
      <color rgb="FFFF0000"/>
      <name val="Arial"/>
      <family val="2"/>
      <charset val="1"/>
    </font>
    <font>
      <b val="true"/>
      <sz val="14"/>
      <color rgb="FF2F5597"/>
      <name val="Arial"/>
      <family val="2"/>
    </font>
    <font>
      <sz val="11"/>
      <name val="Arial"/>
      <family val="2"/>
    </font>
    <font>
      <b val="true"/>
      <sz val="11"/>
      <name val="Arial"/>
      <family val="2"/>
    </font>
    <font>
      <sz val="9"/>
      <color rgb="FFFFFFFF"/>
      <name val="Arial"/>
      <family val="2"/>
    </font>
    <font>
      <sz val="8"/>
      <color rgb="FFFF0000"/>
      <name val="Arial"/>
      <family val="2"/>
      <charset val="1"/>
    </font>
    <font>
      <sz val="14"/>
      <color rgb="FF000000"/>
      <name val="Arial"/>
      <family val="2"/>
    </font>
    <font>
      <sz val="9"/>
      <color rgb="FF000000"/>
      <name val="Arial"/>
      <family val="2"/>
    </font>
    <font>
      <sz val="10.5"/>
      <color rgb="FF000000"/>
      <name val="Arial"/>
      <family val="2"/>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8">
    <border diagonalUp="false" diagonalDown="false">
      <left/>
      <right/>
      <top/>
      <bottom/>
      <diagonal/>
    </border>
    <border diagonalUp="false" diagonalDown="false">
      <left/>
      <right/>
      <top/>
      <bottom style="thin"/>
      <diagonal/>
    </border>
    <border diagonalUp="false" diagonalDown="false">
      <left/>
      <right/>
      <top style="thin"/>
      <bottom/>
      <diagonal/>
    </border>
    <border diagonalUp="false" diagonalDown="false">
      <left/>
      <right/>
      <top/>
      <bottom style="medium"/>
      <diagonal/>
    </border>
    <border diagonalUp="false" diagonalDown="false">
      <left/>
      <right/>
      <top style="medium"/>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right style="thin"/>
      <top/>
      <bottom/>
      <diagonal/>
    </border>
    <border diagonalUp="false" diagonalDown="false">
      <left style="thin"/>
      <right/>
      <top/>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style="thin">
        <color rgb="FF7F7F7F"/>
      </top>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6"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607">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6" fontId="15" fillId="0" borderId="0" xfId="25" applyFont="true" applyBorder="true" applyAlignment="true" applyProtection="true">
      <alignment horizontal="general" vertical="bottom" textRotation="0" wrapText="true" indent="0" shrinkToFit="false"/>
      <protection locked="true" hidden="false"/>
    </xf>
    <xf numFmtId="166" fontId="4" fillId="0" borderId="0" xfId="20" applyFont="true" applyBorder="true" applyAlignment="true" applyProtection="true">
      <alignment horizontal="general" vertical="bottom" textRotation="0" wrapText="true" indent="0" shrinkToFit="false"/>
      <protection locked="true" hidden="false"/>
    </xf>
    <xf numFmtId="166" fontId="6" fillId="0" borderId="1" xfId="25" applyFont="true" applyBorder="true" applyAlignment="true" applyProtection="false">
      <alignment horizontal="left" vertical="bottom" textRotation="0" wrapText="true" indent="0" shrinkToFit="false"/>
      <protection locked="true" hidden="false"/>
    </xf>
    <xf numFmtId="166" fontId="17" fillId="0" borderId="2" xfId="25" applyFont="true" applyBorder="true" applyAlignment="true" applyProtection="false">
      <alignment horizontal="general" vertical="bottom" textRotation="0" wrapText="false" indent="0" shrinkToFit="false"/>
      <protection locked="true" hidden="false"/>
    </xf>
    <xf numFmtId="166" fontId="6" fillId="0" borderId="2" xfId="25" applyFont="true" applyBorder="true" applyAlignment="true" applyProtection="false">
      <alignment horizontal="right" vertical="bottom" textRotation="0" wrapText="false" indent="0" shrinkToFit="false"/>
      <protection locked="true" hidden="false"/>
    </xf>
    <xf numFmtId="166" fontId="6" fillId="0" borderId="2" xfId="25"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19" fillId="0" borderId="1" xfId="0" applyFont="true" applyBorder="true" applyAlignment="true" applyProtection="false">
      <alignment horizontal="right" vertical="bottom" textRotation="0" wrapText="true" indent="0" shrinkToFit="false"/>
      <protection locked="true" hidden="false"/>
    </xf>
    <xf numFmtId="166" fontId="17" fillId="0" borderId="0" xfId="25" applyFont="true" applyBorder="true" applyAlignment="true" applyProtection="false">
      <alignment horizontal="general" vertical="bottom" textRotation="0" wrapText="false" indent="0" shrinkToFit="false"/>
      <protection locked="true" hidden="false"/>
    </xf>
    <xf numFmtId="167" fontId="6" fillId="0" borderId="0" xfId="25" applyFont="true" applyBorder="false" applyAlignment="true" applyProtection="false">
      <alignment horizontal="right" vertical="bottom" textRotation="0" wrapText="false" indent="0" shrinkToFit="false"/>
      <protection locked="true" hidden="false"/>
    </xf>
    <xf numFmtId="167" fontId="6" fillId="0" borderId="0" xfId="25" applyFont="true" applyBorder="true" applyAlignment="true" applyProtection="false">
      <alignment horizontal="right" vertical="bottom" textRotation="0" wrapText="false" indent="0" shrinkToFit="false"/>
      <protection locked="true" hidden="false"/>
    </xf>
    <xf numFmtId="166" fontId="6" fillId="0" borderId="3" xfId="25" applyFont="true" applyBorder="true" applyAlignment="true" applyProtection="false">
      <alignment horizontal="general" vertical="bottom" textRotation="0" wrapText="true" indent="0" shrinkToFit="false"/>
      <protection locked="true" hidden="false"/>
    </xf>
    <xf numFmtId="166" fontId="6" fillId="0" borderId="3" xfId="25" applyFont="true" applyBorder="true" applyAlignment="true" applyProtection="false">
      <alignment horizontal="right" vertical="bottom" textRotation="0" wrapText="false" indent="0" shrinkToFit="false"/>
      <protection locked="true" hidden="false"/>
    </xf>
    <xf numFmtId="166" fontId="6" fillId="0" borderId="3" xfId="25" applyFont="true" applyBorder="true" applyAlignment="true" applyProtection="false">
      <alignment horizontal="general" vertical="bottom" textRotation="0" wrapText="false" indent="0" shrinkToFit="false"/>
      <protection locked="true" hidden="false"/>
    </xf>
    <xf numFmtId="166" fontId="6" fillId="0" borderId="0" xfId="25" applyFont="true" applyBorder="true" applyAlignment="true" applyProtection="false">
      <alignment horizontal="general" vertical="bottom" textRotation="0" wrapText="false" indent="0" shrinkToFit="false"/>
      <protection locked="true" hidden="false"/>
    </xf>
    <xf numFmtId="166" fontId="6" fillId="0" borderId="0" xfId="25" applyFont="true" applyBorder="true" applyAlignment="true" applyProtection="false">
      <alignment horizontal="left" vertical="bottom" textRotation="0" wrapText="true" indent="0" shrinkToFit="false"/>
      <protection locked="true" hidden="false"/>
    </xf>
    <xf numFmtId="164" fontId="6" fillId="0" borderId="0" xfId="28"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8" fontId="17" fillId="0" borderId="0" xfId="22" applyFont="true" applyBorder="true" applyAlignment="true" applyProtection="true">
      <alignment horizontal="left" vertical="bottom" textRotation="0" wrapText="false" indent="0" shrinkToFit="false"/>
      <protection locked="true" hidden="false"/>
    </xf>
    <xf numFmtId="169" fontId="7" fillId="0" borderId="0" xfId="22" applyFont="true" applyBorder="true" applyAlignment="true" applyProtection="true">
      <alignment horizontal="right" vertical="bottom" textRotation="0" wrapText="false" indent="0" shrinkToFit="false"/>
      <protection locked="true" hidden="false"/>
    </xf>
    <xf numFmtId="168" fontId="7" fillId="0" borderId="0" xfId="22" applyFont="true" applyBorder="true" applyAlignment="true" applyProtection="true">
      <alignment horizontal="general" vertical="bottom" textRotation="0" wrapText="false" indent="0" shrinkToFit="false"/>
      <protection locked="true" hidden="false"/>
    </xf>
    <xf numFmtId="168" fontId="6" fillId="0" borderId="0" xfId="22" applyFont="true" applyBorder="true" applyAlignment="true" applyProtection="true">
      <alignment horizontal="right" vertical="bottom" textRotation="0" wrapText="false" indent="0" shrinkToFit="false"/>
      <protection locked="true" hidden="false"/>
    </xf>
    <xf numFmtId="171" fontId="7" fillId="0" borderId="0" xfId="19" applyFont="true" applyBorder="true" applyAlignment="true" applyProtection="true">
      <alignment horizontal="general" vertical="bottom" textRotation="0" wrapText="false" indent="0" shrinkToFit="false"/>
      <protection locked="true" hidden="false"/>
    </xf>
    <xf numFmtId="168" fontId="7" fillId="0" borderId="0" xfId="19" applyFont="true" applyBorder="true" applyAlignment="true" applyProtection="true">
      <alignment horizontal="general" vertical="bottom" textRotation="0" wrapText="false" indent="0" shrinkToFit="false"/>
      <protection locked="true" hidden="false"/>
    </xf>
    <xf numFmtId="172" fontId="7" fillId="0" borderId="0" xfId="19" applyFont="true" applyBorder="true" applyAlignment="true" applyProtection="true">
      <alignment horizontal="general" vertical="bottom" textRotation="0" wrapText="false" indent="0" shrinkToFit="false"/>
      <protection locked="true" hidden="false"/>
    </xf>
    <xf numFmtId="170" fontId="19" fillId="0" borderId="0" xfId="0" applyFont="true" applyBorder="false" applyAlignment="true" applyProtection="false">
      <alignment horizontal="general" vertical="bottom" textRotation="0" wrapText="false" indent="0" shrinkToFit="false"/>
      <protection locked="true" hidden="false"/>
    </xf>
    <xf numFmtId="168" fontId="6" fillId="0" borderId="0" xfId="22" applyFont="true" applyBorder="true" applyAlignment="true" applyProtection="true">
      <alignment horizontal="general" vertical="bottom" textRotation="0" wrapText="false" indent="0" shrinkToFit="false"/>
      <protection locked="true" hidden="false"/>
    </xf>
    <xf numFmtId="168" fontId="17" fillId="0" borderId="0" xfId="22" applyFont="true" applyBorder="true" applyAlignment="true" applyProtection="true">
      <alignment horizontal="left" vertical="bottom" textRotation="0" wrapText="true" indent="0" shrinkToFit="false"/>
      <protection locked="true" hidden="false"/>
    </xf>
    <xf numFmtId="168" fontId="17" fillId="0" borderId="0" xfId="22" applyFont="true" applyBorder="true" applyAlignment="true" applyProtection="true">
      <alignment horizontal="general" vertical="bottom" textRotation="0" wrapText="true" indent="0" shrinkToFit="false"/>
      <protection locked="true" hidden="false"/>
    </xf>
    <xf numFmtId="168" fontId="6" fillId="0" borderId="0" xfId="22" applyFont="true" applyBorder="true" applyAlignment="true" applyProtection="true">
      <alignment horizontal="general" vertical="bottom" textRotation="0" wrapText="true" indent="0" shrinkToFit="false"/>
      <protection locked="true" hidden="false"/>
    </xf>
    <xf numFmtId="168" fontId="7" fillId="0" borderId="0" xfId="22" applyFont="true" applyBorder="true" applyAlignment="true" applyProtection="true">
      <alignment horizontal="right" vertical="bottom" textRotation="0" wrapText="false" indent="0" shrinkToFit="false"/>
      <protection locked="true" hidden="false"/>
    </xf>
    <xf numFmtId="170" fontId="7" fillId="0" borderId="0" xfId="19" applyFont="true" applyBorder="true" applyAlignment="true" applyProtection="true">
      <alignment horizontal="general" vertical="bottom" textRotation="0" wrapText="false" indent="0" shrinkToFit="false"/>
      <protection locked="true" hidden="false"/>
    </xf>
    <xf numFmtId="170" fontId="7" fillId="0" borderId="0" xfId="0" applyFont="true" applyBorder="false" applyAlignment="true" applyProtection="false">
      <alignment horizontal="general" vertical="bottom" textRotation="0" wrapText="false" indent="0" shrinkToFit="false"/>
      <protection locked="true" hidden="false"/>
    </xf>
    <xf numFmtId="168" fontId="20" fillId="2" borderId="0" xfId="22" applyFont="true" applyBorder="true" applyAlignment="true" applyProtection="true">
      <alignment horizontal="general" vertical="bottom" textRotation="0" wrapText="false" indent="0" shrinkToFit="false"/>
      <protection locked="true" hidden="false"/>
    </xf>
    <xf numFmtId="168" fontId="21" fillId="2" borderId="0" xfId="22" applyFont="true" applyBorder="true" applyAlignment="true" applyProtection="true">
      <alignment horizontal="general" vertical="bottom" textRotation="0" wrapText="true" indent="0" shrinkToFit="false"/>
      <protection locked="true" hidden="false"/>
    </xf>
    <xf numFmtId="168" fontId="20" fillId="0" borderId="0" xfId="22" applyFont="true" applyBorder="true" applyAlignment="true" applyProtection="true">
      <alignment horizontal="right" vertical="bottom" textRotation="0" wrapText="false" indent="0" shrinkToFit="false"/>
      <protection locked="true" hidden="false"/>
    </xf>
    <xf numFmtId="168" fontId="20" fillId="2" borderId="0" xfId="22" applyFont="true" applyBorder="true" applyAlignment="true" applyProtection="true">
      <alignment horizontal="right"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70" fontId="20" fillId="2" borderId="0" xfId="0" applyFont="true" applyBorder="false" applyAlignment="true" applyProtection="false">
      <alignment horizontal="general" vertical="bottom" textRotation="0" wrapText="false" indent="0" shrinkToFit="false"/>
      <protection locked="true" hidden="false"/>
    </xf>
    <xf numFmtId="168" fontId="17" fillId="0" borderId="0" xfId="22" applyFont="true" applyBorder="true" applyAlignment="true" applyProtection="true">
      <alignment horizontal="left" vertical="top" textRotation="0" wrapText="false" indent="0" shrinkToFit="false"/>
      <protection locked="true" hidden="false"/>
    </xf>
    <xf numFmtId="168" fontId="21" fillId="2" borderId="0" xfId="22" applyFont="true" applyBorder="true" applyAlignment="true" applyProtection="true">
      <alignment horizontal="center" vertical="top" textRotation="0" wrapText="false" indent="0" shrinkToFit="false"/>
      <protection locked="true" hidden="false"/>
    </xf>
    <xf numFmtId="168" fontId="20" fillId="2" borderId="0" xfId="22" applyFont="true" applyBorder="true" applyAlignment="true" applyProtection="true">
      <alignment horizontal="general" vertical="bottom" textRotation="0" wrapText="true" indent="0" shrinkToFit="false"/>
      <protection locked="true" hidden="false"/>
    </xf>
    <xf numFmtId="172" fontId="20" fillId="2" borderId="0" xfId="19" applyFont="true" applyBorder="true" applyAlignment="true" applyProtection="true">
      <alignment horizontal="general" vertical="bottom" textRotation="0" wrapText="false" indent="0" shrinkToFit="false"/>
      <protection locked="true" hidden="false"/>
    </xf>
    <xf numFmtId="168" fontId="7" fillId="0" borderId="0" xfId="22" applyFont="true" applyBorder="true" applyAlignment="true" applyProtection="true">
      <alignment horizontal="left" vertical="bottom" textRotation="0" wrapText="false" indent="0" shrinkToFit="false"/>
      <protection locked="true" hidden="false"/>
    </xf>
    <xf numFmtId="168" fontId="21" fillId="0" borderId="0" xfId="22" applyFont="true" applyBorder="true" applyAlignment="true" applyProtection="true">
      <alignment horizontal="general" vertical="bottom" textRotation="0" wrapText="false" indent="0" shrinkToFit="false"/>
      <protection locked="true" hidden="false"/>
    </xf>
    <xf numFmtId="168" fontId="7" fillId="0" borderId="0" xfId="0" applyFont="true" applyBorder="true" applyAlignment="true" applyProtection="false">
      <alignment horizontal="left" vertical="top" textRotation="0" wrapText="false" indent="0" shrinkToFit="false"/>
      <protection locked="true" hidden="false"/>
    </xf>
    <xf numFmtId="173" fontId="9" fillId="0" borderId="0" xfId="0" applyFont="true" applyBorder="true" applyAlignment="true" applyProtection="false">
      <alignment horizontal="right" vertical="bottom" textRotation="0" wrapText="false" indent="0" shrinkToFit="false"/>
      <protection locked="true" hidden="false"/>
    </xf>
    <xf numFmtId="174" fontId="7" fillId="0" borderId="0" xfId="0" applyFont="true" applyBorder="false" applyAlignment="true" applyProtection="false">
      <alignment horizontal="general" vertical="bottom" textRotation="0" wrapText="false" indent="0" shrinkToFit="false"/>
      <protection locked="true" hidden="false"/>
    </xf>
    <xf numFmtId="174" fontId="7" fillId="0" borderId="0" xfId="19" applyFont="true" applyBorder="true" applyAlignment="true" applyProtection="true">
      <alignment horizontal="general" vertical="bottom" textRotation="0" wrapText="false" indent="0" shrinkToFit="false"/>
      <protection locked="true" hidden="false"/>
    </xf>
    <xf numFmtId="175" fontId="9" fillId="0" borderId="0" xfId="0" applyFont="true" applyBorder="true" applyAlignment="true" applyProtection="false">
      <alignment horizontal="right" vertical="bottom" textRotation="0" wrapText="false" indent="0" shrinkToFit="false"/>
      <protection locked="true" hidden="false"/>
    </xf>
    <xf numFmtId="168" fontId="11" fillId="0" borderId="0" xfId="22" applyFont="true" applyBorder="true" applyAlignment="true" applyProtection="true">
      <alignment horizontal="left" vertical="bottom" textRotation="0" wrapText="false" indent="0" shrinkToFit="false"/>
      <protection locked="true" hidden="false"/>
    </xf>
    <xf numFmtId="173" fontId="6" fillId="0" borderId="1" xfId="28" applyFont="true" applyBorder="true" applyAlignment="true" applyProtection="false">
      <alignment horizontal="general" vertical="bottom" textRotation="0" wrapText="false" indent="0" shrinkToFit="false"/>
      <protection locked="true" hidden="false"/>
    </xf>
    <xf numFmtId="173"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76" fontId="7" fillId="0" borderId="1" xfId="0" applyFont="true" applyBorder="true" applyAlignment="true" applyProtection="false">
      <alignment horizontal="right" vertical="bottom" textRotation="0" wrapText="false" indent="0" shrinkToFit="false"/>
      <protection locked="true" hidden="false"/>
    </xf>
    <xf numFmtId="173" fontId="6" fillId="0" borderId="0" xfId="28" applyFont="true" applyBorder="false" applyAlignment="true" applyProtection="false">
      <alignment horizontal="general" vertical="bottom" textRotation="0" wrapText="false" indent="0" shrinkToFit="false"/>
      <protection locked="true" hidden="false"/>
    </xf>
    <xf numFmtId="166" fontId="23" fillId="0" borderId="0" xfId="25" applyFont="true" applyBorder="false" applyAlignment="true" applyProtection="false">
      <alignment horizontal="general" vertical="bottom" textRotation="0" wrapText="false" indent="0" shrinkToFit="false"/>
      <protection locked="true" hidden="false"/>
    </xf>
    <xf numFmtId="173" fontId="7" fillId="0" borderId="0" xfId="0" applyFont="true" applyBorder="true" applyAlignment="true" applyProtection="false">
      <alignment horizontal="right" vertical="bottom" textRotation="0" wrapText="false" indent="0" shrinkToFit="false"/>
      <protection locked="true" hidden="false"/>
    </xf>
    <xf numFmtId="169" fontId="7" fillId="0" borderId="0" xfId="22" applyFont="true" applyBorder="true" applyAlignment="true" applyProtection="true">
      <alignment horizontal="general" vertical="bottom" textRotation="0" wrapText="false" indent="0" shrinkToFit="false"/>
      <protection locked="true" hidden="false"/>
    </xf>
    <xf numFmtId="166" fontId="24" fillId="0" borderId="0" xfId="25" applyFont="true" applyBorder="false" applyAlignment="true" applyProtection="false">
      <alignment horizontal="general" vertical="bottom" textRotation="0" wrapText="false" indent="0" shrinkToFit="false"/>
      <protection locked="true" hidden="false"/>
    </xf>
    <xf numFmtId="166" fontId="23" fillId="0" borderId="0" xfId="24" applyFont="true" applyBorder="true" applyAlignment="true" applyProtection="true">
      <alignment horizontal="general" vertical="bottom" textRotation="0" wrapText="true" indent="0" shrinkToFit="false"/>
      <protection locked="true" hidden="false"/>
    </xf>
    <xf numFmtId="164" fontId="23" fillId="0" borderId="0" xfId="28" applyFont="true" applyBorder="false" applyAlignment="true" applyProtection="false">
      <alignment horizontal="general" vertical="bottom" textRotation="0" wrapText="false" indent="0" shrinkToFit="false"/>
      <protection locked="true" hidden="false"/>
    </xf>
    <xf numFmtId="166" fontId="23" fillId="0" borderId="0" xfId="25" applyFont="true" applyBorder="true" applyAlignment="true" applyProtection="false">
      <alignment horizontal="general" vertical="bottom" textRotation="0" wrapText="true" indent="0" shrinkToFit="false"/>
      <protection locked="true" hidden="false"/>
    </xf>
    <xf numFmtId="166" fontId="23" fillId="0" borderId="0" xfId="25" applyFont="true" applyBorder="true" applyAlignment="true" applyProtection="false">
      <alignment horizontal="general" vertical="bottom" textRotation="0" wrapText="true" indent="0" shrinkToFit="false"/>
      <protection locked="true" hidden="false"/>
    </xf>
    <xf numFmtId="166" fontId="23" fillId="0" borderId="0" xfId="25" applyFont="true" applyBorder="false" applyAlignment="true" applyProtection="false">
      <alignment horizontal="general" vertical="bottom" textRotation="0" wrapText="true" indent="0" shrinkToFit="false"/>
      <protection locked="true" hidden="false"/>
    </xf>
    <xf numFmtId="166" fontId="23" fillId="0" borderId="0" xfId="25" applyFont="true" applyBorder="true" applyAlignment="true" applyProtection="false">
      <alignment horizontal="general" vertical="bottom" textRotation="0" wrapText="false" indent="0" shrinkToFit="false"/>
      <protection locked="true" hidden="false"/>
    </xf>
    <xf numFmtId="166" fontId="6" fillId="0" borderId="0" xfId="25" applyFont="true" applyBorder="false" applyAlignment="true" applyProtection="false">
      <alignment horizontal="general" vertical="bottom" textRotation="0" wrapText="false" indent="0" shrinkToFit="false"/>
      <protection locked="true" hidden="false"/>
    </xf>
    <xf numFmtId="166" fontId="23" fillId="0" borderId="0" xfId="25" applyFont="true" applyBorder="false" applyAlignment="true" applyProtection="false">
      <alignment horizontal="general" vertical="bottom" textRotation="0" wrapText="false" indent="0" shrinkToFit="false"/>
      <protection locked="true" hidden="false"/>
    </xf>
    <xf numFmtId="166" fontId="23" fillId="0" borderId="0" xfId="25" applyFont="true" applyBorder="false" applyAlignment="true" applyProtection="false">
      <alignment horizontal="general" vertical="bottom" textRotation="0" wrapText="true" indent="0" shrinkToFit="false"/>
      <protection locked="true" hidden="false"/>
    </xf>
    <xf numFmtId="164" fontId="4" fillId="0" borderId="0" xfId="24" applyFont="true" applyBorder="true" applyAlignment="true" applyProtection="true">
      <alignment horizontal="general" vertical="bottom" textRotation="0" wrapText="false" indent="0" shrinkToFit="false"/>
      <protection locked="true" hidden="false"/>
    </xf>
    <xf numFmtId="166" fontId="6" fillId="0" borderId="0" xfId="25" applyFont="true" applyBorder="false" applyAlignment="true" applyProtection="false">
      <alignment horizontal="general" vertical="bottom" textRotation="0" wrapText="true" indent="0" shrinkToFit="false"/>
      <protection locked="true" hidden="false"/>
    </xf>
    <xf numFmtId="166" fontId="6" fillId="0" borderId="0" xfId="25" applyFont="true" applyBorder="false" applyAlignment="true" applyProtection="false">
      <alignment horizontal="right" vertical="bottom" textRotation="0" wrapText="false" indent="0" shrinkToFit="false"/>
      <protection locked="true" hidden="false"/>
    </xf>
    <xf numFmtId="166" fontId="15" fillId="0" borderId="0" xfId="25" applyFont="true" applyBorder="true" applyAlignment="true" applyProtection="true">
      <alignment horizontal="general" vertical="bottom" textRotation="0" wrapText="false" indent="0" shrinkToFit="false"/>
      <protection locked="true" hidden="false"/>
    </xf>
    <xf numFmtId="164" fontId="6" fillId="0" borderId="0" xfId="28" applyFont="true" applyBorder="false" applyAlignment="true" applyProtection="false">
      <alignment horizontal="general" vertical="bottom" textRotation="0" wrapText="false" indent="0" shrinkToFit="false"/>
      <protection locked="true" hidden="false"/>
    </xf>
    <xf numFmtId="164" fontId="6" fillId="0" borderId="3" xfId="28" applyFont="true" applyBorder="true" applyAlignment="true" applyProtection="false">
      <alignment horizontal="general" vertical="bottom" textRotation="0" wrapText="false" indent="0" shrinkToFit="false"/>
      <protection locked="true" hidden="false"/>
    </xf>
    <xf numFmtId="166" fontId="6" fillId="0" borderId="3" xfId="25" applyFont="true" applyBorder="true" applyAlignment="true" applyProtection="false">
      <alignment horizontal="general" vertical="bottom" textRotation="0" wrapText="false" indent="0" shrinkToFit="false"/>
      <protection locked="true" hidden="false"/>
    </xf>
    <xf numFmtId="164" fontId="6" fillId="0" borderId="4" xfId="28" applyFont="true" applyBorder="true" applyAlignment="true" applyProtection="false">
      <alignment horizontal="general" vertical="bottom" textRotation="0" wrapText="false" indent="0" shrinkToFit="false"/>
      <protection locked="true" hidden="false"/>
    </xf>
    <xf numFmtId="166" fontId="6" fillId="0" borderId="4" xfId="25" applyFont="true" applyBorder="true" applyAlignment="true" applyProtection="false">
      <alignment horizontal="general" vertical="bottom" textRotation="0" wrapText="false" indent="0" shrinkToFit="false"/>
      <protection locked="true" hidden="false"/>
    </xf>
    <xf numFmtId="170" fontId="6" fillId="0" borderId="0" xfId="19" applyFont="true" applyBorder="true" applyAlignment="true" applyProtection="true">
      <alignment horizontal="general" vertical="bottom" textRotation="0" wrapText="false" indent="0" shrinkToFit="false"/>
      <protection locked="true" hidden="false"/>
    </xf>
    <xf numFmtId="170" fontId="6" fillId="0" borderId="0" xfId="19" applyFont="true" applyBorder="true" applyAlignment="true" applyProtection="true">
      <alignment horizontal="right" vertical="bottom" textRotation="0" wrapText="false" indent="0" shrinkToFit="false"/>
      <protection locked="true" hidden="false"/>
    </xf>
    <xf numFmtId="170" fontId="7" fillId="0" borderId="0" xfId="19"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74" fontId="7" fillId="0" borderId="0" xfId="19" applyFont="true" applyBorder="true" applyAlignment="true" applyProtection="true">
      <alignment horizontal="right" vertical="bottom" textRotation="0" wrapText="false" indent="0" shrinkToFit="false"/>
      <protection locked="true" hidden="false"/>
    </xf>
    <xf numFmtId="168" fontId="23" fillId="0" borderId="0" xfId="25" applyFont="true" applyBorder="false" applyAlignment="true" applyProtection="false">
      <alignment horizontal="general" vertical="bottom" textRotation="0" wrapText="false" indent="0" shrinkToFit="false"/>
      <protection locked="true" hidden="false"/>
    </xf>
    <xf numFmtId="164" fontId="23" fillId="0" borderId="0" xfId="28" applyFont="true" applyBorder="false" applyAlignment="true" applyProtection="false">
      <alignment horizontal="right" vertical="bottom" textRotation="0" wrapText="false" indent="0" shrinkToFit="false"/>
      <protection locked="true" hidden="false"/>
    </xf>
    <xf numFmtId="168" fontId="6" fillId="0" borderId="0" xfId="28" applyFont="true" applyBorder="false" applyAlignment="true" applyProtection="false">
      <alignment horizontal="general" vertical="bottom" textRotation="0" wrapText="false" indent="0" shrinkToFit="false"/>
      <protection locked="true" hidden="false"/>
    </xf>
    <xf numFmtId="166" fontId="6" fillId="0" borderId="0" xfId="25" applyFont="true" applyBorder="false" applyAlignment="true" applyProtection="false">
      <alignment horizontal="general" vertical="bottom" textRotation="0" wrapText="true" indent="0" shrinkToFit="false"/>
      <protection locked="true" hidden="false"/>
    </xf>
    <xf numFmtId="164" fontId="23" fillId="0" borderId="0" xfId="28" applyFont="true" applyBorder="false" applyAlignment="true" applyProtection="false">
      <alignment horizontal="general" vertical="bottom" textRotation="0" wrapText="true" indent="0" shrinkToFit="false"/>
      <protection locked="true" hidden="false"/>
    </xf>
    <xf numFmtId="164" fontId="6" fillId="0" borderId="0" xfId="28" applyFont="true" applyBorder="false" applyAlignment="true" applyProtection="false">
      <alignment horizontal="general" vertical="bottom" textRotation="0" wrapText="true" indent="0" shrinkToFit="false"/>
      <protection locked="true" hidden="false"/>
    </xf>
    <xf numFmtId="177" fontId="6" fillId="0" borderId="0" xfId="25" applyFont="tru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6" fontId="6" fillId="0" borderId="1" xfId="25"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6" fontId="17" fillId="0" borderId="0" xfId="25" applyFont="true" applyBorder="true" applyAlignment="true" applyProtection="false">
      <alignment horizontal="left" vertical="bottom" textRotation="0" wrapText="false" indent="0" shrinkToFit="false"/>
      <protection locked="true" hidden="false"/>
    </xf>
    <xf numFmtId="169" fontId="7" fillId="0" borderId="0" xfId="0" applyFont="true" applyBorder="false" applyAlignment="true" applyProtection="false">
      <alignment horizontal="general" vertical="bottom" textRotation="0" wrapText="false" indent="0" shrinkToFit="false"/>
      <protection locked="true" hidden="false"/>
    </xf>
    <xf numFmtId="169" fontId="7" fillId="2" borderId="0" xfId="22" applyFont="true" applyBorder="true" applyAlignment="true" applyProtection="true">
      <alignment horizontal="right" vertical="bottom" textRotation="0" wrapText="false" indent="0" shrinkToFit="false"/>
      <protection locked="true" hidden="false"/>
    </xf>
    <xf numFmtId="164" fontId="6" fillId="0" borderId="0" xfId="28" applyFont="true" applyBorder="true" applyAlignment="true" applyProtection="false">
      <alignment horizontal="general" vertical="bottom" textRotation="0" wrapText="false" indent="0" shrinkToFit="false"/>
      <protection locked="true" hidden="false"/>
    </xf>
    <xf numFmtId="166" fontId="17" fillId="0" borderId="0" xfId="25" applyFont="true" applyBorder="true" applyAlignment="true" applyProtection="false">
      <alignment horizontal="left" vertical="bottom" textRotation="0" wrapText="true" indent="0" shrinkToFit="false"/>
      <protection locked="true" hidden="false"/>
    </xf>
    <xf numFmtId="168" fontId="6" fillId="0" borderId="0" xfId="28" applyFont="true" applyBorder="true" applyAlignment="true" applyProtection="false">
      <alignment horizontal="right" vertical="bottom" textRotation="0" wrapText="false" indent="0" shrinkToFit="false"/>
      <protection locked="true" hidden="false"/>
    </xf>
    <xf numFmtId="166" fontId="17" fillId="0" borderId="0" xfId="25" applyFont="true" applyBorder="true" applyAlignment="true" applyProtection="true">
      <alignment horizontal="left" vertical="bottom" textRotation="0" wrapText="true" indent="0" shrinkToFit="false"/>
      <protection locked="true" hidden="false"/>
    </xf>
    <xf numFmtId="168" fontId="6" fillId="0" borderId="0" xfId="23" applyFont="true" applyBorder="true" applyAlignment="true" applyProtection="true">
      <alignment horizontal="right" vertical="bottom" textRotation="0" wrapText="false" indent="0" shrinkToFit="false"/>
      <protection locked="true" hidden="false"/>
    </xf>
    <xf numFmtId="166" fontId="17" fillId="0" borderId="0" xfId="25" applyFont="true" applyBorder="true" applyAlignment="true" applyProtection="false">
      <alignment horizontal="general" vertical="bottom" textRotation="0" wrapText="true" indent="0" shrinkToFit="false"/>
      <protection locked="true" hidden="false"/>
    </xf>
    <xf numFmtId="173" fontId="7" fillId="0" borderId="0" xfId="0" applyFont="true" applyBorder="true" applyAlignment="true" applyProtection="false">
      <alignment horizontal="general" vertical="bottom" textRotation="0" wrapText="false" indent="0" shrinkToFit="false"/>
      <protection locked="true" hidden="false"/>
    </xf>
    <xf numFmtId="166" fontId="6" fillId="0" borderId="0" xfId="25" applyFont="true" applyBorder="true" applyAlignment="true" applyProtection="false">
      <alignment horizontal="general" vertical="bottom" textRotation="0" wrapText="true" indent="0" shrinkToFit="false"/>
      <protection locked="true" hidden="false"/>
    </xf>
    <xf numFmtId="164" fontId="20" fillId="2" borderId="0" xfId="0" applyFont="true" applyBorder="true" applyAlignment="true" applyProtection="false">
      <alignment horizontal="general" vertical="bottom" textRotation="0" wrapText="false" indent="0" shrinkToFit="false"/>
      <protection locked="true" hidden="false"/>
    </xf>
    <xf numFmtId="166" fontId="21" fillId="2" borderId="0" xfId="25"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9" fontId="20" fillId="2" borderId="0" xfId="22"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21" fillId="0" borderId="0" xfId="0" applyFont="true" applyBorder="true" applyAlignment="true" applyProtection="false">
      <alignment horizontal="center" vertical="top" textRotation="0" wrapText="false" indent="0" shrinkToFit="false"/>
      <protection locked="true" hidden="false"/>
    </xf>
    <xf numFmtId="166" fontId="20" fillId="0" borderId="0" xfId="25" applyFont="true" applyBorder="true" applyAlignment="true" applyProtection="false">
      <alignment horizontal="general" vertical="bottom" textRotation="0" wrapText="true" indent="0" shrinkToFit="false"/>
      <protection locked="true" hidden="false"/>
    </xf>
    <xf numFmtId="173" fontId="20" fillId="0" borderId="0" xfId="0" applyFont="true" applyBorder="true" applyAlignment="true" applyProtection="false">
      <alignment horizontal="right" vertical="bottom" textRotation="0" wrapText="false" indent="0" shrinkToFit="false"/>
      <protection locked="true" hidden="false"/>
    </xf>
    <xf numFmtId="169" fontId="20" fillId="0" borderId="0" xfId="22"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17" fillId="0" borderId="0" xfId="28" applyFont="true" applyBorder="true" applyAlignment="true" applyProtection="false">
      <alignment horizontal="center" vertical="top" textRotation="0" wrapText="false" indent="0" shrinkToFit="false"/>
      <protection locked="true" hidden="false"/>
    </xf>
    <xf numFmtId="166" fontId="17" fillId="0" borderId="0" xfId="25" applyFont="true" applyBorder="true" applyAlignment="true" applyProtection="false">
      <alignment horizontal="general" vertical="bottom" textRotation="0" wrapText="false" indent="0" shrinkToFit="false"/>
      <protection locked="true" hidden="false"/>
    </xf>
    <xf numFmtId="173" fontId="6" fillId="0" borderId="0" xfId="28"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right" vertical="bottom" textRotation="0" wrapText="true" indent="0" shrinkToFit="false"/>
      <protection locked="true" hidden="false"/>
    </xf>
    <xf numFmtId="173" fontId="7" fillId="0" borderId="0" xfId="0" applyFont="true" applyBorder="false" applyAlignment="true" applyProtection="false">
      <alignment horizontal="general" vertical="bottom" textRotation="0" wrapText="false" indent="0" shrinkToFit="false"/>
      <protection locked="true" hidden="false"/>
    </xf>
    <xf numFmtId="174" fontId="11" fillId="0" borderId="0" xfId="22" applyFont="true" applyBorder="true" applyAlignment="true" applyProtection="true">
      <alignment horizontal="left" vertical="bottom" textRotation="0" wrapText="false" indent="0" shrinkToFit="false"/>
      <protection locked="true" hidden="false"/>
    </xf>
    <xf numFmtId="174" fontId="21" fillId="0" borderId="0" xfId="22" applyFont="true" applyBorder="true" applyAlignment="true" applyProtection="true">
      <alignment horizontal="general" vertical="bottom" textRotation="0" wrapText="false" indent="0" shrinkToFit="false"/>
      <protection locked="true" hidden="false"/>
    </xf>
    <xf numFmtId="174" fontId="20" fillId="0" borderId="0" xfId="22" applyFont="true" applyBorder="true" applyAlignment="true" applyProtection="true">
      <alignment horizontal="general" vertical="bottom" textRotation="0" wrapText="false" indent="0" shrinkToFit="false"/>
      <protection locked="true" hidden="false"/>
    </xf>
    <xf numFmtId="174" fontId="6" fillId="0" borderId="0" xfId="22"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74" fontId="7" fillId="0" borderId="0" xfId="22" applyFont="true" applyBorder="true" applyAlignment="true" applyProtection="true">
      <alignment horizontal="righ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73" fontId="7" fillId="2" borderId="1" xfId="0" applyFont="true" applyBorder="true" applyAlignment="true" applyProtection="false">
      <alignment horizontal="right" vertical="bottom" textRotation="0" wrapText="false" indent="0" shrinkToFit="false"/>
      <protection locked="true" hidden="false"/>
    </xf>
    <xf numFmtId="169" fontId="7" fillId="0" borderId="1" xfId="22" applyFont="true" applyBorder="true" applyAlignment="true" applyProtection="true">
      <alignment horizontal="general" vertical="bottom" textRotation="0" wrapText="false" indent="0" shrinkToFit="false"/>
      <protection locked="true" hidden="false"/>
    </xf>
    <xf numFmtId="173" fontId="7" fillId="2" borderId="0" xfId="0" applyFont="true" applyBorder="true" applyAlignment="true" applyProtection="false">
      <alignment horizontal="right" vertical="bottom" textRotation="0" wrapText="false" indent="0" shrinkToFit="false"/>
      <protection locked="true" hidden="false"/>
    </xf>
    <xf numFmtId="166" fontId="24" fillId="0" borderId="0" xfId="25" applyFont="true" applyBorder="true" applyAlignment="true" applyProtection="false">
      <alignment horizontal="general" vertical="bottom" textRotation="0" wrapText="true" indent="0" shrinkToFit="false"/>
      <protection locked="true" hidden="false"/>
    </xf>
    <xf numFmtId="166" fontId="23" fillId="0" borderId="0" xfId="25" applyFont="true" applyBorder="true" applyAlignment="true" applyProtection="false">
      <alignment horizontal="general" vertical="bottom" textRotation="0" wrapText="false" indent="0" shrinkToFit="false"/>
      <protection locked="true" hidden="false"/>
    </xf>
    <xf numFmtId="166" fontId="23" fillId="0" borderId="0" xfId="25"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6" fontId="6" fillId="0" borderId="0" xfId="25" applyFont="true" applyBorder="false" applyAlignment="true" applyProtection="false">
      <alignment horizontal="left" vertical="bottom" textRotation="0" wrapText="false" indent="0" shrinkToFit="false"/>
      <protection locked="true" hidden="false"/>
    </xf>
    <xf numFmtId="166" fontId="4" fillId="0" borderId="0" xfId="24" applyFont="true" applyBorder="true" applyAlignment="true" applyProtection="true">
      <alignment horizontal="left" vertical="bottom" textRotation="0" wrapText="false" indent="0" shrinkToFit="false"/>
      <protection locked="true" hidden="false"/>
    </xf>
    <xf numFmtId="164" fontId="6" fillId="0" borderId="0" xfId="28" applyFont="true" applyBorder="false" applyAlignment="true" applyProtection="false">
      <alignment horizontal="general" vertical="bottom" textRotation="0" wrapText="false" indent="0" shrinkToFit="false"/>
      <protection locked="true" hidden="false"/>
    </xf>
    <xf numFmtId="166" fontId="6" fillId="0" borderId="0" xfId="25" applyFont="true" applyBorder="false" applyAlignment="true" applyProtection="false">
      <alignment horizontal="general" vertical="bottom" textRotation="0" wrapText="false" indent="0" shrinkToFit="false"/>
      <protection locked="true" hidden="false"/>
    </xf>
    <xf numFmtId="166" fontId="6" fillId="0" borderId="0" xfId="25" applyFont="true" applyBorder="true" applyAlignment="true" applyProtection="false">
      <alignment horizontal="general" vertical="bottom" textRotation="0" wrapText="false" indent="0" shrinkToFit="false"/>
      <protection locked="true" hidden="false"/>
    </xf>
    <xf numFmtId="174" fontId="6" fillId="0" borderId="0" xfId="25" applyFont="true" applyBorder="true" applyAlignment="true" applyProtection="false">
      <alignment horizontal="general" vertical="bottom" textRotation="0" wrapText="false" indent="0" shrinkToFit="false"/>
      <protection locked="true" hidden="false"/>
    </xf>
    <xf numFmtId="178" fontId="7" fillId="0" borderId="0" xfId="0" applyFont="true" applyBorder="false" applyAlignment="true" applyProtection="false">
      <alignment horizontal="general" vertical="bottom" textRotation="0" wrapText="false" indent="0" shrinkToFit="false"/>
      <protection locked="true" hidden="false"/>
    </xf>
    <xf numFmtId="176" fontId="7" fillId="0" borderId="0" xfId="22" applyFont="true" applyBorder="true" applyAlignment="true" applyProtection="true">
      <alignment horizontal="general" vertical="bottom" textRotation="0" wrapText="false" indent="0" shrinkToFit="false"/>
      <protection locked="true" hidden="false"/>
    </xf>
    <xf numFmtId="169" fontId="6" fillId="0" borderId="0" xfId="19" applyFont="true" applyBorder="true" applyAlignment="true" applyProtection="true">
      <alignment horizontal="general" vertical="bottom" textRotation="0" wrapText="false" indent="0" shrinkToFit="false"/>
      <protection locked="true" hidden="false"/>
    </xf>
    <xf numFmtId="174" fontId="6" fillId="0" borderId="0" xfId="19" applyFont="true" applyBorder="true" applyAlignment="true" applyProtection="true">
      <alignment horizontal="right" vertical="bottom" textRotation="0" wrapText="false" indent="0" shrinkToFit="false"/>
      <protection locked="true" hidden="false"/>
    </xf>
    <xf numFmtId="177" fontId="23" fillId="0" borderId="0" xfId="25" applyFont="true" applyBorder="false" applyAlignment="true" applyProtection="false">
      <alignment horizontal="general" vertical="bottom" textRotation="0" wrapText="false" indent="0" shrinkToFit="false"/>
      <protection locked="true" hidden="false"/>
    </xf>
    <xf numFmtId="166" fontId="23" fillId="2" borderId="0" xfId="25" applyFont="true" applyBorder="false" applyAlignment="true" applyProtection="false">
      <alignment horizontal="general" vertical="bottom" textRotation="0" wrapText="false" indent="0" shrinkToFit="false"/>
      <protection locked="true" hidden="false"/>
    </xf>
    <xf numFmtId="166" fontId="23" fillId="2" borderId="0" xfId="24" applyFont="true" applyBorder="true" applyAlignment="true" applyProtection="true">
      <alignment horizontal="general" vertical="bottom" textRotation="0" wrapText="true" indent="0" shrinkToFit="false"/>
      <protection locked="true" hidden="false"/>
    </xf>
    <xf numFmtId="179" fontId="10" fillId="2" borderId="0" xfId="29"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6" fontId="17" fillId="2" borderId="2" xfId="25" applyFont="true" applyBorder="true" applyAlignment="true" applyProtection="false">
      <alignment horizontal="general" vertical="bottom" textRotation="0" wrapText="false" indent="0" shrinkToFit="false"/>
      <protection locked="true" hidden="false"/>
    </xf>
    <xf numFmtId="166" fontId="6" fillId="2" borderId="2" xfId="25" applyFont="true" applyBorder="true" applyAlignment="true" applyProtection="false">
      <alignment horizontal="right" vertical="bottom" textRotation="0" wrapText="false" indent="0" shrinkToFit="false"/>
      <protection locked="true" hidden="false"/>
    </xf>
    <xf numFmtId="168" fontId="7" fillId="2" borderId="1" xfId="29" applyFont="true" applyBorder="true" applyAlignment="true" applyProtection="false">
      <alignment horizontal="left" vertical="bottom" textRotation="0" wrapText="true" indent="0" shrinkToFit="false"/>
      <protection locked="true" hidden="false"/>
    </xf>
    <xf numFmtId="166" fontId="17" fillId="2" borderId="0" xfId="25" applyFont="true" applyBorder="true" applyAlignment="true" applyProtection="false">
      <alignment horizontal="general" vertical="bottom" textRotation="0" wrapText="false" indent="0" shrinkToFit="false"/>
      <protection locked="true" hidden="false"/>
    </xf>
    <xf numFmtId="166" fontId="6" fillId="2" borderId="0" xfId="25" applyFont="true" applyBorder="true" applyAlignment="true" applyProtection="false">
      <alignment horizontal="right" vertical="bottom" textRotation="0" wrapText="false" indent="0" shrinkToFit="false"/>
      <protection locked="true" hidden="false"/>
    </xf>
    <xf numFmtId="166" fontId="17" fillId="2" borderId="0" xfId="25" applyFont="true" applyBorder="true" applyAlignment="true" applyProtection="false">
      <alignment horizontal="general" vertical="top" textRotation="0" wrapText="false" indent="0" shrinkToFit="false"/>
      <protection locked="true" hidden="false"/>
    </xf>
    <xf numFmtId="167" fontId="6" fillId="2" borderId="1" xfId="25" applyFont="true" applyBorder="true" applyAlignment="true" applyProtection="false">
      <alignment horizontal="right" vertical="top" textRotation="0" wrapText="false" indent="0" shrinkToFit="false"/>
      <protection locked="true" hidden="false"/>
    </xf>
    <xf numFmtId="168" fontId="7" fillId="2" borderId="1" xfId="29" applyFont="true" applyBorder="true" applyAlignment="true" applyProtection="false">
      <alignment horizontal="right" vertical="bottom" textRotation="0" wrapText="false" indent="0" shrinkToFit="false"/>
      <protection locked="true" hidden="false"/>
    </xf>
    <xf numFmtId="168" fontId="7" fillId="2" borderId="5" xfId="0" applyFont="true" applyBorder="true" applyAlignment="true" applyProtection="false">
      <alignment horizontal="center" vertical="center" textRotation="0" wrapText="false" indent="0" shrinkToFit="false"/>
      <protection locked="true" hidden="false"/>
    </xf>
    <xf numFmtId="168" fontId="11" fillId="2" borderId="6" xfId="29" applyFont="true" applyBorder="true" applyAlignment="true" applyProtection="false">
      <alignment horizontal="general" vertical="center" textRotation="0" wrapText="false" indent="0" shrinkToFit="false"/>
      <protection locked="true" hidden="false"/>
    </xf>
    <xf numFmtId="168" fontId="7" fillId="2" borderId="7" xfId="29" applyFont="true" applyBorder="true" applyAlignment="true" applyProtection="false">
      <alignment horizontal="right" vertical="bottom" textRotation="0" wrapText="false" indent="0" shrinkToFit="false"/>
      <protection locked="true" hidden="false"/>
    </xf>
    <xf numFmtId="168" fontId="7" fillId="2" borderId="0" xfId="29" applyFont="true" applyBorder="true" applyAlignment="true" applyProtection="false">
      <alignment horizontal="right" vertical="bottom" textRotation="0" wrapText="false" indent="0" shrinkToFit="false"/>
      <protection locked="true" hidden="false"/>
    </xf>
    <xf numFmtId="168" fontId="7" fillId="2" borderId="0" xfId="29" applyFont="true" applyBorder="true" applyAlignment="true" applyProtection="false">
      <alignment horizontal="left" vertical="bottom" textRotation="0" wrapText="false" indent="0" shrinkToFit="false"/>
      <protection locked="true" hidden="false"/>
    </xf>
    <xf numFmtId="168" fontId="7" fillId="2" borderId="0" xfId="0" applyFont="true" applyBorder="true" applyAlignment="false" applyProtection="false">
      <alignment horizontal="general" vertical="bottom" textRotation="0" wrapText="false" indent="0" shrinkToFit="false"/>
      <protection locked="true" hidden="false"/>
    </xf>
    <xf numFmtId="168" fontId="7" fillId="2" borderId="8" xfId="29" applyFont="true" applyBorder="true" applyAlignment="true" applyProtection="false">
      <alignment horizontal="left" vertical="bottom" textRotation="0" wrapText="false" indent="0" shrinkToFit="false"/>
      <protection locked="true" hidden="false"/>
    </xf>
    <xf numFmtId="168" fontId="11" fillId="2" borderId="9" xfId="29" applyFont="true" applyBorder="true" applyAlignment="true" applyProtection="false">
      <alignment horizontal="general" vertical="center" textRotation="0" wrapText="false" indent="0" shrinkToFit="false"/>
      <protection locked="true" hidden="false"/>
    </xf>
    <xf numFmtId="166" fontId="20" fillId="2" borderId="0" xfId="24" applyFont="true" applyBorder="true" applyAlignment="true" applyProtection="true">
      <alignment horizontal="general" vertical="bottom" textRotation="0" wrapText="tru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71" fontId="7" fillId="2" borderId="0" xfId="19" applyFont="true" applyBorder="true" applyAlignment="true" applyProtection="true">
      <alignment horizontal="general" vertical="bottom" textRotation="0" wrapText="false" indent="0" shrinkToFit="false"/>
      <protection locked="true" hidden="false"/>
    </xf>
    <xf numFmtId="170" fontId="7" fillId="2" borderId="0" xfId="19" applyFont="true" applyBorder="true" applyAlignment="true" applyProtection="true">
      <alignment horizontal="general" vertical="bottom" textRotation="0" wrapText="false" indent="0" shrinkToFit="false"/>
      <protection locked="true" hidden="false"/>
    </xf>
    <xf numFmtId="168" fontId="11" fillId="2" borderId="0" xfId="29" applyFont="true" applyBorder="true" applyAlignment="true" applyProtection="false">
      <alignment horizontal="general" vertical="center" textRotation="0" wrapText="false" indent="0" shrinkToFit="false"/>
      <protection locked="true" hidden="false"/>
    </xf>
    <xf numFmtId="168" fontId="7" fillId="2" borderId="10" xfId="29" applyFont="true" applyBorder="true" applyAlignment="true" applyProtection="false">
      <alignment horizontal="right" vertical="bottom" textRotation="0" wrapText="false" indent="0" shrinkToFit="false"/>
      <protection locked="true" hidden="false"/>
    </xf>
    <xf numFmtId="168" fontId="7" fillId="2" borderId="1" xfId="0" applyFont="true" applyBorder="true" applyAlignment="false" applyProtection="false">
      <alignment horizontal="general" vertical="bottom" textRotation="0" wrapText="false" indent="0" shrinkToFit="false"/>
      <protection locked="true" hidden="false"/>
    </xf>
    <xf numFmtId="180" fontId="7" fillId="2" borderId="0" xfId="0" applyFont="true" applyBorder="false" applyAlignment="false" applyProtection="false">
      <alignment horizontal="general" vertical="bottom" textRotation="0" wrapText="false" indent="0" shrinkToFit="false"/>
      <protection locked="true" hidden="false"/>
    </xf>
    <xf numFmtId="168" fontId="7" fillId="2" borderId="0" xfId="0" applyFont="true" applyBorder="false" applyAlignment="false" applyProtection="false">
      <alignment horizontal="general" vertical="bottom" textRotation="0" wrapText="false" indent="0" shrinkToFit="false"/>
      <protection locked="true" hidden="false"/>
    </xf>
    <xf numFmtId="168" fontId="20" fillId="2" borderId="7" xfId="29" applyFont="true" applyBorder="true" applyAlignment="true" applyProtection="false">
      <alignment horizontal="right" vertical="bottom" textRotation="0" wrapText="false" indent="0" shrinkToFit="false"/>
      <protection locked="true" hidden="false"/>
    </xf>
    <xf numFmtId="168" fontId="20" fillId="2" borderId="0" xfId="29" applyFont="true" applyBorder="true" applyAlignment="true" applyProtection="false">
      <alignment horizontal="right" vertical="bottom" textRotation="0" wrapText="false" indent="0" shrinkToFit="false"/>
      <protection locked="true" hidden="false"/>
    </xf>
    <xf numFmtId="168" fontId="20"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8" fontId="7" fillId="2" borderId="11" xfId="29" applyFont="true" applyBorder="true" applyAlignment="true" applyProtection="false">
      <alignment horizontal="right" vertical="bottom" textRotation="0" wrapText="false" indent="0" shrinkToFit="false"/>
      <protection locked="true" hidden="false"/>
    </xf>
    <xf numFmtId="168" fontId="7" fillId="2" borderId="2" xfId="29" applyFont="true" applyBorder="true" applyAlignment="true" applyProtection="false">
      <alignment horizontal="right"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8" fontId="7" fillId="2" borderId="12" xfId="29" applyFont="true" applyBorder="true" applyAlignment="true" applyProtection="false">
      <alignment horizontal="left" vertical="bottom" textRotation="0" wrapText="false" indent="0" shrinkToFit="false"/>
      <protection locked="true" hidden="false"/>
    </xf>
    <xf numFmtId="179" fontId="29" fillId="2" borderId="0" xfId="29" applyFont="true" applyBorder="true" applyAlignment="true" applyProtection="false">
      <alignment horizontal="left" vertical="bottom" textRotation="0" wrapText="false" indent="0" shrinkToFit="false"/>
      <protection locked="true" hidden="false"/>
    </xf>
    <xf numFmtId="179" fontId="7" fillId="2" borderId="0" xfId="29" applyFont="true" applyBorder="true" applyAlignment="true" applyProtection="false">
      <alignment horizontal="right" vertical="bottom" textRotation="0" wrapText="false" indent="0" shrinkToFit="false"/>
      <protection locked="true" hidden="false"/>
    </xf>
    <xf numFmtId="179" fontId="14" fillId="2" borderId="0" xfId="29" applyFont="true" applyBorder="true" applyAlignment="true" applyProtection="false">
      <alignment horizontal="left" vertical="bottom" textRotation="0" wrapText="true" indent="0" shrinkToFit="false"/>
      <protection locked="true" hidden="false"/>
    </xf>
    <xf numFmtId="166" fontId="23" fillId="2" borderId="0" xfId="25" applyFont="true" applyBorder="true" applyAlignment="true" applyProtection="false">
      <alignment horizontal="general" vertical="bottom" textRotation="0" wrapText="false" indent="0" shrinkToFit="false"/>
      <protection locked="true" hidden="false"/>
    </xf>
    <xf numFmtId="179" fontId="14" fillId="2" borderId="0" xfId="29" applyFont="true" applyBorder="true" applyAlignment="true" applyProtection="false">
      <alignment horizontal="general" vertical="bottom" textRotation="0" wrapText="false" indent="0" shrinkToFit="false"/>
      <protection locked="true" hidden="false"/>
    </xf>
    <xf numFmtId="166" fontId="23" fillId="2" borderId="0" xfId="25" applyFont="true" applyBorder="true" applyAlignment="true" applyProtection="false">
      <alignment horizontal="left" vertical="bottom" textRotation="0" wrapText="false" indent="0" shrinkToFit="false"/>
      <protection locked="true" hidden="false"/>
    </xf>
    <xf numFmtId="166" fontId="23" fillId="2" borderId="0" xfId="25"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79" fontId="4" fillId="2" borderId="0" xfId="24" applyFont="true" applyBorder="true" applyAlignment="true" applyProtection="true">
      <alignment horizontal="left"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8" fontId="7" fillId="2" borderId="13" xfId="29" applyFont="true" applyBorder="true" applyAlignment="true" applyProtection="false">
      <alignment horizontal="left" vertical="bottom" textRotation="0" wrapText="true" indent="0" shrinkToFit="false"/>
      <protection locked="true" hidden="false"/>
    </xf>
    <xf numFmtId="168" fontId="7" fillId="2" borderId="1" xfId="29" applyFont="true" applyBorder="true" applyAlignment="true" applyProtection="false">
      <alignment horizontal="general" vertical="bottom" textRotation="0" wrapText="true" indent="0" shrinkToFit="false"/>
      <protection locked="true" hidden="false"/>
    </xf>
    <xf numFmtId="168" fontId="7" fillId="2" borderId="0" xfId="19" applyFont="true" applyBorder="true" applyAlignment="true" applyProtection="true">
      <alignment horizontal="right" vertical="bottom" textRotation="0" wrapText="false" indent="0" shrinkToFit="false"/>
      <protection locked="true" hidden="false"/>
    </xf>
    <xf numFmtId="170" fontId="7" fillId="2" borderId="0" xfId="19" applyFont="true" applyBorder="true" applyAlignment="true" applyProtection="true">
      <alignment horizontal="right" vertical="bottom" textRotation="0" wrapText="false" indent="0" shrinkToFit="false"/>
      <protection locked="true" hidden="false"/>
    </xf>
    <xf numFmtId="166" fontId="30" fillId="2" borderId="0" xfId="24"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tru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81" fontId="17" fillId="2" borderId="0" xfId="0" applyFont="true" applyBorder="true" applyAlignment="true" applyProtection="false">
      <alignment horizontal="center" vertical="center" textRotation="0" wrapText="false" indent="0" shrinkToFit="false"/>
      <protection locked="true" hidden="false"/>
    </xf>
    <xf numFmtId="181" fontId="17" fillId="2" borderId="0" xfId="0" applyFont="true" applyBorder="false" applyAlignment="false" applyProtection="false">
      <alignment horizontal="general" vertical="bottom" textRotation="0" wrapText="false" indent="0" shrinkToFit="false"/>
      <protection locked="true" hidden="false"/>
    </xf>
    <xf numFmtId="164" fontId="6" fillId="2" borderId="10"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14" xfId="0" applyFont="true" applyBorder="true" applyAlignment="true" applyProtection="false">
      <alignment horizontal="center" vertical="center" textRotation="0" wrapText="true" indent="0" shrinkToFit="false"/>
      <protection locked="true" hidden="false"/>
    </xf>
    <xf numFmtId="181" fontId="17" fillId="2" borderId="15" xfId="0" applyFont="true" applyBorder="true" applyAlignment="true" applyProtection="false">
      <alignment horizontal="right" vertical="center" textRotation="0" wrapText="true" indent="0" shrinkToFit="false"/>
      <protection locked="true" hidden="false"/>
    </xf>
    <xf numFmtId="164" fontId="6" fillId="2" borderId="6" xfId="0" applyFont="true" applyBorder="true" applyAlignment="true" applyProtection="false">
      <alignment horizontal="right" vertical="bottom" textRotation="0" wrapText="false" indent="0" shrinkToFit="false"/>
      <protection locked="true" hidden="false"/>
    </xf>
    <xf numFmtId="168" fontId="6" fillId="2" borderId="7" xfId="0" applyFont="true" applyBorder="true" applyAlignment="true" applyProtection="false">
      <alignment horizontal="right" vertical="center" textRotation="0" wrapText="true" indent="0" shrinkToFit="false"/>
      <protection locked="true" hidden="false"/>
    </xf>
    <xf numFmtId="168" fontId="6" fillId="2" borderId="0" xfId="0" applyFont="true" applyBorder="true" applyAlignment="true" applyProtection="false">
      <alignment horizontal="right" vertical="center" textRotation="0" wrapText="true" indent="0" shrinkToFit="false"/>
      <protection locked="true" hidden="false"/>
    </xf>
    <xf numFmtId="168" fontId="6" fillId="2" borderId="9" xfId="0" applyFont="true" applyBorder="true" applyAlignment="true" applyProtection="false">
      <alignment horizontal="right" vertical="bottom" textRotation="0" wrapText="false" indent="0" shrinkToFit="false"/>
      <protection locked="true" hidden="false"/>
    </xf>
    <xf numFmtId="168" fontId="6" fillId="2" borderId="7" xfId="0" applyFont="true" applyBorder="true" applyAlignment="true" applyProtection="false">
      <alignment horizontal="right" vertical="bottom" textRotation="0" wrapText="false" indent="0" shrinkToFit="false"/>
      <protection locked="true" hidden="false"/>
    </xf>
    <xf numFmtId="168" fontId="6" fillId="2" borderId="0" xfId="0" applyFont="true" applyBorder="true" applyAlignment="true" applyProtection="false">
      <alignment horizontal="right" vertical="bottom" textRotation="0" wrapText="false" indent="0" shrinkToFit="false"/>
      <protection locked="true" hidden="false"/>
    </xf>
    <xf numFmtId="168" fontId="6" fillId="2" borderId="6" xfId="0" applyFont="true" applyBorder="true" applyAlignment="true" applyProtection="false">
      <alignment horizontal="right" vertical="bottom" textRotation="0" wrapText="false" indent="0" shrinkToFit="false"/>
      <protection locked="true" hidden="false"/>
    </xf>
    <xf numFmtId="164" fontId="6" fillId="2" borderId="9" xfId="0" applyFont="true" applyBorder="true" applyAlignment="true" applyProtection="false">
      <alignment horizontal="right" vertical="bottom" textRotation="0" wrapText="false" indent="0" shrinkToFit="false"/>
      <protection locked="true" hidden="false"/>
    </xf>
    <xf numFmtId="164" fontId="6" fillId="2" borderId="14" xfId="0" applyFont="true" applyBorder="true" applyAlignment="true" applyProtection="false">
      <alignment horizontal="right" vertical="bottom" textRotation="0" wrapText="false" indent="0" shrinkToFit="false"/>
      <protection locked="true" hidden="false"/>
    </xf>
    <xf numFmtId="168" fontId="6" fillId="2" borderId="11" xfId="0" applyFont="true" applyBorder="true" applyAlignment="true" applyProtection="false">
      <alignment horizontal="general" vertical="bottom" textRotation="0" wrapText="false" indent="0" shrinkToFit="false"/>
      <protection locked="true" hidden="false"/>
    </xf>
    <xf numFmtId="168" fontId="6" fillId="2" borderId="2" xfId="0" applyFont="true" applyBorder="true" applyAlignment="true" applyProtection="false">
      <alignment horizontal="general" vertical="bottom" textRotation="0" wrapText="false" indent="0" shrinkToFit="false"/>
      <protection locked="true" hidden="false"/>
    </xf>
    <xf numFmtId="168" fontId="6" fillId="2" borderId="6" xfId="0" applyFont="true" applyBorder="true" applyAlignment="true" applyProtection="false">
      <alignment horizontal="general" vertical="bottom" textRotation="0" wrapText="false" indent="0" shrinkToFit="false"/>
      <protection locked="true" hidden="false"/>
    </xf>
    <xf numFmtId="168" fontId="6" fillId="2" borderId="11" xfId="0" applyFont="true" applyBorder="true" applyAlignment="true" applyProtection="false">
      <alignment horizontal="right" vertical="bottom" textRotation="0" wrapText="false" indent="0" shrinkToFit="false"/>
      <protection locked="true" hidden="false"/>
    </xf>
    <xf numFmtId="168" fontId="6" fillId="2" borderId="2" xfId="0" applyFont="true" applyBorder="true" applyAlignment="true" applyProtection="false">
      <alignment horizontal="right" vertical="bottom" textRotation="0" wrapText="false" indent="0" shrinkToFit="false"/>
      <protection locked="true" hidden="false"/>
    </xf>
    <xf numFmtId="168" fontId="6" fillId="2" borderId="10" xfId="0" applyFont="true" applyBorder="true" applyAlignment="true" applyProtection="false">
      <alignment horizontal="right" vertical="bottom" textRotation="0" wrapText="false" indent="0" shrinkToFit="false"/>
      <protection locked="true" hidden="false"/>
    </xf>
    <xf numFmtId="168" fontId="6" fillId="2" borderId="1" xfId="0" applyFont="true" applyBorder="true" applyAlignment="true" applyProtection="false">
      <alignment horizontal="right" vertical="bottom" textRotation="0" wrapText="false" indent="0" shrinkToFit="false"/>
      <protection locked="true" hidden="false"/>
    </xf>
    <xf numFmtId="168" fontId="6" fillId="2" borderId="14" xfId="0" applyFont="true" applyBorder="true" applyAlignment="true" applyProtection="false">
      <alignment horizontal="right" vertical="bottom" textRotation="0" wrapText="false" indent="0" shrinkToFit="false"/>
      <protection locked="true" hidden="false"/>
    </xf>
    <xf numFmtId="164" fontId="17" fillId="2" borderId="15" xfId="0" applyFont="true" applyBorder="true" applyAlignment="true" applyProtection="false">
      <alignment horizontal="right" vertical="center" textRotation="0" wrapText="false" indent="0" shrinkToFit="false"/>
      <protection locked="true" hidden="false"/>
    </xf>
    <xf numFmtId="168" fontId="6" fillId="2" borderId="7" xfId="0" applyFont="true" applyBorder="true" applyAlignment="true" applyProtection="false">
      <alignment horizontal="general" vertical="bottom" textRotation="0" wrapText="false" indent="0" shrinkToFit="false"/>
      <protection locked="true" hidden="false"/>
    </xf>
    <xf numFmtId="168" fontId="6" fillId="2" borderId="0" xfId="0" applyFont="true" applyBorder="true" applyAlignment="true" applyProtection="false">
      <alignment horizontal="general" vertical="bottom" textRotation="0" wrapText="false" indent="0" shrinkToFit="false"/>
      <protection locked="true" hidden="false"/>
    </xf>
    <xf numFmtId="168" fontId="6" fillId="2" borderId="9" xfId="0" applyFont="true" applyBorder="true" applyAlignment="true" applyProtection="false">
      <alignment horizontal="general" vertical="bottom" textRotation="0" wrapText="false" indent="0" shrinkToFit="false"/>
      <protection locked="true" hidden="false"/>
    </xf>
    <xf numFmtId="164" fontId="24" fillId="2" borderId="0" xfId="0" applyFont="true" applyBorder="fals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70" fontId="6" fillId="2" borderId="0" xfId="19" applyFont="true" applyBorder="true" applyAlignment="true" applyProtection="true">
      <alignment horizontal="general" vertical="bottom" textRotation="0" wrapText="false" indent="0" shrinkToFit="false"/>
      <protection locked="true" hidden="false"/>
    </xf>
    <xf numFmtId="170" fontId="6" fillId="2" borderId="0" xfId="19" applyFont="true" applyBorder="true" applyAlignment="true" applyProtection="true">
      <alignment horizontal="general" vertical="bottom" textRotation="0" wrapText="true" indent="0" shrinkToFit="false"/>
      <protection locked="true" hidden="false"/>
    </xf>
    <xf numFmtId="164" fontId="23" fillId="2" borderId="0" xfId="0" applyFont="true" applyBorder="true" applyAlignment="true" applyProtection="false">
      <alignment horizontal="general" vertical="center" textRotation="0" wrapText="false" indent="0" shrinkToFit="false"/>
      <protection locked="true" hidden="false"/>
    </xf>
    <xf numFmtId="164" fontId="23" fillId="2" borderId="0" xfId="20" applyFont="true" applyBorder="true" applyAlignment="true" applyProtection="true">
      <alignment horizontal="left" vertical="bottom" textRotation="0" wrapText="true" indent="0" shrinkToFit="false"/>
      <protection locked="true" hidden="false"/>
    </xf>
    <xf numFmtId="164" fontId="30" fillId="2" borderId="0" xfId="20" applyFont="true" applyBorder="true" applyAlignment="true" applyProtection="true">
      <alignment horizontal="left" vertical="bottom" textRotation="0" wrapText="true" indent="0" shrinkToFit="false"/>
      <protection locked="true" hidden="false"/>
    </xf>
    <xf numFmtId="164" fontId="30" fillId="2" borderId="0" xfId="20" applyFont="true" applyBorder="true" applyAlignment="true" applyProtection="true">
      <alignment horizontal="general" vertical="bottom" textRotation="0" wrapText="true" indent="0" shrinkToFit="false"/>
      <protection locked="true" hidden="false"/>
    </xf>
    <xf numFmtId="164" fontId="23" fillId="2" borderId="0" xfId="0" applyFont="true" applyBorder="false" applyAlignment="true" applyProtection="false">
      <alignment horizontal="general" vertical="center" textRotation="0" wrapText="false" indent="0" shrinkToFit="false"/>
      <protection locked="true" hidden="false"/>
    </xf>
    <xf numFmtId="164" fontId="23" fillId="2" borderId="0" xfId="0" applyFont="true" applyBorder="false" applyAlignment="false" applyProtection="false">
      <alignment horizontal="general" vertical="bottom" textRotation="0" wrapText="false" indent="0" shrinkToFit="false"/>
      <protection locked="true" hidden="false"/>
    </xf>
    <xf numFmtId="164" fontId="31" fillId="2" borderId="0" xfId="0" applyFont="true" applyBorder="false" applyAlignment="false" applyProtection="false">
      <alignment horizontal="general" vertical="bottom" textRotation="0" wrapText="false" indent="0" shrinkToFit="false"/>
      <protection locked="true" hidden="false"/>
    </xf>
    <xf numFmtId="182" fontId="31"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true" applyAlignment="true" applyProtection="false">
      <alignment horizontal="left" vertical="bottom" textRotation="0" wrapText="false" indent="0" shrinkToFit="false"/>
      <protection locked="true" hidden="false"/>
    </xf>
    <xf numFmtId="164" fontId="32" fillId="2" borderId="0" xfId="20" applyFont="true" applyBorder="true" applyAlignment="true" applyProtection="true">
      <alignment horizontal="general" vertical="bottom" textRotation="0" wrapText="false" indent="0" shrinkToFit="false"/>
      <protection locked="true" hidden="false"/>
    </xf>
    <xf numFmtId="181" fontId="15" fillId="2" borderId="0" xfId="0" applyFont="true" applyBorder="false" applyAlignment="false" applyProtection="false">
      <alignment horizontal="general" vertical="bottom" textRotation="0" wrapText="false" indent="0" shrinkToFit="false"/>
      <protection locked="true" hidden="false"/>
    </xf>
    <xf numFmtId="181" fontId="33" fillId="2" borderId="8" xfId="0" applyFont="true" applyBorder="true" applyAlignment="true" applyProtection="false">
      <alignment horizontal="center" vertical="bottom" textRotation="0" wrapText="false" indent="0" shrinkToFit="false"/>
      <protection locked="true" hidden="false"/>
    </xf>
    <xf numFmtId="181" fontId="33" fillId="2" borderId="7" xfId="0" applyFont="true" applyBorder="true" applyAlignment="true" applyProtection="false">
      <alignment horizontal="center" vertical="bottom" textRotation="0" wrapText="false" indent="0" shrinkToFit="false"/>
      <protection locked="true" hidden="false"/>
    </xf>
    <xf numFmtId="164" fontId="34" fillId="2" borderId="0" xfId="0" applyFont="true" applyBorder="false" applyAlignment="false" applyProtection="false">
      <alignment horizontal="general" vertical="bottom" textRotation="0" wrapText="false" indent="0" shrinkToFit="false"/>
      <protection locked="true" hidden="false"/>
    </xf>
    <xf numFmtId="181" fontId="33" fillId="2" borderId="0" xfId="0" applyFont="true" applyBorder="true" applyAlignment="true" applyProtection="false">
      <alignment horizontal="general" vertical="bottom" textRotation="0" wrapText="false" indent="0" shrinkToFit="false"/>
      <protection locked="true" hidden="false"/>
    </xf>
    <xf numFmtId="181" fontId="33" fillId="2" borderId="9" xfId="0" applyFont="true" applyBorder="true" applyAlignment="true" applyProtection="false">
      <alignment horizontal="general" vertical="bottom" textRotation="0" wrapText="false" indent="0" shrinkToFit="false"/>
      <protection locked="true" hidden="false"/>
    </xf>
    <xf numFmtId="181" fontId="33" fillId="2" borderId="7" xfId="0" applyFont="true" applyBorder="true" applyAlignment="true" applyProtection="false">
      <alignment horizontal="general" vertical="bottom" textRotation="0" wrapText="false" indent="0" shrinkToFit="false"/>
      <protection locked="true" hidden="false"/>
    </xf>
    <xf numFmtId="181" fontId="17" fillId="2" borderId="0" xfId="0" applyFont="true" applyBorder="true" applyAlignment="true" applyProtection="false">
      <alignment horizontal="general" vertical="bottom" textRotation="0" wrapText="false" indent="0" shrinkToFit="false"/>
      <protection locked="true" hidden="false"/>
    </xf>
    <xf numFmtId="181" fontId="17" fillId="2" borderId="7" xfId="0" applyFont="true" applyBorder="true" applyAlignment="true" applyProtection="false">
      <alignment horizontal="center" vertical="bottom" textRotation="0" wrapText="false" indent="0" shrinkToFit="false"/>
      <protection locked="true" hidden="false"/>
    </xf>
    <xf numFmtId="181" fontId="17" fillId="2" borderId="0" xfId="0" applyFont="true" applyBorder="true" applyAlignment="true" applyProtection="false">
      <alignment horizontal="center" vertical="bottom" textRotation="0" wrapText="false" indent="0" shrinkToFit="false"/>
      <protection locked="true" hidden="false"/>
    </xf>
    <xf numFmtId="181" fontId="17" fillId="2" borderId="9" xfId="0" applyFont="true" applyBorder="true" applyAlignment="true" applyProtection="false">
      <alignment horizontal="center" vertical="bottom" textRotation="0" wrapText="false" indent="0" shrinkToFit="false"/>
      <protection locked="true" hidden="false"/>
    </xf>
    <xf numFmtId="168" fontId="17" fillId="2" borderId="0" xfId="15" applyFont="true" applyBorder="true" applyAlignment="true" applyProtection="true">
      <alignment horizontal="center" vertical="bottom" textRotation="0" wrapText="true" indent="0" shrinkToFit="false"/>
      <protection locked="true" hidden="false"/>
    </xf>
    <xf numFmtId="168" fontId="17" fillId="2" borderId="7" xfId="15" applyFont="true" applyBorder="true" applyAlignment="true" applyProtection="true">
      <alignment horizontal="center" vertical="bottom" textRotation="0" wrapText="true" indent="0" shrinkToFit="false"/>
      <protection locked="true" hidden="false"/>
    </xf>
    <xf numFmtId="182" fontId="17" fillId="2" borderId="0" xfId="0" applyFont="true" applyBorder="true" applyAlignment="true" applyProtection="false">
      <alignment horizontal="center" vertical="bottom" textRotation="0" wrapText="false" indent="0" shrinkToFit="false"/>
      <protection locked="true" hidden="false"/>
    </xf>
    <xf numFmtId="164" fontId="17" fillId="2" borderId="0" xfId="0" applyFont="true" applyBorder="true" applyAlignment="true" applyProtection="false">
      <alignment horizontal="center" vertical="bottom" textRotation="0" wrapText="false" indent="0" shrinkToFit="false"/>
      <protection locked="true" hidden="false"/>
    </xf>
    <xf numFmtId="168" fontId="17" fillId="2" borderId="10" xfId="15" applyFont="true" applyBorder="true" applyAlignment="true" applyProtection="true">
      <alignment horizontal="center" vertical="bottom" textRotation="0" wrapText="true" indent="0" shrinkToFit="false"/>
      <protection locked="true" hidden="false"/>
    </xf>
    <xf numFmtId="182" fontId="17" fillId="2" borderId="1" xfId="0" applyFont="true" applyBorder="true" applyAlignment="true" applyProtection="false">
      <alignment horizontal="center" vertical="bottom" textRotation="0" wrapText="false" indent="0" shrinkToFit="false"/>
      <protection locked="true" hidden="false"/>
    </xf>
    <xf numFmtId="164" fontId="17" fillId="2" borderId="14" xfId="0" applyFont="true" applyBorder="true" applyAlignment="true" applyProtection="false">
      <alignment horizontal="center" vertical="bottom" textRotation="0" wrapText="false" indent="0" shrinkToFit="false"/>
      <protection locked="true" hidden="false"/>
    </xf>
    <xf numFmtId="164" fontId="17" fillId="2" borderId="1" xfId="0" applyFont="true" applyBorder="true" applyAlignment="true" applyProtection="false">
      <alignment horizontal="center" vertical="bottom" textRotation="0" wrapText="false" indent="0" shrinkToFit="false"/>
      <protection locked="true" hidden="false"/>
    </xf>
    <xf numFmtId="168" fontId="6" fillId="2" borderId="2" xfId="15" applyFont="true" applyBorder="true" applyAlignment="true" applyProtection="true">
      <alignment horizontal="general" vertical="bottom" textRotation="0" wrapText="true" indent="0" shrinkToFit="false"/>
      <protection locked="true" hidden="false"/>
    </xf>
    <xf numFmtId="183" fontId="6" fillId="2" borderId="11" xfId="0" applyFont="true" applyBorder="true" applyAlignment="true" applyProtection="false">
      <alignment horizontal="right" vertical="bottom" textRotation="0" wrapText="false" indent="0" shrinkToFit="false"/>
      <protection locked="true" hidden="false"/>
    </xf>
    <xf numFmtId="183" fontId="6" fillId="2" borderId="2" xfId="0" applyFont="true" applyBorder="true" applyAlignment="true" applyProtection="false">
      <alignment horizontal="general" vertical="bottom" textRotation="0" wrapText="false" indent="0" shrinkToFit="false"/>
      <protection locked="true" hidden="false"/>
    </xf>
    <xf numFmtId="183" fontId="6" fillId="2" borderId="2" xfId="0" applyFont="true" applyBorder="true" applyAlignment="true" applyProtection="false">
      <alignment horizontal="right" vertical="bottom" textRotation="0" wrapText="false" indent="0" shrinkToFit="false"/>
      <protection locked="true" hidden="false"/>
    </xf>
    <xf numFmtId="177" fontId="6" fillId="2" borderId="0" xfId="15" applyFont="true" applyBorder="true" applyAlignment="true" applyProtection="true">
      <alignment horizontal="general" vertical="bottom" textRotation="0" wrapText="true" indent="0" shrinkToFit="false"/>
      <protection locked="true" hidden="false"/>
    </xf>
    <xf numFmtId="183" fontId="6" fillId="2" borderId="7" xfId="0" applyFont="true" applyBorder="true" applyAlignment="true" applyProtection="false">
      <alignment horizontal="right" vertical="bottom" textRotation="0" wrapText="false" indent="0" shrinkToFit="false"/>
      <protection locked="true" hidden="false"/>
    </xf>
    <xf numFmtId="183" fontId="6" fillId="2" borderId="0" xfId="0" applyFont="true" applyBorder="true" applyAlignment="true" applyProtection="false">
      <alignment horizontal="general" vertical="bottom" textRotation="0" wrapText="false" indent="0" shrinkToFit="false"/>
      <protection locked="true" hidden="false"/>
    </xf>
    <xf numFmtId="183" fontId="6" fillId="2" borderId="0" xfId="0" applyFont="true" applyBorder="true" applyAlignment="true" applyProtection="false">
      <alignment horizontal="right" vertical="bottom" textRotation="0" wrapText="false" indent="0" shrinkToFit="false"/>
      <protection locked="true" hidden="false"/>
    </xf>
    <xf numFmtId="183" fontId="33" fillId="2" borderId="0" xfId="0" applyFont="true" applyBorder="true" applyAlignment="false" applyProtection="false">
      <alignment horizontal="general" vertical="bottom" textRotation="0" wrapText="false" indent="0" shrinkToFit="false"/>
      <protection locked="true" hidden="false"/>
    </xf>
    <xf numFmtId="183" fontId="33" fillId="2" borderId="0" xfId="0" applyFont="true" applyBorder="false" applyAlignment="true" applyProtection="false">
      <alignment horizontal="general" vertical="bottom" textRotation="0" wrapText="false" indent="0" shrinkToFit="false"/>
      <protection locked="true" hidden="false"/>
    </xf>
    <xf numFmtId="168" fontId="33" fillId="2" borderId="0" xfId="0" applyFont="true" applyBorder="false" applyAlignment="true" applyProtection="false">
      <alignment horizontal="general" vertical="bottom" textRotation="0" wrapText="false" indent="0" shrinkToFit="false"/>
      <protection locked="true" hidden="false"/>
    </xf>
    <xf numFmtId="168" fontId="33" fillId="2" borderId="0" xfId="0" applyFont="true" applyBorder="true" applyAlignment="false" applyProtection="false">
      <alignment horizontal="general" vertical="bottom" textRotation="0" wrapText="false" indent="0" shrinkToFit="false"/>
      <protection locked="true" hidden="false"/>
    </xf>
    <xf numFmtId="183" fontId="17" fillId="2" borderId="7" xfId="15" applyFont="true" applyBorder="true" applyAlignment="true" applyProtection="true">
      <alignment horizontal="center" vertical="bottom" textRotation="0" wrapText="true" indent="0" shrinkToFit="false"/>
      <protection locked="true" hidden="false"/>
    </xf>
    <xf numFmtId="183" fontId="17" fillId="2" borderId="0" xfId="0" applyFont="true" applyBorder="true" applyAlignment="true" applyProtection="false">
      <alignment horizontal="center" vertical="bottom" textRotation="0" wrapText="false" indent="0" shrinkToFit="false"/>
      <protection locked="true" hidden="false"/>
    </xf>
    <xf numFmtId="168" fontId="17" fillId="2" borderId="0" xfId="0" applyFont="true" applyBorder="true" applyAlignment="true" applyProtection="false">
      <alignment horizontal="center" vertical="bottom" textRotation="0" wrapText="false" indent="0" shrinkToFit="false"/>
      <protection locked="true" hidden="false"/>
    </xf>
    <xf numFmtId="181" fontId="33" fillId="2" borderId="0" xfId="0" applyFont="true" applyBorder="false" applyAlignment="false" applyProtection="false">
      <alignment horizontal="general" vertical="bottom" textRotation="0" wrapText="false" indent="0" shrinkToFit="false"/>
      <protection locked="true" hidden="false"/>
    </xf>
    <xf numFmtId="183" fontId="6" fillId="2" borderId="0" xfId="0" applyFont="true" applyBorder="false" applyAlignment="false" applyProtection="false">
      <alignment horizontal="general" vertical="bottom" textRotation="0" wrapText="false" indent="0" shrinkToFit="false"/>
      <protection locked="true" hidden="false"/>
    </xf>
    <xf numFmtId="168" fontId="6" fillId="2" borderId="0" xfId="0" applyFont="true" applyBorder="false" applyAlignment="false" applyProtection="false">
      <alignment horizontal="general" vertical="bottom" textRotation="0" wrapText="false" indent="0" shrinkToFit="false"/>
      <protection locked="true" hidden="false"/>
    </xf>
    <xf numFmtId="177" fontId="24" fillId="2" borderId="0" xfId="15" applyFont="true" applyBorder="true" applyAlignment="true" applyProtection="true">
      <alignment horizontal="general" vertical="bottom" textRotation="0" wrapText="true" indent="0" shrinkToFit="false"/>
      <protection locked="true" hidden="false"/>
    </xf>
    <xf numFmtId="164" fontId="23" fillId="2" borderId="0" xfId="0" applyFont="true" applyBorder="true" applyAlignment="true" applyProtection="false">
      <alignment horizontal="left" vertical="center" textRotation="0" wrapText="false" indent="0" shrinkToFit="false"/>
      <protection locked="true" hidden="false"/>
    </xf>
    <xf numFmtId="164" fontId="23" fillId="2" borderId="0" xfId="0" applyFont="true" applyBorder="false" applyAlignment="true" applyProtection="false">
      <alignment horizontal="left" vertical="center" textRotation="0" wrapText="false" indent="0" shrinkToFit="false"/>
      <protection locked="true" hidden="false"/>
    </xf>
    <xf numFmtId="177" fontId="17" fillId="2" borderId="0" xfId="15" applyFont="true" applyBorder="true" applyAlignment="true" applyProtection="true">
      <alignment horizontal="general" vertical="bottom" textRotation="0" wrapText="true" indent="0" shrinkToFit="false"/>
      <protection locked="true" hidden="false"/>
    </xf>
    <xf numFmtId="168" fontId="6" fillId="2" borderId="0" xfId="15" applyFont="true" applyBorder="true" applyAlignment="true" applyProtection="true">
      <alignment horizontal="general" vertical="bottom" textRotation="0" wrapText="true" indent="0" shrinkToFit="false"/>
      <protection locked="true" hidden="false"/>
    </xf>
    <xf numFmtId="177" fontId="31"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true" applyAlignment="true" applyProtection="false">
      <alignment horizontal="left" vertical="bottom" textRotation="0" wrapText="tru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31" fillId="2" borderId="0" xfId="0" applyFont="true" applyBorder="true" applyAlignment="false" applyProtection="false">
      <alignment horizontal="general" vertical="bottom" textRotation="0" wrapText="false" indent="0" shrinkToFit="false"/>
      <protection locked="true" hidden="false"/>
    </xf>
    <xf numFmtId="164" fontId="17" fillId="2" borderId="1" xfId="0" applyFont="true" applyBorder="true" applyAlignment="true" applyProtection="false">
      <alignment horizontal="center" vertical="bottom" textRotation="0" wrapText="false" indent="0" shrinkToFit="false"/>
      <protection locked="true" hidden="false"/>
    </xf>
    <xf numFmtId="164" fontId="17" fillId="2" borderId="7" xfId="0" applyFont="true" applyBorder="true" applyAlignment="true" applyProtection="false">
      <alignment horizontal="center" vertical="bottom" textRotation="0" wrapText="false" indent="0" shrinkToFit="false"/>
      <protection locked="true" hidden="false"/>
    </xf>
    <xf numFmtId="164" fontId="17" fillId="2" borderId="10" xfId="0" applyFont="true" applyBorder="true" applyAlignment="true" applyProtection="false">
      <alignment horizontal="center" vertical="bottom" textRotation="0" wrapText="false" indent="0" shrinkToFit="false"/>
      <protection locked="true" hidden="false"/>
    </xf>
    <xf numFmtId="164" fontId="17" fillId="2" borderId="2"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84" fontId="6" fillId="2" borderId="0"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84" fontId="6" fillId="2" borderId="2"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84" fontId="31"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left" vertical="bottom" textRotation="0" wrapText="true" indent="0" shrinkToFit="false"/>
      <protection locked="true" hidden="false"/>
    </xf>
    <xf numFmtId="164" fontId="23" fillId="2" borderId="0" xfId="0" applyFont="true" applyBorder="tru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left" vertical="bottom" textRotation="0" wrapText="true" indent="0" shrinkToFit="false"/>
      <protection locked="true" hidden="false"/>
    </xf>
    <xf numFmtId="164" fontId="23" fillId="2" borderId="0" xfId="0" applyFont="true" applyBorder="true" applyAlignment="true" applyProtection="false">
      <alignment horizontal="left" vertical="bottom" textRotation="0" wrapText="false" indent="0" shrinkToFit="false"/>
      <protection locked="true" hidden="false"/>
    </xf>
    <xf numFmtId="164" fontId="30" fillId="2" borderId="0" xfId="20" applyFont="true" applyBorder="true" applyAlignment="true" applyProtection="true">
      <alignment horizontal="left" vertical="bottom"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30" fillId="2" borderId="0" xfId="20" applyFont="true" applyBorder="true" applyAlignment="true" applyProtection="true">
      <alignment horizontal="general" vertical="bottom" textRotation="0" wrapText="false" indent="0" shrinkToFit="false"/>
      <protection locked="true" hidden="false"/>
    </xf>
    <xf numFmtId="164" fontId="23"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true" applyAlignment="true" applyProtection="false">
      <alignment horizontal="left" vertical="bottom" textRotation="0" wrapText="false" indent="0" shrinkToFit="false"/>
      <protection locked="true" hidden="false"/>
    </xf>
    <xf numFmtId="164" fontId="11" fillId="2" borderId="0" xfId="0" applyFont="true" applyBorder="true" applyAlignment="true" applyProtection="false">
      <alignment horizontal="general" vertical="bottom" textRotation="0" wrapText="true" indent="0" shrinkToFit="false"/>
      <protection locked="true" hidden="false"/>
    </xf>
    <xf numFmtId="164" fontId="11" fillId="2" borderId="7" xfId="0" applyFont="true" applyBorder="true" applyAlignment="true" applyProtection="false">
      <alignment horizontal="center" vertical="bottom" textRotation="0" wrapText="false" indent="0" shrinkToFit="false"/>
      <protection locked="true" hidden="false"/>
    </xf>
    <xf numFmtId="164" fontId="11" fillId="2" borderId="7" xfId="0" applyFont="true" applyBorder="true" applyAlignment="true" applyProtection="false">
      <alignment horizontal="right" vertical="bottom" textRotation="0" wrapText="false" indent="0" shrinkToFit="false"/>
      <protection locked="true" hidden="false"/>
    </xf>
    <xf numFmtId="164" fontId="11" fillId="2" borderId="0" xfId="0" applyFont="true" applyBorder="true" applyAlignment="true" applyProtection="false">
      <alignment horizontal="right" vertical="bottom" textRotation="0" wrapText="false" indent="0" shrinkToFit="false"/>
      <protection locked="true" hidden="false"/>
    </xf>
    <xf numFmtId="164" fontId="11" fillId="2" borderId="2" xfId="0" applyFont="true" applyBorder="true" applyAlignment="true" applyProtection="false">
      <alignment horizontal="center" vertical="center" textRotation="0" wrapText="false" indent="0" shrinkToFit="false"/>
      <protection locked="true" hidden="false"/>
    </xf>
    <xf numFmtId="168" fontId="7" fillId="2" borderId="11" xfId="0" applyFont="true" applyBorder="true" applyAlignment="true" applyProtection="false">
      <alignment horizontal="general" vertical="bottom" textRotation="0" wrapText="false" indent="0" shrinkToFit="false"/>
      <protection locked="true" hidden="false"/>
    </xf>
    <xf numFmtId="184" fontId="7" fillId="2" borderId="2" xfId="0" applyFont="true" applyBorder="true" applyAlignment="true" applyProtection="false">
      <alignment horizontal="general" vertical="bottom" textRotation="0" wrapText="false" indent="0" shrinkToFit="false"/>
      <protection locked="true" hidden="false"/>
    </xf>
    <xf numFmtId="184" fontId="36" fillId="2" borderId="0" xfId="0" applyFont="true" applyBorder="false" applyAlignment="false" applyProtection="false">
      <alignment horizontal="general" vertical="bottom" textRotation="0" wrapText="false" indent="0" shrinkToFit="false"/>
      <protection locked="true" hidden="false"/>
    </xf>
    <xf numFmtId="168" fontId="7" fillId="2" borderId="7" xfId="0" applyFont="true" applyBorder="true" applyAlignment="true" applyProtection="false">
      <alignment horizontal="general" vertical="bottom" textRotation="0" wrapText="false" indent="0" shrinkToFit="false"/>
      <protection locked="true" hidden="false"/>
    </xf>
    <xf numFmtId="184" fontId="7" fillId="2" borderId="0" xfId="0" applyFont="true" applyBorder="true" applyAlignment="true" applyProtection="false">
      <alignment horizontal="general" vertical="bottom" textRotation="0" wrapText="false" indent="0" shrinkToFit="false"/>
      <protection locked="true" hidden="false"/>
    </xf>
    <xf numFmtId="164" fontId="29"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general" vertical="bottom" textRotation="0" wrapText="tru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37" fillId="2" borderId="0" xfId="20" applyFont="true" applyBorder="true" applyAlignment="true" applyProtection="true">
      <alignment horizontal="general" vertical="bottom" textRotation="0" wrapText="true" indent="0" shrinkToFit="false"/>
      <protection locked="true" hidden="false"/>
    </xf>
    <xf numFmtId="164" fontId="23" fillId="2" borderId="0" xfId="20" applyFont="true" applyBorder="true" applyAlignment="true" applyProtection="true">
      <alignment horizontal="general" vertical="bottom" textRotation="0" wrapText="false" indent="0" shrinkToFit="false"/>
      <protection locked="true" hidden="false"/>
    </xf>
    <xf numFmtId="164" fontId="38" fillId="2" borderId="0" xfId="20" applyFont="true" applyBorder="true" applyAlignment="true" applyProtection="tru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false" indent="0" shrinkToFit="false"/>
      <protection locked="true" hidden="false"/>
    </xf>
    <xf numFmtId="164" fontId="11" fillId="2" borderId="7" xfId="0" applyFont="true" applyBorder="true" applyAlignment="true" applyProtection="false">
      <alignment horizontal="center" vertical="bottom" textRotation="0" wrapText="false" indent="0" shrinkToFit="false"/>
      <protection locked="true" hidden="false"/>
    </xf>
    <xf numFmtId="164" fontId="11" fillId="2" borderId="8" xfId="0" applyFont="true" applyBorder="true" applyAlignment="true" applyProtection="false">
      <alignment horizontal="center" vertical="bottom" textRotation="0" wrapText="false" indent="0" shrinkToFit="false"/>
      <protection locked="true" hidden="false"/>
    </xf>
    <xf numFmtId="164" fontId="7" fillId="2" borderId="14" xfId="0" applyFont="true" applyBorder="true" applyAlignment="true" applyProtection="false">
      <alignment horizontal="general" vertical="center" textRotation="0" wrapText="false" indent="0" shrinkToFit="false"/>
      <protection locked="true" hidden="false"/>
    </xf>
    <xf numFmtId="183" fontId="7" fillId="2" borderId="7" xfId="0" applyFont="true" applyBorder="true" applyAlignment="false" applyProtection="false">
      <alignment horizontal="general" vertical="bottom" textRotation="0" wrapText="false" indent="0" shrinkToFit="false"/>
      <protection locked="true" hidden="false"/>
    </xf>
    <xf numFmtId="183" fontId="7" fillId="2" borderId="0" xfId="0" applyFont="true" applyBorder="true" applyAlignment="false" applyProtection="false">
      <alignment horizontal="general" vertical="bottom" textRotation="0" wrapText="false" indent="0" shrinkToFit="false"/>
      <protection locked="true" hidden="false"/>
    </xf>
    <xf numFmtId="185" fontId="7" fillId="2" borderId="0" xfId="15" applyFont="true" applyBorder="true" applyAlignment="true" applyProtection="true">
      <alignment horizontal="general" vertical="bottom" textRotation="0" wrapText="false" indent="0" shrinkToFit="false"/>
      <protection locked="true" hidden="false"/>
    </xf>
    <xf numFmtId="185" fontId="7" fillId="2" borderId="6" xfId="15" applyFont="true" applyBorder="true" applyAlignment="true" applyProtection="true">
      <alignment horizontal="general" vertical="bottom" textRotation="0" wrapText="false" indent="0" shrinkToFit="false"/>
      <protection locked="true" hidden="false"/>
    </xf>
    <xf numFmtId="185" fontId="7" fillId="2" borderId="9" xfId="15" applyFont="true" applyBorder="true" applyAlignment="true" applyProtection="true">
      <alignment horizontal="general" vertical="bottom" textRotation="0" wrapText="false" indent="0" shrinkToFit="false"/>
      <protection locked="true" hidden="false"/>
    </xf>
    <xf numFmtId="183" fontId="7" fillId="2" borderId="7" xfId="0" applyFont="true" applyBorder="true" applyAlignment="true" applyProtection="false">
      <alignment horizontal="right" vertical="bottom" textRotation="0" wrapText="false" indent="0" shrinkToFit="false"/>
      <protection locked="true" hidden="false"/>
    </xf>
    <xf numFmtId="183" fontId="7" fillId="2" borderId="0" xfId="0" applyFont="true" applyBorder="true" applyAlignment="true" applyProtection="false">
      <alignment horizontal="right" vertical="bottom" textRotation="0" wrapText="false" indent="0" shrinkToFit="false"/>
      <protection locked="true" hidden="false"/>
    </xf>
    <xf numFmtId="185" fontId="7" fillId="2" borderId="0" xfId="15" applyFont="true" applyBorder="true" applyAlignment="true" applyProtection="true">
      <alignment horizontal="right" vertical="bottom" textRotation="0" wrapText="false" indent="0" shrinkToFit="false"/>
      <protection locked="true" hidden="false"/>
    </xf>
    <xf numFmtId="185" fontId="7" fillId="2" borderId="9" xfId="15" applyFont="true" applyBorder="true" applyAlignment="true" applyProtection="true">
      <alignment horizontal="right" vertical="bottom" textRotation="0" wrapText="false" indent="0" shrinkToFit="false"/>
      <protection locked="true" hidden="false"/>
    </xf>
    <xf numFmtId="181" fontId="33" fillId="2" borderId="0"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true" applyAlignment="true" applyProtection="false">
      <alignment horizontal="center" vertical="bottom" textRotation="0" wrapText="false" indent="0" shrinkToFit="false"/>
      <protection locked="true" hidden="false"/>
    </xf>
    <xf numFmtId="181" fontId="33" fillId="2" borderId="9" xfId="0" applyFont="true" applyBorder="true" applyAlignment="false" applyProtection="false">
      <alignment horizontal="general" vertical="bottom" textRotation="0" wrapText="false" indent="0" shrinkToFit="false"/>
      <protection locked="true" hidden="false"/>
    </xf>
    <xf numFmtId="164" fontId="38" fillId="2" borderId="0" xfId="2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left" vertical="top" textRotation="0" wrapText="fals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10" fillId="2" borderId="0" xfId="0" applyFont="true" applyBorder="true" applyAlignment="true" applyProtection="false">
      <alignment horizontal="left" vertical="bottom" textRotation="0" wrapText="true" indent="0" shrinkToFit="false"/>
      <protection locked="true" hidden="false"/>
    </xf>
    <xf numFmtId="164" fontId="32" fillId="2" borderId="0" xfId="20" applyFont="true" applyBorder="true" applyAlignment="true" applyProtection="true">
      <alignment horizontal="left"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17" fillId="2" borderId="0" xfId="0" applyFont="true" applyBorder="true" applyAlignment="true" applyProtection="false">
      <alignment horizontal="center" vertical="center" textRotation="0" wrapText="false" indent="0" shrinkToFit="false"/>
      <protection locked="true" hidden="false"/>
    </xf>
    <xf numFmtId="164" fontId="39" fillId="2" borderId="0"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17" fillId="2" borderId="0" xfId="0" applyFont="true" applyBorder="true" applyAlignment="true" applyProtection="false">
      <alignment horizontal="left" vertical="top" textRotation="0" wrapText="false" indent="0" shrinkToFit="false"/>
      <protection locked="true" hidden="false"/>
    </xf>
    <xf numFmtId="186" fontId="6" fillId="2" borderId="0" xfId="0" applyFont="true" applyBorder="true" applyAlignment="true" applyProtection="false">
      <alignment horizontal="left" vertical="top" textRotation="0" wrapText="false" indent="0" shrinkToFit="false"/>
      <protection locked="true" hidden="false"/>
    </xf>
    <xf numFmtId="169" fontId="6" fillId="2" borderId="0" xfId="15" applyFont="true" applyBorder="true" applyAlignment="true" applyProtection="true">
      <alignment horizontal="right" vertical="bottom" textRotation="0" wrapText="false" indent="0" shrinkToFit="false"/>
      <protection locked="true" hidden="false"/>
    </xf>
    <xf numFmtId="187" fontId="6" fillId="2" borderId="0" xfId="0" applyFont="true" applyBorder="true" applyAlignment="true" applyProtection="false">
      <alignment horizontal="right" vertical="bottom" textRotation="0" wrapText="false" indent="0" shrinkToFit="false"/>
      <protection locked="true" hidden="false"/>
    </xf>
    <xf numFmtId="186" fontId="17" fillId="2" borderId="0" xfId="0" applyFont="true" applyBorder="true" applyAlignment="true" applyProtection="false">
      <alignment horizontal="left" vertical="top" textRotation="0" wrapText="false" indent="0" shrinkToFit="false"/>
      <protection locked="true" hidden="false"/>
    </xf>
    <xf numFmtId="179" fontId="6" fillId="2" borderId="0" xfId="0" applyFont="true" applyBorder="true" applyAlignment="true" applyProtection="false">
      <alignment horizontal="right" vertical="bottom" textRotation="0" wrapText="false" indent="0" shrinkToFit="false"/>
      <protection locked="true" hidden="false"/>
    </xf>
    <xf numFmtId="186" fontId="6" fillId="2" borderId="13" xfId="0" applyFont="true" applyBorder="true" applyAlignment="true" applyProtection="false">
      <alignment horizontal="left" vertical="top" textRotation="0" wrapText="false" indent="0" shrinkToFit="false"/>
      <protection locked="true" hidden="false"/>
    </xf>
    <xf numFmtId="169" fontId="6" fillId="2" borderId="13" xfId="15" applyFont="true" applyBorder="true" applyAlignment="true" applyProtection="true">
      <alignment horizontal="right" vertical="bottom" textRotation="0" wrapText="false" indent="0" shrinkToFit="false"/>
      <protection locked="true" hidden="false"/>
    </xf>
    <xf numFmtId="187" fontId="6" fillId="2" borderId="13" xfId="0" applyFont="true" applyBorder="true" applyAlignment="true" applyProtection="false">
      <alignment horizontal="right" vertical="bottom" textRotation="0" wrapText="false" indent="0" shrinkToFit="false"/>
      <protection locked="true" hidden="false"/>
    </xf>
    <xf numFmtId="164" fontId="7" fillId="2" borderId="13"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true" applyProtection="false">
      <alignment horizontal="left" vertical="bottom" textRotation="0" wrapText="false" indent="0" shrinkToFit="false"/>
      <protection locked="true" hidden="false"/>
    </xf>
    <xf numFmtId="164" fontId="14" fillId="2" borderId="0" xfId="0" applyFont="true" applyBorder="tru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37" fillId="2" borderId="0" xfId="20" applyFont="true" applyBorder="true" applyAlignment="true" applyProtection="true">
      <alignment horizontal="general" vertical="center" textRotation="0" wrapText="false" indent="0" shrinkToFit="false"/>
      <protection locked="true" hidden="false"/>
    </xf>
    <xf numFmtId="186" fontId="23" fillId="2" borderId="0" xfId="0" applyFont="true" applyBorder="tru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8" fontId="7" fillId="2" borderId="2" xfId="0" applyFont="true" applyBorder="true" applyAlignment="false" applyProtection="false">
      <alignment horizontal="general" vertical="bottom" textRotation="0" wrapText="false" indent="0" shrinkToFit="false"/>
      <protection locked="true" hidden="false"/>
    </xf>
    <xf numFmtId="184" fontId="7" fillId="2" borderId="2" xfId="0" applyFont="true" applyBorder="true" applyAlignment="false" applyProtection="false">
      <alignment horizontal="general" vertical="bottom" textRotation="0" wrapText="false" indent="0" shrinkToFit="false"/>
      <protection locked="true" hidden="false"/>
    </xf>
    <xf numFmtId="184" fontId="7"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84" fontId="7"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84" fontId="7" fillId="2" borderId="1" xfId="0" applyFont="true" applyBorder="true" applyAlignment="false" applyProtection="false">
      <alignment horizontal="general" vertical="bottom" textRotation="0" wrapText="false" indent="0" shrinkToFit="false"/>
      <protection locked="true" hidden="false"/>
    </xf>
    <xf numFmtId="164" fontId="37" fillId="2" borderId="0" xfId="20" applyFont="true" applyBorder="true" applyAlignment="true" applyProtection="true">
      <alignment horizontal="general" vertical="bottom" textRotation="0" wrapText="false" indent="0" shrinkToFit="false"/>
      <protection locked="true" hidden="false"/>
    </xf>
    <xf numFmtId="164" fontId="41" fillId="2" borderId="0" xfId="20" applyFont="true" applyBorder="true" applyAlignment="true" applyProtection="true">
      <alignment horizontal="general" vertical="bottom" textRotation="0" wrapText="false" indent="0" shrinkToFit="false"/>
      <protection locked="true" hidden="false"/>
    </xf>
    <xf numFmtId="164" fontId="23" fillId="2" borderId="0" xfId="2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8" fontId="9" fillId="0" borderId="0" xfId="22"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left" vertical="bottom" textRotation="0" wrapText="false" indent="0" shrinkToFit="false"/>
      <protection locked="true" hidden="false"/>
    </xf>
    <xf numFmtId="188" fontId="47" fillId="0" borderId="1" xfId="0" applyFont="true" applyBorder="true" applyAlignment="true" applyProtection="false">
      <alignment horizontal="left" vertical="bottom" textRotation="0" wrapText="true" indent="0" shrinkToFit="false"/>
      <protection locked="true" hidden="false"/>
    </xf>
    <xf numFmtId="188" fontId="47" fillId="0" borderId="0" xfId="0" applyFont="true" applyBorder="true" applyAlignment="true" applyProtection="false">
      <alignment horizontal="left" vertical="bottom" textRotation="0" wrapText="true" indent="0" shrinkToFit="false"/>
      <protection locked="true" hidden="false"/>
    </xf>
    <xf numFmtId="168" fontId="47" fillId="0" borderId="1" xfId="22" applyFont="true" applyBorder="true" applyAlignment="true" applyProtection="true">
      <alignment horizontal="right" vertical="bottom" textRotation="0" wrapText="true" indent="0" shrinkToFit="false"/>
      <protection locked="true" hidden="false"/>
    </xf>
    <xf numFmtId="164" fontId="48" fillId="0" borderId="0" xfId="24" applyFont="true" applyBorder="true" applyAlignment="true" applyProtection="true">
      <alignment horizontal="general"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8" fontId="49" fillId="0" borderId="0" xfId="22" applyFont="true" applyBorder="true" applyAlignment="true" applyProtection="true">
      <alignment horizontal="right" vertical="center"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8" fontId="7" fillId="0" borderId="0" xfId="22" applyFont="true" applyBorder="true" applyAlignment="true" applyProtection="true">
      <alignment horizontal="right" vertical="center"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8" fontId="49" fillId="0" borderId="0" xfId="22" applyFont="true" applyBorder="true" applyAlignment="true" applyProtection="true">
      <alignment horizontal="general" vertical="center"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center"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88" fontId="49" fillId="0" borderId="0" xfId="0" applyFont="true" applyBorder="true" applyAlignment="true" applyProtection="false">
      <alignment horizontal="left" vertical="center" textRotation="0" wrapText="true" indent="0" shrinkToFit="false"/>
      <protection locked="true" hidden="false"/>
    </xf>
    <xf numFmtId="164" fontId="49" fillId="0" borderId="0" xfId="0" applyFont="true" applyBorder="true" applyAlignment="true" applyProtection="false">
      <alignment horizontal="center" vertical="center" textRotation="0" wrapText="true" indent="0" shrinkToFit="false"/>
      <protection locked="true" hidden="false"/>
    </xf>
    <xf numFmtId="168" fontId="7" fillId="2" borderId="0" xfId="22" applyFont="true" applyBorder="true" applyAlignment="true" applyProtection="true">
      <alignment horizontal="right" vertical="bottom" textRotation="0" wrapText="false" indent="0" shrinkToFit="false"/>
      <protection locked="true" hidden="false"/>
    </xf>
    <xf numFmtId="166" fontId="24" fillId="2" borderId="0" xfId="25" applyFont="true" applyBorder="false" applyAlignment="true" applyProtection="false">
      <alignment horizontal="general" vertical="bottom" textRotation="0" wrapText="true" indent="0" shrinkToFit="false"/>
      <protection locked="true" hidden="false"/>
    </xf>
    <xf numFmtId="166" fontId="23" fillId="2" borderId="0" xfId="25"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9" fontId="6" fillId="0" borderId="0" xfId="22" applyFont="true" applyBorder="true" applyAlignment="true" applyProtection="true">
      <alignment horizontal="general" vertical="bottom" textRotation="0" wrapText="false" indent="0" shrinkToFit="false"/>
      <protection locked="true" hidden="false"/>
    </xf>
    <xf numFmtId="188"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8" fontId="6" fillId="0" borderId="0" xfId="22" applyFont="true" applyBorder="true" applyAlignment="true" applyProtection="true">
      <alignment horizontal="right"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0" borderId="0" xfId="24" applyFont="true" applyBorder="true" applyAlignment="true" applyProtection="true">
      <alignment horizontal="left" vertical="bottom" textRotation="0" wrapText="false" indent="0" shrinkToFit="false"/>
      <protection locked="true" hidden="false"/>
    </xf>
    <xf numFmtId="164" fontId="11" fillId="0" borderId="14" xfId="0" applyFont="true" applyBorder="true" applyAlignment="true" applyProtection="false">
      <alignment horizontal="left" vertical="center" textRotation="0" wrapText="false" indent="0" shrinkToFit="false"/>
      <protection locked="true" hidden="false"/>
    </xf>
    <xf numFmtId="167" fontId="17" fillId="0" borderId="0" xfId="25"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89" fontId="6" fillId="0" borderId="10" xfId="25" applyFont="true" applyBorder="true" applyAlignment="true" applyProtection="false">
      <alignment horizontal="right" vertical="bottom" textRotation="0" wrapText="false" indent="0" shrinkToFit="false"/>
      <protection locked="true" hidden="false"/>
    </xf>
    <xf numFmtId="189" fontId="6" fillId="0" borderId="1" xfId="25" applyFont="true" applyBorder="true" applyAlignment="true" applyProtection="false">
      <alignment horizontal="right" vertical="bottom" textRotation="0" wrapText="false" indent="0" shrinkToFit="false"/>
      <protection locked="true" hidden="false"/>
    </xf>
    <xf numFmtId="164" fontId="7" fillId="0" borderId="9" xfId="0" applyFont="true" applyBorder="true" applyAlignment="true" applyProtection="false">
      <alignment horizontal="left" vertical="bottom" textRotation="0" wrapText="false" indent="0" shrinkToFit="false"/>
      <protection locked="true" hidden="false"/>
    </xf>
    <xf numFmtId="168"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70" fontId="6" fillId="2" borderId="0" xfId="19" applyFont="true" applyBorder="true" applyAlignment="true" applyProtection="true">
      <alignment horizontal="right" vertical="bottom" textRotation="0" wrapText="false" indent="0" shrinkToFit="false"/>
      <protection locked="true" hidden="false"/>
    </xf>
    <xf numFmtId="170" fontId="7" fillId="0" borderId="0" xfId="19" applyFont="true" applyBorder="true" applyAlignment="true" applyProtection="true">
      <alignment horizontal="left" vertical="bottom" textRotation="0" wrapText="false" indent="0" shrinkToFit="false"/>
      <protection locked="true" hidden="false"/>
    </xf>
    <xf numFmtId="170" fontId="7" fillId="0" borderId="0" xfId="19" applyFont="true" applyBorder="true" applyAlignment="true" applyProtection="true">
      <alignment horizontal="left" vertical="bottom" textRotation="0" wrapText="false" indent="0" shrinkToFit="false"/>
      <protection locked="true" hidden="false"/>
    </xf>
    <xf numFmtId="166" fontId="17" fillId="0" borderId="0" xfId="25" applyFont="true" applyBorder="false" applyAlignment="true" applyProtection="false">
      <alignment horizontal="left" vertical="bottom" textRotation="0" wrapText="true" indent="0" shrinkToFit="false"/>
      <protection locked="true" hidden="false"/>
    </xf>
    <xf numFmtId="168" fontId="7" fillId="0" borderId="0" xfId="0" applyFont="true" applyBorder="false" applyAlignment="true" applyProtection="false">
      <alignment horizontal="left" vertical="bottom" textRotation="0" wrapText="false" indent="0" shrinkToFit="false"/>
      <protection locked="true" hidden="false"/>
    </xf>
    <xf numFmtId="167" fontId="7" fillId="0" borderId="0" xfId="0" applyFont="true" applyBorder="true" applyAlignment="true" applyProtection="false">
      <alignment horizontal="left" vertical="top" textRotation="0" wrapText="false" indent="0" shrinkToFit="false"/>
      <protection locked="true" hidden="false"/>
    </xf>
    <xf numFmtId="179" fontId="7" fillId="2" borderId="0" xfId="29" applyFont="true" applyBorder="true" applyAlignment="true" applyProtection="false">
      <alignment horizontal="left" vertical="bottom" textRotation="0" wrapText="false" indent="0" shrinkToFit="false"/>
      <protection locked="true" hidden="false"/>
    </xf>
    <xf numFmtId="179" fontId="4" fillId="2" borderId="0" xfId="20" applyFont="true" applyBorder="true" applyAlignment="true" applyProtection="true">
      <alignment horizontal="general" vertical="bottom" textRotation="0" wrapText="false" indent="0" shrinkToFit="false"/>
      <protection locked="true" hidden="false"/>
    </xf>
    <xf numFmtId="179" fontId="7" fillId="2" borderId="0" xfId="29" applyFont="true" applyBorder="true" applyAlignment="true" applyProtection="false">
      <alignment horizontal="center" vertical="bottom" textRotation="0" wrapText="false" indent="0" shrinkToFit="false"/>
      <protection locked="true" hidden="false"/>
    </xf>
    <xf numFmtId="179" fontId="11" fillId="2" borderId="1" xfId="29" applyFont="true" applyBorder="true" applyAlignment="true" applyProtection="false">
      <alignment horizontal="left" vertical="bottom" textRotation="0" wrapText="false" indent="0" shrinkToFit="false"/>
      <protection locked="true" hidden="false"/>
    </xf>
    <xf numFmtId="179" fontId="7" fillId="2" borderId="10" xfId="29" applyFont="true" applyBorder="true" applyAlignment="true" applyProtection="false">
      <alignment horizontal="center" vertical="center" textRotation="0" wrapText="true" indent="0" shrinkToFit="false"/>
      <protection locked="true" hidden="false"/>
    </xf>
    <xf numFmtId="179" fontId="7" fillId="2" borderId="1" xfId="29" applyFont="true" applyBorder="true" applyAlignment="true" applyProtection="false">
      <alignment horizontal="center" vertical="center" textRotation="0" wrapText="true" indent="0" shrinkToFit="false"/>
      <protection locked="true" hidden="false"/>
    </xf>
    <xf numFmtId="179" fontId="11" fillId="2" borderId="0" xfId="29" applyFont="true" applyBorder="true" applyAlignment="true" applyProtection="false">
      <alignment horizontal="center" vertical="bottom" textRotation="0" wrapText="false" indent="0" shrinkToFit="false"/>
      <protection locked="true" hidden="false"/>
    </xf>
    <xf numFmtId="179" fontId="7" fillId="2" borderId="0" xfId="29" applyFont="true" applyBorder="true" applyAlignment="true" applyProtection="false">
      <alignment horizontal="center" vertical="center" textRotation="0" wrapText="true" indent="0" shrinkToFit="false"/>
      <protection locked="true" hidden="false"/>
    </xf>
    <xf numFmtId="179" fontId="11" fillId="2" borderId="6" xfId="29" applyFont="true" applyBorder="true" applyAlignment="true" applyProtection="false">
      <alignment horizontal="general" vertical="center" textRotation="0" wrapText="true" indent="0" shrinkToFit="false"/>
      <protection locked="true" hidden="false"/>
    </xf>
    <xf numFmtId="179" fontId="7" fillId="2" borderId="11" xfId="29" applyFont="true" applyBorder="true" applyAlignment="true" applyProtection="false">
      <alignment horizontal="right" vertical="bottom" textRotation="0" wrapText="false" indent="0" shrinkToFit="false"/>
      <protection locked="true" hidden="false"/>
    </xf>
    <xf numFmtId="179" fontId="7" fillId="2" borderId="2" xfId="29" applyFont="true" applyBorder="true" applyAlignment="true" applyProtection="false">
      <alignment horizontal="right" vertical="bottom" textRotation="0" wrapText="false" indent="0" shrinkToFit="false"/>
      <protection locked="true" hidden="false"/>
    </xf>
    <xf numFmtId="179" fontId="7" fillId="2" borderId="7" xfId="29" applyFont="true" applyBorder="true" applyAlignment="true" applyProtection="false">
      <alignment horizontal="right" vertical="bottom" textRotation="0" wrapText="false" indent="0" shrinkToFit="false"/>
      <protection locked="true" hidden="false"/>
    </xf>
    <xf numFmtId="179" fontId="7" fillId="2" borderId="9" xfId="29" applyFont="true" applyBorder="true" applyAlignment="true" applyProtection="false">
      <alignment horizontal="left" vertical="bottom" textRotation="0" wrapText="false" indent="0" shrinkToFit="false"/>
      <protection locked="true" hidden="false"/>
    </xf>
    <xf numFmtId="179" fontId="11" fillId="2" borderId="9" xfId="29" applyFont="true" applyBorder="true" applyAlignment="true" applyProtection="false">
      <alignment horizontal="left" vertical="center" textRotation="0" wrapText="false" indent="0" shrinkToFit="false"/>
      <protection locked="true" hidden="false"/>
    </xf>
    <xf numFmtId="179" fontId="11" fillId="2" borderId="9" xfId="29" applyFont="true" applyBorder="true" applyAlignment="true" applyProtection="false">
      <alignment horizontal="general" vertical="center" textRotation="0" wrapText="false" indent="0" shrinkToFit="false"/>
      <protection locked="true" hidden="false"/>
    </xf>
    <xf numFmtId="179" fontId="14" fillId="2" borderId="0" xfId="29" applyFont="true" applyBorder="true" applyAlignment="true" applyProtection="false">
      <alignment horizontal="left" vertical="bottom" textRotation="0" wrapText="false" indent="0" shrinkToFit="false"/>
      <protection locked="true" hidden="false"/>
    </xf>
    <xf numFmtId="164" fontId="11" fillId="2" borderId="14" xfId="0" applyFont="true" applyBorder="true" applyAlignment="true" applyProtection="false">
      <alignment horizontal="center" vertical="center" textRotation="0" wrapText="false" indent="0" shrinkToFit="false"/>
      <protection locked="true" hidden="false"/>
    </xf>
    <xf numFmtId="164" fontId="11" fillId="2" borderId="5" xfId="0" applyFont="true" applyBorder="true" applyAlignment="true" applyProtection="false">
      <alignment horizontal="center" vertical="bottom" textRotation="0" wrapText="false" indent="0" shrinkToFit="false"/>
      <protection locked="true" hidden="false"/>
    </xf>
    <xf numFmtId="166" fontId="6" fillId="2" borderId="10" xfId="25" applyFont="true" applyBorder="true" applyAlignment="true" applyProtection="false">
      <alignment horizontal="right" vertical="bottom" textRotation="0" wrapText="false" indent="0" shrinkToFit="false"/>
      <protection locked="true" hidden="false"/>
    </xf>
    <xf numFmtId="166" fontId="6" fillId="2" borderId="1" xfId="25" applyFont="true" applyBorder="true" applyAlignment="true" applyProtection="false">
      <alignment horizontal="right" vertical="bottom" textRotation="0" wrapText="false" indent="0" shrinkToFit="false"/>
      <protection locked="true" hidden="false"/>
    </xf>
    <xf numFmtId="166" fontId="6" fillId="2" borderId="14" xfId="25" applyFont="true" applyBorder="true" applyAlignment="true" applyProtection="false">
      <alignment horizontal="right" vertical="bottom" textRotation="0" wrapText="false" indent="0" shrinkToFit="false"/>
      <protection locked="true" hidden="false"/>
    </xf>
    <xf numFmtId="164" fontId="11" fillId="2" borderId="6" xfId="0" applyFont="true" applyBorder="true" applyAlignment="true" applyProtection="false">
      <alignment horizontal="general" vertical="center" textRotation="0" wrapText="false" indent="0" shrinkToFit="false"/>
      <protection locked="true" hidden="false"/>
    </xf>
    <xf numFmtId="166" fontId="6" fillId="2" borderId="11" xfId="25" applyFont="true" applyBorder="true" applyAlignment="true" applyProtection="false">
      <alignment horizontal="right" vertical="bottom" textRotation="0" wrapText="false" indent="0" shrinkToFit="false"/>
      <protection locked="true" hidden="false"/>
    </xf>
    <xf numFmtId="166" fontId="6" fillId="2" borderId="7" xfId="25" applyFont="true" applyBorder="true" applyAlignment="true" applyProtection="false">
      <alignment horizontal="right" vertical="bottom" textRotation="0" wrapText="false" indent="0" shrinkToFit="false"/>
      <protection locked="true" hidden="false"/>
    </xf>
    <xf numFmtId="168" fontId="7" fillId="2" borderId="0" xfId="22" applyFont="true" applyBorder="true" applyAlignment="true" applyProtection="true">
      <alignment horizontal="left" vertical="bottom" textRotation="0" wrapText="false" indent="0" shrinkToFit="false"/>
      <protection locked="true" hidden="false"/>
    </xf>
    <xf numFmtId="168" fontId="7" fillId="2" borderId="7" xfId="22" applyFont="true" applyBorder="true" applyAlignment="true" applyProtection="true">
      <alignment horizontal="right" vertical="bottom" textRotation="0" wrapText="false" indent="0" shrinkToFit="false"/>
      <protection locked="true" hidden="false"/>
    </xf>
    <xf numFmtId="168" fontId="7" fillId="2" borderId="7" xfId="0" applyFont="true" applyBorder="true" applyAlignment="false" applyProtection="false">
      <alignment horizontal="general" vertical="bottom" textRotation="0" wrapText="false" indent="0" shrinkToFit="false"/>
      <protection locked="true" hidden="false"/>
    </xf>
    <xf numFmtId="168" fontId="11" fillId="2" borderId="0" xfId="22" applyFont="true" applyBorder="true" applyAlignment="true" applyProtection="true">
      <alignment horizontal="left" vertical="center" textRotation="0" wrapText="true" indent="0" shrinkToFit="false"/>
      <protection locked="true" hidden="false"/>
    </xf>
    <xf numFmtId="164" fontId="7" fillId="2" borderId="7" xfId="0" applyFont="true" applyBorder="true" applyAlignment="false" applyProtection="false">
      <alignment horizontal="general" vertical="bottom" textRotation="0" wrapText="false" indent="0" shrinkToFit="false"/>
      <protection locked="true" hidden="false"/>
    </xf>
    <xf numFmtId="170" fontId="7" fillId="2" borderId="7" xfId="19" applyFont="true" applyBorder="true" applyAlignment="true" applyProtection="true">
      <alignment horizontal="general" vertical="bottom" textRotation="0" wrapText="false" indent="0" shrinkToFit="false"/>
      <protection locked="true" hidden="false"/>
    </xf>
    <xf numFmtId="164" fontId="7" fillId="2" borderId="0" xfId="29" applyFont="true" applyBorder="true" applyAlignment="true" applyProtection="false">
      <alignment horizontal="left"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false" indent="0" shrinkToFit="false" readingOrder="1"/>
      <protection locked="true" hidden="false"/>
    </xf>
    <xf numFmtId="164" fontId="10" fillId="2" borderId="0" xfId="0" applyFont="true" applyBorder="false" applyAlignment="true" applyProtection="false">
      <alignment horizontal="left" vertical="bottom" textRotation="0" wrapText="false" indent="0" shrinkToFit="false" readingOrder="1"/>
      <protection locked="true" hidden="false"/>
    </xf>
    <xf numFmtId="164" fontId="7" fillId="2" borderId="0" xfId="0" applyFont="true" applyBorder="false" applyAlignment="true" applyProtection="false">
      <alignment horizontal="center" vertical="center" textRotation="0" wrapText="false" indent="0" shrinkToFit="false" readingOrder="1"/>
      <protection locked="true" hidden="false"/>
    </xf>
    <xf numFmtId="164" fontId="11" fillId="2" borderId="14" xfId="29" applyFont="true" applyBorder="true" applyAlignment="true" applyProtection="false">
      <alignment horizontal="center" vertical="center" textRotation="0" wrapText="false" indent="0" shrinkToFit="false"/>
      <protection locked="true" hidden="false"/>
    </xf>
    <xf numFmtId="164" fontId="11" fillId="2" borderId="1" xfId="29" applyFont="true" applyBorder="true" applyAlignment="true" applyProtection="false">
      <alignment horizontal="center" vertical="bottom" textRotation="0" wrapText="true" indent="0" shrinkToFit="false"/>
      <protection locked="true" hidden="false"/>
    </xf>
    <xf numFmtId="188" fontId="49" fillId="2" borderId="2" xfId="29" applyFont="true" applyBorder="true" applyAlignment="true" applyProtection="false">
      <alignment horizontal="left" vertical="center" textRotation="0" wrapText="true" indent="1" shrinkToFit="false"/>
      <protection locked="true" hidden="false"/>
    </xf>
    <xf numFmtId="168" fontId="7" fillId="2" borderId="11" xfId="29" applyFont="true" applyBorder="true" applyAlignment="true" applyProtection="false">
      <alignment horizontal="general" vertical="bottom" textRotation="0" wrapText="false" indent="0" shrinkToFit="false"/>
      <protection locked="true" hidden="false"/>
    </xf>
    <xf numFmtId="168" fontId="7" fillId="2" borderId="2" xfId="29" applyFont="true" applyBorder="true" applyAlignment="true" applyProtection="false">
      <alignment horizontal="general" vertical="bottom" textRotation="0" wrapText="false" indent="0" shrinkToFit="false"/>
      <protection locked="true" hidden="false"/>
    </xf>
    <xf numFmtId="168" fontId="7" fillId="2" borderId="0" xfId="29" applyFont="true" applyBorder="true" applyAlignment="true" applyProtection="false">
      <alignment horizontal="general" vertical="bottom" textRotation="0" wrapText="false" indent="0" shrinkToFit="false"/>
      <protection locked="true" hidden="false"/>
    </xf>
    <xf numFmtId="188" fontId="49" fillId="2" borderId="0" xfId="29" applyFont="true" applyBorder="true" applyAlignment="true" applyProtection="false">
      <alignment horizontal="left" vertical="center" textRotation="0" wrapText="true" indent="1" shrinkToFit="false"/>
      <protection locked="true" hidden="false"/>
    </xf>
    <xf numFmtId="168" fontId="7" fillId="2" borderId="7" xfId="29" applyFont="true" applyBorder="true" applyAlignment="true" applyProtection="false">
      <alignment horizontal="general" vertical="bottom" textRotation="0" wrapText="false" indent="0" shrinkToFit="false"/>
      <protection locked="true" hidden="false"/>
    </xf>
    <xf numFmtId="190" fontId="7" fillId="2" borderId="0" xfId="29" applyFont="true" applyBorder="true" applyAlignment="true" applyProtection="false">
      <alignment horizontal="general" vertical="bottom" textRotation="0" wrapText="false" indent="0" shrinkToFit="false"/>
      <protection locked="true" hidden="false"/>
    </xf>
    <xf numFmtId="188" fontId="49" fillId="2" borderId="9" xfId="29" applyFont="true" applyBorder="true" applyAlignment="true" applyProtection="false">
      <alignment horizontal="left" vertical="center" textRotation="0" wrapText="true" indent="1" shrinkToFit="false"/>
      <protection locked="true" hidden="false"/>
    </xf>
    <xf numFmtId="168" fontId="7" fillId="0" borderId="0" xfId="29" applyFont="true" applyBorder="true" applyAlignment="true" applyProtection="false">
      <alignment horizontal="right" vertical="bottom" textRotation="0" wrapText="false" indent="0" shrinkToFit="false"/>
      <protection locked="true" hidden="false"/>
    </xf>
    <xf numFmtId="164" fontId="14" fillId="2" borderId="0" xfId="29" applyFont="true" applyBorder="true" applyAlignment="true" applyProtection="false">
      <alignment horizontal="left" vertical="bottom" textRotation="0" wrapText="false" indent="0" shrinkToFit="false"/>
      <protection locked="true" hidden="false"/>
    </xf>
    <xf numFmtId="164" fontId="36" fillId="2" borderId="0" xfId="0" applyFont="true" applyBorder="false" applyAlignment="false" applyProtection="false">
      <alignment horizontal="general" vertical="bottom" textRotation="0" wrapText="false" indent="0" shrinkToFit="false"/>
      <protection locked="true" hidden="false"/>
    </xf>
    <xf numFmtId="164" fontId="57" fillId="2" borderId="0" xfId="0" applyFont="true" applyBorder="false" applyAlignment="true" applyProtection="false">
      <alignment horizontal="left" vertical="bottom" textRotation="0" wrapText="false" indent="0" shrinkToFit="false"/>
      <protection locked="true" hidden="false"/>
    </xf>
    <xf numFmtId="164" fontId="58" fillId="2" borderId="0" xfId="0" applyFont="true" applyBorder="false" applyAlignment="false" applyProtection="false">
      <alignment horizontal="general" vertical="bottom" textRotation="0" wrapText="false" indent="0" shrinkToFit="false"/>
      <protection locked="true" hidden="false"/>
    </xf>
    <xf numFmtId="181" fontId="11" fillId="2" borderId="0" xfId="0" applyFont="true" applyBorder="false" applyAlignment="false" applyProtection="false">
      <alignment horizontal="general" vertical="bottom" textRotation="0" wrapText="false" indent="0" shrinkToFit="false"/>
      <protection locked="true" hidden="false"/>
    </xf>
    <xf numFmtId="177" fontId="11" fillId="2" borderId="0" xfId="0" applyFont="true" applyBorder="true" applyAlignment="true" applyProtection="false">
      <alignment horizontal="center" vertical="center" textRotation="0" wrapText="false" indent="0" shrinkToFit="false"/>
      <protection locked="true" hidden="false"/>
    </xf>
    <xf numFmtId="177" fontId="21" fillId="2" borderId="0" xfId="0" applyFont="true" applyBorder="fals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right" vertical="center" textRotation="0" wrapText="true" indent="0" shrinkToFit="false"/>
      <protection locked="true" hidden="false"/>
    </xf>
    <xf numFmtId="164" fontId="59" fillId="2" borderId="0" xfId="0" applyFont="true" applyBorder="false" applyAlignment="false" applyProtection="false">
      <alignment horizontal="general" vertical="bottom" textRotation="0" wrapText="false" indent="0" shrinkToFit="false"/>
      <protection locked="true" hidden="false"/>
    </xf>
    <xf numFmtId="181" fontId="11" fillId="2" borderId="0" xfId="0" applyFont="true" applyBorder="false" applyAlignment="true" applyProtection="false">
      <alignment horizontal="general" vertical="center" textRotation="0" wrapText="true" indent="0" shrinkToFit="false"/>
      <protection locked="true" hidden="false"/>
    </xf>
    <xf numFmtId="181" fontId="11" fillId="2" borderId="6" xfId="0" applyFont="true" applyBorder="true" applyAlignment="true" applyProtection="false">
      <alignment horizontal="left" vertical="center" textRotation="0" wrapText="true" indent="0" shrinkToFit="false"/>
      <protection locked="true" hidden="false"/>
    </xf>
    <xf numFmtId="164" fontId="7" fillId="2" borderId="11" xfId="0" applyFont="true" applyBorder="true" applyAlignment="true" applyProtection="false">
      <alignment horizontal="right" vertical="center" textRotation="0" wrapText="true" indent="0" shrinkToFit="false"/>
      <protection locked="true" hidden="false"/>
    </xf>
    <xf numFmtId="164" fontId="7" fillId="2" borderId="2" xfId="0" applyFont="true" applyBorder="true" applyAlignment="true" applyProtection="false">
      <alignment horizontal="right" vertical="center" textRotation="0" wrapText="true" indent="0" shrinkToFit="false"/>
      <protection locked="true" hidden="false"/>
    </xf>
    <xf numFmtId="164" fontId="7" fillId="2" borderId="6" xfId="0" applyFont="true" applyBorder="true" applyAlignment="true" applyProtection="false">
      <alignment horizontal="right" vertical="center" textRotation="0" wrapText="true" indent="0" shrinkToFit="false"/>
      <protection locked="true" hidden="false"/>
    </xf>
    <xf numFmtId="164" fontId="7" fillId="2" borderId="7" xfId="0" applyFont="true" applyBorder="true" applyAlignment="true" applyProtection="false">
      <alignment horizontal="right" vertical="center" textRotation="0" wrapText="true" indent="0" shrinkToFit="false"/>
      <protection locked="true" hidden="false"/>
    </xf>
    <xf numFmtId="164" fontId="7" fillId="2" borderId="0" xfId="0" applyFont="true" applyBorder="true" applyAlignment="true" applyProtection="false">
      <alignment horizontal="right" vertical="center" textRotation="0" wrapText="true" indent="0" shrinkToFit="false"/>
      <protection locked="true" hidden="false"/>
    </xf>
    <xf numFmtId="164" fontId="7" fillId="2" borderId="9" xfId="0" applyFont="true" applyBorder="true" applyAlignment="true" applyProtection="false">
      <alignment horizontal="right" vertical="center" textRotation="0" wrapText="true" indent="0" shrinkToFit="false"/>
      <protection locked="true" hidden="false"/>
    </xf>
    <xf numFmtId="164" fontId="7" fillId="2" borderId="0" xfId="0" applyFont="true" applyBorder="true" applyAlignment="true" applyProtection="false">
      <alignment horizontal="left" vertical="center" textRotation="0" wrapText="false" indent="0" shrinkToFit="false"/>
      <protection locked="true" hidden="false"/>
    </xf>
    <xf numFmtId="184" fontId="7" fillId="2" borderId="7" xfId="0" applyFont="true" applyBorder="true" applyAlignment="true" applyProtection="false">
      <alignment horizontal="right" vertical="center" textRotation="0" wrapText="true" indent="0" shrinkToFit="false"/>
      <protection locked="true" hidden="false"/>
    </xf>
    <xf numFmtId="184" fontId="7" fillId="2" borderId="0" xfId="0" applyFont="true" applyBorder="true" applyAlignment="true" applyProtection="false">
      <alignment horizontal="right" vertical="center" textRotation="0" wrapText="true" indent="0" shrinkToFit="false"/>
      <protection locked="true" hidden="false"/>
    </xf>
    <xf numFmtId="184" fontId="7" fillId="2" borderId="9" xfId="0" applyFont="true" applyBorder="true" applyAlignment="true" applyProtection="false">
      <alignment horizontal="right" vertical="center" textRotation="0" wrapText="true" indent="0" shrinkToFit="false"/>
      <protection locked="true" hidden="false"/>
    </xf>
    <xf numFmtId="184" fontId="7" fillId="2" borderId="1" xfId="0" applyFont="true" applyBorder="true" applyAlignment="true" applyProtection="false">
      <alignment horizontal="right" vertical="center" textRotation="0" wrapText="true" indent="0" shrinkToFit="false"/>
      <protection locked="true" hidden="false"/>
    </xf>
    <xf numFmtId="184" fontId="7" fillId="2" borderId="14" xfId="0" applyFont="true" applyBorder="true" applyAlignment="true" applyProtection="false">
      <alignment horizontal="right" vertical="center" textRotation="0" wrapText="true" indent="0" shrinkToFit="false"/>
      <protection locked="true" hidden="false"/>
    </xf>
    <xf numFmtId="184" fontId="7" fillId="2" borderId="10" xfId="0" applyFont="true" applyBorder="true" applyAlignment="true" applyProtection="false">
      <alignment horizontal="right" vertical="center" textRotation="0" wrapText="true" indent="0" shrinkToFit="false"/>
      <protection locked="true" hidden="false"/>
    </xf>
    <xf numFmtId="181" fontId="17" fillId="2" borderId="6" xfId="0" applyFont="true" applyBorder="true" applyAlignment="true" applyProtection="false">
      <alignment horizontal="left" vertical="center" textRotation="0" wrapText="true" indent="0" shrinkToFit="false"/>
      <protection locked="true" hidden="false"/>
    </xf>
    <xf numFmtId="184" fontId="7" fillId="2" borderId="11" xfId="0" applyFont="true" applyBorder="true" applyAlignment="true" applyProtection="false">
      <alignment horizontal="right" vertical="center" textRotation="0" wrapText="true" indent="0" shrinkToFit="false"/>
      <protection locked="true" hidden="false"/>
    </xf>
    <xf numFmtId="184" fontId="7" fillId="2" borderId="2" xfId="0" applyFont="true" applyBorder="true" applyAlignment="true" applyProtection="false">
      <alignment horizontal="right" vertical="center" textRotation="0" wrapText="true" indent="0" shrinkToFit="false"/>
      <protection locked="true" hidden="false"/>
    </xf>
    <xf numFmtId="187" fontId="7" fillId="2" borderId="11" xfId="0" applyFont="true" applyBorder="true" applyAlignment="true" applyProtection="false">
      <alignment horizontal="right" vertical="bottom" textRotation="0" wrapText="false" indent="0" shrinkToFit="false"/>
      <protection locked="true" hidden="false"/>
    </xf>
    <xf numFmtId="187" fontId="7" fillId="2" borderId="2" xfId="0" applyFont="true" applyBorder="true" applyAlignment="true" applyProtection="false">
      <alignment horizontal="right" vertical="bottom" textRotation="0" wrapText="false" indent="0" shrinkToFit="false"/>
      <protection locked="true" hidden="false"/>
    </xf>
    <xf numFmtId="187" fontId="7" fillId="2" borderId="6" xfId="0" applyFont="true" applyBorder="true" applyAlignment="true" applyProtection="false">
      <alignment horizontal="right" vertical="bottom" textRotation="0" wrapText="false" indent="0" shrinkToFit="false"/>
      <protection locked="true" hidden="false"/>
    </xf>
    <xf numFmtId="187" fontId="7" fillId="2" borderId="7" xfId="0" applyFont="true" applyBorder="true" applyAlignment="true" applyProtection="false">
      <alignment horizontal="right" vertical="bottom" textRotation="0" wrapText="false" indent="0" shrinkToFit="false"/>
      <protection locked="true" hidden="false"/>
    </xf>
    <xf numFmtId="187" fontId="7" fillId="2" borderId="0" xfId="0" applyFont="true" applyBorder="true" applyAlignment="true" applyProtection="false">
      <alignment horizontal="right" vertical="bottom" textRotation="0" wrapText="false" indent="0" shrinkToFit="false"/>
      <protection locked="true" hidden="false"/>
    </xf>
    <xf numFmtId="187" fontId="7" fillId="2" borderId="9" xfId="0" applyFont="true" applyBorder="true" applyAlignment="true" applyProtection="false">
      <alignment horizontal="right" vertical="bottom" textRotation="0" wrapText="fals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true" applyAlignment="true" applyProtection="false">
      <alignment horizontal="general"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60" fillId="2" borderId="0" xfId="20" applyFont="true" applyBorder="true" applyAlignment="true" applyProtection="true">
      <alignment horizontal="general" vertical="bottom" textRotation="0" wrapText="true" indent="0" shrinkToFit="false"/>
      <protection locked="true" hidden="false"/>
    </xf>
    <xf numFmtId="164" fontId="17" fillId="2" borderId="14"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center" vertical="center" textRotation="0" wrapText="false" indent="0" shrinkToFit="false"/>
      <protection locked="true" hidden="false"/>
    </xf>
    <xf numFmtId="164" fontId="17" fillId="2" borderId="1" xfId="0" applyFont="true" applyBorder="true" applyAlignment="true" applyProtection="false">
      <alignment horizontal="general" vertical="center" textRotation="0" wrapText="false" indent="0" shrinkToFit="false"/>
      <protection locked="true" hidden="false"/>
    </xf>
    <xf numFmtId="164" fontId="17" fillId="2" borderId="1" xfId="0" applyFont="true" applyBorder="true" applyAlignment="true" applyProtection="false">
      <alignment horizontal="left"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2" borderId="1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general" vertical="center"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9" fontId="6" fillId="2" borderId="2" xfId="15" applyFont="true" applyBorder="true" applyAlignment="true" applyProtection="true">
      <alignment horizontal="general" vertical="center" textRotation="0" wrapText="false" indent="0" shrinkToFit="false"/>
      <protection locked="true" hidden="false"/>
    </xf>
    <xf numFmtId="172" fontId="6" fillId="2" borderId="2" xfId="0" applyFont="true" applyBorder="true" applyAlignment="true" applyProtection="false">
      <alignment horizontal="general" vertical="center" textRotation="0" wrapText="false" indent="0" shrinkToFit="false"/>
      <protection locked="true" hidden="false"/>
    </xf>
    <xf numFmtId="169" fontId="6" fillId="2" borderId="0" xfId="0" applyFont="true" applyBorder="false" applyAlignment="false" applyProtection="false">
      <alignment horizontal="general" vertical="bottom" textRotation="0" wrapText="false" indent="0" shrinkToFit="false"/>
      <protection locked="true" hidden="false"/>
    </xf>
    <xf numFmtId="164" fontId="6" fillId="2" borderId="7"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9" fontId="6" fillId="2" borderId="0" xfId="15" applyFont="true" applyBorder="true" applyAlignment="true" applyProtection="true">
      <alignment horizontal="general" vertical="center" textRotation="0" wrapText="false" indent="0" shrinkToFit="false"/>
      <protection locked="true" hidden="false"/>
    </xf>
    <xf numFmtId="172" fontId="6" fillId="2" borderId="0" xfId="0" applyFont="true" applyBorder="true" applyAlignment="true" applyProtection="false">
      <alignment horizontal="general" vertical="center" textRotation="0" wrapText="false" indent="0" shrinkToFit="false"/>
      <protection locked="true" hidden="false"/>
    </xf>
    <xf numFmtId="172" fontId="6" fillId="2" borderId="1" xfId="0" applyFont="true" applyBorder="true" applyAlignment="true" applyProtection="false">
      <alignment horizontal="general" vertical="center" textRotation="0" wrapText="false" indent="0" shrinkToFit="false"/>
      <protection locked="true" hidden="false"/>
    </xf>
    <xf numFmtId="172" fontId="6" fillId="2" borderId="2" xfId="19" applyFont="true" applyBorder="true" applyAlignment="true" applyProtection="true">
      <alignment horizontal="general" vertical="center" textRotation="0" wrapText="false" indent="0" shrinkToFit="false"/>
      <protection locked="true" hidden="false"/>
    </xf>
    <xf numFmtId="172" fontId="6" fillId="2" borderId="0" xfId="19" applyFont="true" applyBorder="true" applyAlignment="true" applyProtection="true">
      <alignment horizontal="general" vertical="center" textRotation="0" wrapText="false" indent="0" shrinkToFit="false"/>
      <protection locked="true" hidden="false"/>
    </xf>
    <xf numFmtId="164" fontId="6" fillId="2" borderId="16" xfId="0" applyFont="true" applyBorder="true" applyAlignment="true" applyProtection="false">
      <alignment horizontal="center" vertical="center" textRotation="0" wrapText="false" indent="0" shrinkToFit="false"/>
      <protection locked="true" hidden="false"/>
    </xf>
    <xf numFmtId="169" fontId="6" fillId="2" borderId="1" xfId="15" applyFont="true" applyBorder="true" applyAlignment="true" applyProtection="true">
      <alignment horizontal="general"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1"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left"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64" fontId="7" fillId="2" borderId="11" xfId="0" applyFont="true" applyBorder="true" applyAlignment="true" applyProtection="false">
      <alignment horizontal="left" vertical="bottom" textRotation="0" wrapText="false" indent="0" shrinkToFit="false"/>
      <protection locked="true" hidden="false"/>
    </xf>
    <xf numFmtId="169" fontId="7" fillId="2" borderId="0" xfId="15" applyFont="true" applyBorder="true" applyAlignment="true" applyProtection="true">
      <alignment horizontal="general" vertical="center" textRotation="0" wrapText="true" indent="0" shrinkToFit="false"/>
      <protection locked="true" hidden="false"/>
    </xf>
    <xf numFmtId="170" fontId="7" fillId="2" borderId="2" xfId="19" applyFont="true" applyBorder="true" applyAlignment="true" applyProtection="true">
      <alignment horizontal="general" vertical="center" textRotation="0" wrapText="false" indent="0" shrinkToFit="false"/>
      <protection locked="true" hidden="false"/>
    </xf>
    <xf numFmtId="164" fontId="7" fillId="2" borderId="7" xfId="0" applyFont="true" applyBorder="true" applyAlignment="true" applyProtection="false">
      <alignment horizontal="left" vertical="bottom" textRotation="0" wrapText="false" indent="0" shrinkToFit="false"/>
      <protection locked="true" hidden="false"/>
    </xf>
    <xf numFmtId="170" fontId="7" fillId="2" borderId="0" xfId="19" applyFont="true" applyBorder="true" applyAlignment="true" applyProtection="true">
      <alignment horizontal="general" vertical="center" textRotation="0" wrapText="false" indent="0" shrinkToFit="false"/>
      <protection locked="true" hidden="false"/>
    </xf>
    <xf numFmtId="169" fontId="7" fillId="2" borderId="1" xfId="15" applyFont="true" applyBorder="true" applyAlignment="true" applyProtection="true">
      <alignment horizontal="general" vertical="center" textRotation="0" wrapText="tru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6" xfId="0" applyFont="true" applyBorder="true" applyAlignment="true" applyProtection="false">
      <alignment horizontal="center" vertical="center" textRotation="0" wrapText="false" indent="0" shrinkToFit="false"/>
      <protection locked="true" hidden="false"/>
    </xf>
    <xf numFmtId="164" fontId="7" fillId="2" borderId="16" xfId="0" applyFont="true" applyBorder="true" applyAlignment="true" applyProtection="false">
      <alignment horizontal="center" vertical="center" textRotation="0" wrapText="false" indent="0" shrinkToFit="false"/>
      <protection locked="true" hidden="false"/>
    </xf>
    <xf numFmtId="164" fontId="7" fillId="2" borderId="10" xfId="0" applyFont="true" applyBorder="true" applyAlignment="true" applyProtection="false">
      <alignment horizontal="left" vertical="bottom" textRotation="0" wrapText="false" indent="0" shrinkToFit="false"/>
      <protection locked="true" hidden="false"/>
    </xf>
    <xf numFmtId="170" fontId="7" fillId="2" borderId="1" xfId="19" applyFont="true" applyBorder="true" applyAlignment="true" applyProtection="true">
      <alignment horizontal="general" vertical="center" textRotation="0" wrapText="false" indent="0" shrinkToFit="false"/>
      <protection locked="true" hidden="false"/>
    </xf>
    <xf numFmtId="164" fontId="7" fillId="2" borderId="16" xfId="0" applyFont="true" applyBorder="true" applyAlignment="true" applyProtection="false">
      <alignment horizontal="center" vertical="center" textRotation="0" wrapText="true" indent="0" shrinkToFit="false"/>
      <protection locked="true" hidden="false"/>
    </xf>
    <xf numFmtId="169"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left" vertical="bottom" textRotation="0" wrapText="false" indent="0" shrinkToFit="false"/>
      <protection locked="true" hidden="false"/>
    </xf>
    <xf numFmtId="169" fontId="7" fillId="2" borderId="0" xfId="15" applyFont="true" applyBorder="true" applyAlignment="true" applyProtection="tru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7" fillId="0" borderId="7" xfId="0" applyFont="true" applyBorder="true" applyAlignment="fals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center" vertical="center" textRotation="0" wrapText="false" indent="0" shrinkToFit="false"/>
      <protection locked="true" hidden="false"/>
    </xf>
    <xf numFmtId="164" fontId="7" fillId="2" borderId="14" xfId="0" applyFont="true" applyBorder="true" applyAlignment="true" applyProtection="false">
      <alignment horizontal="center" vertical="center" textRotation="0" wrapText="false" indent="0" shrinkToFit="false"/>
      <protection locked="true" hidden="false"/>
    </xf>
    <xf numFmtId="164" fontId="58" fillId="0" borderId="0" xfId="0" applyFont="true" applyBorder="false" applyAlignment="true" applyProtection="false">
      <alignment horizontal="left" vertical="center" textRotation="0" wrapText="false" indent="0" shrinkToFit="false" readingOrder="1"/>
      <protection locked="true" hidden="false"/>
    </xf>
    <xf numFmtId="164" fontId="11" fillId="2" borderId="7" xfId="0" applyFont="true" applyBorder="true" applyAlignment="false" applyProtection="false">
      <alignment horizontal="general" vertical="bottom" textRotation="0" wrapText="false" indent="0" shrinkToFit="false"/>
      <protection locked="true" hidden="false"/>
    </xf>
    <xf numFmtId="164" fontId="11" fillId="2" borderId="2" xfId="0" applyFont="true" applyBorder="true" applyAlignment="true" applyProtection="false">
      <alignment horizontal="center" vertical="center" textRotation="0" wrapText="false" indent="0" shrinkToFit="false"/>
      <protection locked="true" hidden="false"/>
    </xf>
    <xf numFmtId="164" fontId="7" fillId="2" borderId="11" xfId="0" applyFont="true" applyBorder="true" applyAlignment="true" applyProtection="false">
      <alignment horizontal="center" vertical="center" textRotation="0" wrapText="false" indent="0" shrinkToFit="false"/>
      <protection locked="true" hidden="false"/>
    </xf>
    <xf numFmtId="183" fontId="7" fillId="2" borderId="2" xfId="0" applyFont="true" applyBorder="true" applyAlignment="false" applyProtection="false">
      <alignment horizontal="general" vertical="bottom" textRotation="0" wrapText="false" indent="0" shrinkToFit="false"/>
      <protection locked="true" hidden="false"/>
    </xf>
    <xf numFmtId="183" fontId="20" fillId="2" borderId="0" xfId="0" applyFont="true" applyBorder="false" applyAlignment="false" applyProtection="false">
      <alignment horizontal="general" vertical="bottom" textRotation="0" wrapText="false" indent="0" shrinkToFit="false"/>
      <protection locked="true" hidden="false"/>
    </xf>
    <xf numFmtId="164" fontId="7" fillId="2" borderId="7" xfId="0" applyFont="true" applyBorder="true" applyAlignment="true" applyProtection="false">
      <alignment horizontal="center" vertical="center"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false" indent="0" shrinkToFit="false"/>
      <protection locked="true" hidden="false"/>
    </xf>
    <xf numFmtId="164" fontId="11" fillId="2" borderId="1" xfId="0" applyFont="true" applyBorder="true" applyAlignment="true" applyProtection="false">
      <alignment horizontal="left" vertical="center" textRotation="0" wrapText="false" indent="0" shrinkToFit="false"/>
      <protection locked="true" hidden="false"/>
    </xf>
    <xf numFmtId="164" fontId="11" fillId="2" borderId="7" xfId="0" applyFont="true" applyBorder="true" applyAlignment="true" applyProtection="false">
      <alignment horizontal="left" vertical="center" textRotation="0" wrapText="true" indent="0" shrinkToFit="false"/>
      <protection locked="true" hidden="false"/>
    </xf>
    <xf numFmtId="164" fontId="11" fillId="2" borderId="1" xfId="0" applyFont="true" applyBorder="true" applyAlignment="true" applyProtection="false">
      <alignment horizontal="right" vertical="bottom" textRotation="0" wrapText="false" indent="0" shrinkToFit="false"/>
      <protection locked="true" hidden="false"/>
    </xf>
    <xf numFmtId="164" fontId="7" fillId="2" borderId="17" xfId="0" applyFont="true" applyBorder="true" applyAlignment="false" applyProtection="false">
      <alignment horizontal="general" vertical="bottom" textRotation="0" wrapText="false" indent="0" shrinkToFit="false"/>
      <protection locked="true" hidden="false"/>
    </xf>
    <xf numFmtId="184" fontId="7"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tru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84" fontId="7" fillId="2" borderId="7"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84" fontId="20" fillId="2" borderId="0" xfId="0" applyFont="true" applyBorder="false" applyAlignment="false" applyProtection="fals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Comma 3" xfId="22"/>
    <cellStyle name="Comma 3 2" xfId="23"/>
    <cellStyle name="Hyperlink 2" xfId="24"/>
    <cellStyle name="Normal 2" xfId="25"/>
    <cellStyle name="Normal 2 2 2 2" xfId="26"/>
    <cellStyle name="Normal 4" xfId="27"/>
    <cellStyle name="Normal 5" xfId="28"/>
    <cellStyle name="Normal 6" xfId="29"/>
    <cellStyle name="*unknown*" xfId="20" builtinId="8"/>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7C7C7C"/>
      <rgbColor rgb="FF800080"/>
      <rgbColor rgb="FF284F99"/>
      <rgbColor rgb="FFB4C7E7"/>
      <rgbColor rgb="FF808080"/>
      <rgbColor rgb="FF8FAADC"/>
      <rgbColor rgb="FF595959"/>
      <rgbColor rgb="FFFFFFCC"/>
      <rgbColor rgb="FFCCFFFF"/>
      <rgbColor rgb="FF660066"/>
      <rgbColor rgb="FFFF8080"/>
      <rgbColor rgb="FF0563C1"/>
      <rgbColor rgb="FFA6A6A6"/>
      <rgbColor rgb="FF000080"/>
      <rgbColor rgb="FFFF00FF"/>
      <rgbColor rgb="FFFFFF00"/>
      <rgbColor rgb="FF00FFFF"/>
      <rgbColor rgb="FF800080"/>
      <rgbColor rgb="FF800000"/>
      <rgbColor rgb="FF008080"/>
      <rgbColor rgb="FF0000CC"/>
      <rgbColor rgb="FF00CCFF"/>
      <rgbColor rgb="FFCCFFFF"/>
      <rgbColor rgb="FFCCFFCC"/>
      <rgbColor rgb="FFFFFF99"/>
      <rgbColor rgb="FF93A7CC"/>
      <rgbColor rgb="FFFF99CC"/>
      <rgbColor rgb="FFAFABAB"/>
      <rgbColor rgb="FFFFC7CE"/>
      <rgbColor rgb="FF2F5597"/>
      <rgbColor rgb="FF33CCCC"/>
      <rgbColor rgb="FF99CC00"/>
      <rgbColor rgb="FFFFCC00"/>
      <rgbColor rgb="FFFF9900"/>
      <rgbColor rgb="FFFF6600"/>
      <rgbColor rgb="FF767171"/>
      <rgbColor rgb="FF8B8B8B"/>
      <rgbColor rgb="FF203864"/>
      <rgbColor rgb="FF7F7F7F"/>
      <rgbColor rgb="FF003300"/>
      <rgbColor rgb="FF333300"/>
      <rgbColor rgb="FF993300"/>
      <rgbColor rgb="FF993366"/>
      <rgbColor rgb="FF203F7A"/>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40" spc="-1" strike="noStrike">
                <a:solidFill>
                  <a:srgbClr val="000000"/>
                </a:solidFill>
                <a:latin typeface="Arial"/>
              </a:defRPr>
            </a:pPr>
            <a:r>
              <a:rPr b="1" sz="1440" spc="-1" strike="noStrike">
                <a:solidFill>
                  <a:srgbClr val="000000"/>
                </a:solidFill>
                <a:latin typeface="Arial"/>
              </a:rPr>
              <a:t>Figure 1: Weekly deaths involving COVID-19 in Scotland</a:t>
            </a:r>
          </a:p>
        </c:rich>
      </c:tx>
      <c:overlay val="0"/>
      <c:spPr>
        <a:noFill/>
        <a:ln>
          <a:noFill/>
        </a:ln>
      </c:spPr>
    </c:title>
    <c:autoTitleDeleted val="0"/>
    <c:plotArea>
      <c:layout>
        <c:manualLayout>
          <c:layoutTarget val="inner"/>
          <c:xMode val="edge"/>
          <c:yMode val="edge"/>
          <c:x val="0.147729918509895"/>
          <c:y val="0.0587710957927264"/>
          <c:w val="0.817772603802871"/>
          <c:h val="0.755645352983123"/>
        </c:manualLayout>
      </c:layout>
      <c:barChart>
        <c:barDir val="col"/>
        <c:grouping val="clustered"/>
        <c:varyColors val="0"/>
        <c:ser>
          <c:idx val="0"/>
          <c:order val="0"/>
          <c:tx>
            <c:strRef>
              <c:f>"nrs"</c:f>
              <c:strCache>
                <c:ptCount val="1"/>
                <c:pt idx="0">
                  <c:v>nrs</c:v>
                </c:pt>
              </c:strCache>
            </c:strRef>
          </c:tx>
          <c:spPr>
            <a:solidFill>
              <a:srgbClr val="284f99"/>
            </a:solidFill>
            <a:ln>
              <a:noFill/>
            </a:ln>
          </c:spPr>
          <c:invertIfNegative val="0"/>
          <c:dPt>
            <c:idx val="0"/>
            <c:invertIfNegative val="0"/>
            <c:spPr>
              <a:solidFill>
                <a:srgbClr val="284f99"/>
              </a:solidFill>
              <a:ln>
                <a:noFill/>
              </a:ln>
            </c:spPr>
          </c:dPt>
          <c:dPt>
            <c:idx val="2"/>
            <c:invertIfNegative val="0"/>
            <c:spPr>
              <a:solidFill>
                <a:srgbClr val="284f99"/>
              </a:solidFill>
              <a:ln>
                <a:noFill/>
              </a:ln>
            </c:spPr>
          </c:dPt>
          <c:dPt>
            <c:idx val="5"/>
            <c:invertIfNegative val="0"/>
            <c:spPr>
              <a:solidFill>
                <a:srgbClr val="284f99"/>
              </a:solidFill>
              <a:ln>
                <a:noFill/>
              </a:ln>
            </c:spPr>
          </c:dPt>
          <c:dPt>
            <c:idx val="9"/>
            <c:invertIfNegative val="0"/>
            <c:spPr>
              <a:solidFill>
                <a:srgbClr val="284f99"/>
              </a:solidFill>
              <a:ln>
                <a:noFill/>
              </a:ln>
            </c:spPr>
          </c:dPt>
          <c:dPt>
            <c:idx val="14"/>
            <c:invertIfNegative val="0"/>
            <c:spPr>
              <a:solidFill>
                <a:srgbClr val="284f99"/>
              </a:solidFill>
              <a:ln>
                <a:noFill/>
              </a:ln>
            </c:spPr>
          </c:dPt>
          <c:dPt>
            <c:idx val="29"/>
            <c:invertIfNegative val="0"/>
            <c:spPr>
              <a:solidFill>
                <a:srgbClr val="284f99"/>
              </a:solidFill>
              <a:ln>
                <a:noFill/>
              </a:ln>
            </c:spPr>
          </c:dPt>
          <c:dPt>
            <c:idx val="34"/>
            <c:invertIfNegative val="0"/>
            <c:spPr>
              <a:solidFill>
                <a:srgbClr val="284f99"/>
              </a:solidFill>
              <a:ln>
                <a:noFill/>
              </a:ln>
            </c:spPr>
          </c:dPt>
          <c:dPt>
            <c:idx val="42"/>
            <c:invertIfNegative val="0"/>
            <c:spPr>
              <a:solidFill>
                <a:srgbClr val="284f99"/>
              </a:solidFill>
              <a:ln>
                <a:noFill/>
              </a:ln>
            </c:spPr>
          </c:dPt>
          <c:dPt>
            <c:idx val="43"/>
            <c:invertIfNegative val="0"/>
            <c:spPr>
              <a:solidFill>
                <a:srgbClr val="284f99"/>
              </a:solidFill>
              <a:ln>
                <a:noFill/>
              </a:ln>
            </c:spPr>
          </c:dPt>
          <c:dLbls>
            <c:numFmt formatCode="#,##0" sourceLinked="1"/>
            <c:dLbl>
              <c:idx val="0"/>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5"/>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9"/>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14"/>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29"/>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34"/>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42"/>
              <c:txPr>
                <a:bodyPr/>
                <a:lstStyle/>
                <a:p>
                  <a:pPr>
                    <a:defRPr b="0" sz="1000" spc="-1" strike="noStrike">
                      <a:solidFill>
                        <a:srgbClr val="000000"/>
                      </a:solidFill>
                      <a:latin typeface="Arial"/>
                    </a:defRPr>
                  </a:pPr>
                </a:p>
              </c:txPr>
              <c:dLblPos val="outEnd"/>
              <c:showLegendKey val="0"/>
              <c:showVal val="1"/>
              <c:showCatName val="0"/>
              <c:showSerName val="0"/>
              <c:showPercent val="0"/>
            </c:dLbl>
            <c:dLbl>
              <c:idx val="43"/>
              <c:txPr>
                <a:bodyPr/>
                <a:lstStyle/>
                <a:p>
                  <a:pPr>
                    <a:defRPr b="0" sz="1000" spc="-1" strike="noStrike">
                      <a:solidFill>
                        <a:srgbClr val="000000"/>
                      </a:solidFill>
                      <a:latin typeface="Arial"/>
                    </a:defRPr>
                  </a:pPr>
                </a:p>
              </c:txPr>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0"/>
            <c:showCatName val="0"/>
            <c:showSerName val="0"/>
            <c:showPercent val="0"/>
            <c:showLeaderLines val="0"/>
          </c:dLbls>
          <c:cat>
            <c:strRef>
              <c:f>'Figure 1 data'!$C$16:$C$109</c:f>
              <c:strCache>
                <c:ptCount val="4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strCache>
            </c:strRef>
          </c:cat>
          <c:val>
            <c:numRef>
              <c:f>'Figure 1 data'!$D$16:$D$59</c:f>
              <c:numCache>
                <c:formatCode>General</c:formatCode>
                <c:ptCount val="44"/>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c:v>36</c:v>
                </c:pt>
                <c:pt idx="15">
                  <c:v>19</c:v>
                </c:pt>
                <c:pt idx="16">
                  <c:v>13</c:v>
                </c:pt>
                <c:pt idx="17">
                  <c:v>6</c:v>
                </c:pt>
                <c:pt idx="18">
                  <c:v>8</c:v>
                </c:pt>
                <c:pt idx="19">
                  <c:v>6</c:v>
                </c:pt>
                <c:pt idx="20">
                  <c:v>5</c:v>
                </c:pt>
                <c:pt idx="21">
                  <c:v>3</c:v>
                </c:pt>
                <c:pt idx="22">
                  <c:v>5</c:v>
                </c:pt>
                <c:pt idx="23">
                  <c:v>7</c:v>
                </c:pt>
                <c:pt idx="24">
                  <c:v>2</c:v>
                </c:pt>
                <c:pt idx="25">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208</c:v>
                </c:pt>
                <c:pt idx="40">
                  <c:v>200</c:v>
                </c:pt>
                <c:pt idx="41">
                  <c:v>187</c:v>
                </c:pt>
                <c:pt idx="42">
                  <c:v>391</c:v>
                </c:pt>
                <c:pt idx="43">
                  <c:v>368</c:v>
                </c:pt>
              </c:numCache>
            </c:numRef>
          </c:val>
        </c:ser>
        <c:gapWidth val="18"/>
        <c:overlap val="-27"/>
        <c:axId val="81495008"/>
        <c:axId val="83637684"/>
      </c:barChart>
      <c:barChart>
        <c:barDir val="col"/>
        <c:grouping val="clustered"/>
        <c:varyColors val="0"/>
        <c:ser>
          <c:idx val="1"/>
          <c:order val="1"/>
          <c:tx>
            <c:strRef>
              <c:f>"second axis"</c:f>
              <c:strCache>
                <c:ptCount val="1"/>
                <c:pt idx="0">
                  <c:v>second axis</c:v>
                </c:pt>
              </c:strCache>
            </c:strRef>
          </c:tx>
          <c:spPr>
            <a:noFill/>
            <a:ln>
              <a:noFill/>
            </a:ln>
          </c:spPr>
          <c:invertIfNegative val="0"/>
          <c:dLbls>
            <c:numFmt formatCode="General"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cat>
            <c:strRef>
              <c:f>'Figure 1 data'!$C$16:$C$109</c:f>
              <c:strCache>
                <c:ptCount val="4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strCache>
            </c:strRef>
          </c:cat>
          <c:val>
            <c:numRef>
              <c:f>'Figure 1 data'!$C$16:$C$58</c:f>
              <c:numCache>
                <c:formatCode>General</c:formatCode>
                <c:ptCount val="4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numCache>
            </c:numRef>
          </c:val>
        </c:ser>
        <c:gapWidth val="18"/>
        <c:overlap val="-27"/>
        <c:axId val="99547039"/>
        <c:axId val="66359229"/>
      </c:barChart>
      <c:catAx>
        <c:axId val="81495008"/>
        <c:scaling>
          <c:orientation val="minMax"/>
        </c:scaling>
        <c:delete val="0"/>
        <c:axPos val="b"/>
        <c:title>
          <c:tx>
            <c:rich>
              <a:bodyPr rot="0"/>
              <a:lstStyle/>
              <a:p>
                <a:pPr>
                  <a:defRPr b="1" sz="1400" spc="-1" strike="noStrike">
                    <a:solidFill>
                      <a:srgbClr val="000000"/>
                    </a:solidFill>
                    <a:latin typeface="Arial"/>
                  </a:defRPr>
                </a:pPr>
                <a:r>
                  <a:rPr b="1" sz="1400" spc="-1" strike="noStrike">
                    <a:solidFill>
                      <a:srgbClr val="000000"/>
                    </a:solidFill>
                    <a:latin typeface="Arial"/>
                  </a:rPr>
                  <a:t>Week</a:t>
                </a:r>
              </a:p>
            </c:rich>
          </c:tx>
          <c:layout>
            <c:manualLayout>
              <c:xMode val="edge"/>
              <c:yMode val="edge"/>
              <c:x val="0.00717889018238262"/>
              <c:y val="0.823270739244117"/>
            </c:manualLayout>
          </c:layout>
          <c:overlay val="0"/>
          <c:spPr>
            <a:noFill/>
            <a:ln>
              <a:noFill/>
            </a:ln>
          </c:spPr>
        </c:title>
        <c:numFmt formatCode="General" sourceLinked="1"/>
        <c:majorTickMark val="none"/>
        <c:minorTickMark val="none"/>
        <c:tickLblPos val="nextTo"/>
        <c:spPr>
          <a:ln w="9360">
            <a:noFill/>
          </a:ln>
        </c:spPr>
        <c:txPr>
          <a:bodyPr/>
          <a:lstStyle/>
          <a:p>
            <a:pPr>
              <a:defRPr b="0" sz="1200" spc="-1" strike="noStrike">
                <a:solidFill>
                  <a:srgbClr val="000000"/>
                </a:solidFill>
                <a:latin typeface="Arial"/>
              </a:defRPr>
            </a:pPr>
          </a:p>
        </c:txPr>
        <c:crossAx val="83637684"/>
        <c:crosses val="autoZero"/>
        <c:auto val="1"/>
        <c:lblAlgn val="ctr"/>
        <c:lblOffset val="100"/>
      </c:catAx>
      <c:valAx>
        <c:axId val="83637684"/>
        <c:scaling>
          <c:orientation val="minMax"/>
        </c:scaling>
        <c:delete val="0"/>
        <c:axPos val="l"/>
        <c:title>
          <c:tx>
            <c:rich>
              <a:bodyPr rot="-5400000"/>
              <a:lstStyle/>
              <a:p>
                <a:pPr>
                  <a:defRPr b="1" sz="1400" spc="-1" strike="noStrike">
                    <a:solidFill>
                      <a:srgbClr val="000000"/>
                    </a:solidFill>
                    <a:latin typeface="Arial"/>
                  </a:defRPr>
                </a:pPr>
                <a:r>
                  <a:rPr b="1" sz="1400" spc="-1" strike="noStrike">
                    <a:solidFill>
                      <a:srgbClr val="000000"/>
                    </a:solidFill>
                    <a:latin typeface="Arial"/>
                  </a:rPr>
                  <a:t>Deaths</a:t>
                </a:r>
              </a:p>
            </c:rich>
          </c:tx>
          <c:layout>
            <c:manualLayout>
              <c:xMode val="edge"/>
              <c:yMode val="edge"/>
              <c:x val="0.0267365153279007"/>
              <c:y val="0.378298074637509"/>
            </c:manualLayout>
          </c:layout>
          <c:overlay val="0"/>
          <c:spPr>
            <a:noFill/>
            <a:ln>
              <a:noFill/>
            </a:ln>
          </c:spPr>
        </c:title>
        <c:numFmt formatCode="#,##0"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81495008"/>
        <c:crosses val="autoZero"/>
      </c:valAx>
      <c:catAx>
        <c:axId val="99547039"/>
        <c:scaling>
          <c:orientation val="minMax"/>
        </c:scaling>
        <c:delete val="1"/>
        <c:axPos val="t"/>
        <c:numFmt formatCode="DD\-MMM\-YY" sourceLinked="1"/>
        <c:majorTickMark val="out"/>
        <c:minorTickMark val="none"/>
        <c:tickLblPos val="low"/>
        <c:spPr>
          <a:ln w="6480">
            <a:solidFill>
              <a:srgbClr val="8b8b8b"/>
            </a:solidFill>
            <a:round/>
          </a:ln>
        </c:spPr>
        <c:txPr>
          <a:bodyPr/>
          <a:lstStyle/>
          <a:p>
            <a:pPr>
              <a:defRPr b="0" sz="1200" spc="-1" strike="noStrike">
                <a:solidFill>
                  <a:srgbClr val="000000"/>
                </a:solidFill>
                <a:latin typeface="Arial"/>
              </a:defRPr>
            </a:pPr>
          </a:p>
        </c:txPr>
        <c:crossAx val="66359229"/>
        <c:crosses val="max"/>
        <c:auto val="1"/>
        <c:lblAlgn val="ctr"/>
        <c:lblOffset val="100"/>
      </c:catAx>
      <c:valAx>
        <c:axId val="66359229"/>
        <c:scaling>
          <c:orientation val="minMax"/>
        </c:scaling>
        <c:delete val="0"/>
        <c:axPos val="r"/>
        <c:numFmt formatCode="General" sourceLinked="0"/>
        <c:majorTickMark val="out"/>
        <c:minorTickMark val="none"/>
        <c:tickLblPos val="nextTo"/>
        <c:spPr>
          <a:ln w="6480">
            <a:noFill/>
          </a:ln>
        </c:spPr>
        <c:txPr>
          <a:bodyPr/>
          <a:lstStyle/>
          <a:p>
            <a:pPr>
              <a:defRPr b="0" sz="1200" spc="-1" strike="noStrike">
                <a:solidFill>
                  <a:srgbClr val="ffffff"/>
                </a:solidFill>
                <a:latin typeface="Arial"/>
              </a:defRPr>
            </a:pPr>
          </a:p>
        </c:txPr>
        <c:crossAx val="99547039"/>
        <c:crosses val="max"/>
      </c:valAx>
      <c:spPr>
        <a:noFill/>
        <a:ln>
          <a:noFill/>
        </a:ln>
      </c:spPr>
    </c:plotArea>
    <c:plotVisOnly val="1"/>
    <c:dispBlanksAs val="gap"/>
  </c:chart>
  <c:spPr>
    <a:solidFill>
      <a:srgbClr val="ffffff"/>
    </a:solid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latin typeface="Arial"/>
              </a:defRPr>
            </a:pPr>
            <a:r>
              <a:rPr b="1" sz="1200" spc="-1" strike="noStrike">
                <a:solidFill>
                  <a:srgbClr val="000000"/>
                </a:solidFill>
                <a:latin typeface="Arial"/>
              </a:rPr>
              <a:t>Figure 2: Cumulative number of deaths involving COVID-19 in Scotland using different data sources 2020-2021</a:t>
            </a:r>
          </a:p>
        </c:rich>
      </c:tx>
      <c:overlay val="0"/>
      <c:spPr>
        <a:noFill/>
        <a:ln>
          <a:noFill/>
        </a:ln>
      </c:spPr>
    </c:title>
    <c:autoTitleDeleted val="0"/>
    <c:plotArea>
      <c:layout>
        <c:manualLayout>
          <c:layoutTarget val="inner"/>
          <c:xMode val="edge"/>
          <c:yMode val="edge"/>
          <c:x val="0.074468085106383"/>
          <c:y val="0.0964454976303317"/>
          <c:w val="0.811876208897485"/>
          <c:h val="0.49425355450237"/>
        </c:manualLayout>
      </c:layout>
      <c:lineChart>
        <c:grouping val="standard"/>
        <c:varyColors val="0"/>
        <c:ser>
          <c:idx val="0"/>
          <c:order val="0"/>
          <c:tx>
            <c:strRef>
              <c:f>'Figure 2 data'!$C$4</c:f>
              <c:strCache>
                <c:ptCount val="1"/>
                <c:pt idx="0">
                  <c:v>HPS</c:v>
                </c:pt>
              </c:strCache>
            </c:strRef>
          </c:tx>
          <c:spPr>
            <a:solidFill>
              <a:srgbClr val="a6a6a6"/>
            </a:solidFill>
            <a:ln w="28440">
              <a:solidFill>
                <a:srgbClr val="a6a6a6"/>
              </a:solidFill>
              <a:custDash/>
              <a:round/>
            </a:ln>
          </c:spPr>
          <c:marker>
            <c:symbol val="none"/>
          </c:marker>
          <c:dPt>
            <c:idx val="49"/>
            <c:spPr>
              <a:solidFill>
                <a:srgbClr val="a6a6a6"/>
              </a:solidFill>
              <a:ln w="28440">
                <a:solidFill>
                  <a:srgbClr val="a6a6a6"/>
                </a:solidFill>
                <a:custDash/>
                <a:round/>
              </a:ln>
            </c:spPr>
          </c:dPt>
          <c:dPt>
            <c:idx val="56"/>
            <c:spPr>
              <a:solidFill>
                <a:srgbClr val="a6a6a6"/>
              </a:solidFill>
              <a:ln w="28440">
                <a:solidFill>
                  <a:srgbClr val="a6a6a6"/>
                </a:solidFill>
                <a:custDash/>
                <a:round/>
              </a:ln>
            </c:spPr>
          </c:dPt>
          <c:dPt>
            <c:idx val="63"/>
            <c:spPr>
              <a:solidFill>
                <a:srgbClr val="a6a6a6"/>
              </a:solidFill>
              <a:ln w="28440">
                <a:solidFill>
                  <a:srgbClr val="a6a6a6"/>
                </a:solidFill>
                <a:custDash/>
                <a:round/>
              </a:ln>
            </c:spPr>
          </c:dPt>
          <c:dPt>
            <c:idx val="77"/>
            <c:spPr>
              <a:solidFill>
                <a:srgbClr val="a6a6a6"/>
              </a:solidFill>
              <a:ln w="28440">
                <a:solidFill>
                  <a:srgbClr val="a6a6a6"/>
                </a:solidFill>
                <a:custDash/>
                <a:round/>
              </a:ln>
            </c:spPr>
          </c:dPt>
          <c:dPt>
            <c:idx val="84"/>
            <c:spPr>
              <a:solidFill>
                <a:srgbClr val="a6a6a6"/>
              </a:solidFill>
              <a:ln w="28440">
                <a:solidFill>
                  <a:srgbClr val="a6a6a6"/>
                </a:solidFill>
                <a:custDash/>
                <a:round/>
              </a:ln>
            </c:spPr>
          </c:dPt>
          <c:dPt>
            <c:idx val="91"/>
            <c:spPr>
              <a:solidFill>
                <a:srgbClr val="a6a6a6"/>
              </a:solidFill>
              <a:ln w="28440">
                <a:solidFill>
                  <a:srgbClr val="a6a6a6"/>
                </a:solidFill>
                <a:custDash/>
                <a:round/>
              </a:ln>
            </c:spPr>
          </c:dPt>
          <c:dPt>
            <c:idx val="98"/>
            <c:spPr>
              <a:solidFill>
                <a:srgbClr val="a6a6a6"/>
              </a:solidFill>
              <a:ln w="28440">
                <a:solidFill>
                  <a:srgbClr val="a6a6a6"/>
                </a:solidFill>
                <a:custDash/>
                <a:round/>
              </a:ln>
            </c:spPr>
          </c:dPt>
          <c:dPt>
            <c:idx val="105"/>
            <c:spPr>
              <a:solidFill>
                <a:srgbClr val="a6a6a6"/>
              </a:solidFill>
              <a:ln w="28440">
                <a:solidFill>
                  <a:srgbClr val="a6a6a6"/>
                </a:solidFill>
                <a:custDash/>
                <a:round/>
              </a:ln>
            </c:spPr>
          </c:dPt>
          <c:dPt>
            <c:idx val="111"/>
            <c:spPr>
              <a:solidFill>
                <a:srgbClr val="a6a6a6"/>
              </a:solidFill>
              <a:ln w="28440">
                <a:solidFill>
                  <a:srgbClr val="a6a6a6"/>
                </a:solidFill>
                <a:custDash/>
                <a:round/>
              </a:ln>
            </c:spPr>
          </c:dPt>
          <c:dPt>
            <c:idx val="112"/>
            <c:spPr>
              <a:solidFill>
                <a:srgbClr val="a6a6a6"/>
              </a:solidFill>
              <a:ln w="28440">
                <a:solidFill>
                  <a:srgbClr val="a6a6a6"/>
                </a:solidFill>
                <a:custDash/>
                <a:round/>
              </a:ln>
            </c:spPr>
          </c:dPt>
          <c:dPt>
            <c:idx val="119"/>
            <c:spPr>
              <a:solidFill>
                <a:srgbClr val="a6a6a6"/>
              </a:solidFill>
              <a:ln w="28440">
                <a:solidFill>
                  <a:srgbClr val="a6a6a6"/>
                </a:solidFill>
                <a:custDash/>
                <a:round/>
              </a:ln>
            </c:spPr>
          </c:dPt>
          <c:dPt>
            <c:idx val="126"/>
            <c:spPr>
              <a:solidFill>
                <a:srgbClr val="a6a6a6"/>
              </a:solidFill>
              <a:ln w="28440">
                <a:solidFill>
                  <a:srgbClr val="a6a6a6"/>
                </a:solidFill>
                <a:custDash/>
                <a:round/>
              </a:ln>
            </c:spPr>
          </c:dPt>
          <c:dPt>
            <c:idx val="133"/>
            <c:spPr>
              <a:solidFill>
                <a:srgbClr val="a6a6a6"/>
              </a:solidFill>
              <a:ln w="28440">
                <a:solidFill>
                  <a:srgbClr val="a6a6a6"/>
                </a:solidFill>
                <a:custDash/>
                <a:round/>
              </a:ln>
            </c:spPr>
          </c:dPt>
          <c:dPt>
            <c:idx val="140"/>
            <c:spPr>
              <a:solidFill>
                <a:srgbClr val="a6a6a6"/>
              </a:solidFill>
              <a:ln w="28440">
                <a:solidFill>
                  <a:srgbClr val="a6a6a6"/>
                </a:solidFill>
                <a:custDash/>
                <a:round/>
              </a:ln>
            </c:spPr>
          </c:dPt>
          <c:dPt>
            <c:idx val="147"/>
            <c:spPr>
              <a:solidFill>
                <a:srgbClr val="a6a6a6"/>
              </a:solidFill>
              <a:ln w="28440">
                <a:solidFill>
                  <a:srgbClr val="a6a6a6"/>
                </a:solidFill>
                <a:custDash/>
                <a:round/>
              </a:ln>
            </c:spPr>
          </c:dPt>
          <c:dPt>
            <c:idx val="181"/>
            <c:spPr>
              <a:solidFill>
                <a:srgbClr val="a6a6a6"/>
              </a:solidFill>
              <a:ln w="28440">
                <a:solidFill>
                  <a:srgbClr val="a6a6a6"/>
                </a:solidFill>
                <a:custDash/>
                <a:round/>
              </a:ln>
            </c:spPr>
          </c:dPt>
          <c:dPt>
            <c:idx val="210"/>
            <c:spPr>
              <a:solidFill>
                <a:srgbClr val="a6a6a6"/>
              </a:solidFill>
              <a:ln w="28440">
                <a:solidFill>
                  <a:srgbClr val="a6a6a6"/>
                </a:solidFill>
                <a:custDash/>
                <a:round/>
              </a:ln>
            </c:spPr>
          </c:dPt>
          <c:dPt>
            <c:idx val="238"/>
            <c:spPr>
              <a:solidFill>
                <a:srgbClr val="a6a6a6"/>
              </a:solidFill>
              <a:ln w="28440">
                <a:solidFill>
                  <a:srgbClr val="a6a6a6"/>
                </a:solidFill>
                <a:custDash/>
                <a:round/>
              </a:ln>
            </c:spPr>
          </c:dPt>
          <c:dPt>
            <c:idx val="273"/>
            <c:spPr>
              <a:solidFill>
                <a:srgbClr val="a6a6a6"/>
              </a:solidFill>
              <a:ln w="28440">
                <a:solidFill>
                  <a:srgbClr val="a6a6a6"/>
                </a:solidFill>
                <a:custDash/>
                <a:round/>
              </a:ln>
            </c:spPr>
          </c:dPt>
          <c:dPt>
            <c:idx val="308"/>
            <c:spPr>
              <a:solidFill>
                <a:srgbClr val="a6a6a6"/>
              </a:solidFill>
              <a:ln w="28440">
                <a:noFill/>
              </a:ln>
            </c:spPr>
          </c:dPt>
          <c:dLbls>
            <c:numFmt formatCode="#,##0" sourceLinked="1"/>
            <c:dLbl>
              <c:idx val="49"/>
              <c:txPr>
                <a:bodyPr/>
                <a:lstStyle/>
                <a:p>
                  <a:pPr>
                    <a:defRPr b="0" sz="1100" spc="-1" strike="noStrike">
                      <a:solidFill>
                        <a:srgbClr val="000000"/>
                      </a:solidFill>
                      <a:latin typeface="Arial"/>
                    </a:defRPr>
                  </a:pPr>
                </a:p>
              </c:txPr>
              <c:dLblPos val="r"/>
              <c:showLegendKey val="0"/>
              <c:showVal val="0"/>
              <c:showCatName val="0"/>
              <c:showSerName val="0"/>
              <c:showPercent val="0"/>
            </c:dLbl>
            <c:dLbl>
              <c:idx val="56"/>
              <c:txPr>
                <a:bodyPr/>
                <a:lstStyle/>
                <a:p>
                  <a:pPr>
                    <a:defRPr b="0" sz="1100" spc="-1" strike="noStrike">
                      <a:solidFill>
                        <a:srgbClr val="000000"/>
                      </a:solidFill>
                      <a:latin typeface="Arial"/>
                    </a:defRPr>
                  </a:pPr>
                </a:p>
              </c:txPr>
              <c:dLblPos val="r"/>
              <c:showLegendKey val="0"/>
              <c:showVal val="0"/>
              <c:showCatName val="0"/>
              <c:showSerName val="0"/>
              <c:showPercent val="0"/>
            </c:dLbl>
            <c:dLbl>
              <c:idx val="63"/>
              <c:txPr>
                <a:bodyPr/>
                <a:lstStyle/>
                <a:p>
                  <a:pPr>
                    <a:defRPr b="0" sz="1100" spc="-1" strike="noStrike">
                      <a:solidFill>
                        <a:srgbClr val="000000"/>
                      </a:solidFill>
                      <a:latin typeface="Arial"/>
                    </a:defRPr>
                  </a:pPr>
                </a:p>
              </c:txPr>
              <c:dLblPos val="r"/>
              <c:showLegendKey val="0"/>
              <c:showVal val="0"/>
              <c:showCatName val="0"/>
              <c:showSerName val="0"/>
              <c:showPercent val="0"/>
            </c:dLbl>
            <c:dLbl>
              <c:idx val="77"/>
              <c:txPr>
                <a:bodyPr/>
                <a:lstStyle/>
                <a:p>
                  <a:pPr>
                    <a:defRPr b="0" sz="1100" spc="-1" strike="noStrike">
                      <a:solidFill>
                        <a:srgbClr val="000000"/>
                      </a:solidFill>
                      <a:latin typeface="Arial"/>
                    </a:defRPr>
                  </a:pPr>
                </a:p>
              </c:txPr>
              <c:dLblPos val="r"/>
              <c:showLegendKey val="0"/>
              <c:showVal val="0"/>
              <c:showCatName val="0"/>
              <c:showSerName val="0"/>
              <c:showPercent val="0"/>
            </c:dLbl>
            <c:dLbl>
              <c:idx val="84"/>
              <c:txPr>
                <a:bodyPr/>
                <a:lstStyle/>
                <a:p>
                  <a:pPr>
                    <a:defRPr b="0" sz="1100" spc="-1" strike="noStrike">
                      <a:solidFill>
                        <a:srgbClr val="000000"/>
                      </a:solidFill>
                      <a:latin typeface="Arial"/>
                    </a:defRPr>
                  </a:pPr>
                </a:p>
              </c:txPr>
              <c:dLblPos val="r"/>
              <c:showLegendKey val="0"/>
              <c:showVal val="0"/>
              <c:showCatName val="0"/>
              <c:showSerName val="0"/>
              <c:showPercent val="0"/>
            </c:dLbl>
            <c:dLbl>
              <c:idx val="91"/>
              <c:txPr>
                <a:bodyPr/>
                <a:lstStyle/>
                <a:p>
                  <a:pPr>
                    <a:defRPr b="0" sz="1100" spc="-1" strike="noStrike">
                      <a:solidFill>
                        <a:srgbClr val="000000"/>
                      </a:solidFill>
                      <a:latin typeface="Arial"/>
                    </a:defRPr>
                  </a:pPr>
                </a:p>
              </c:txPr>
              <c:dLblPos val="r"/>
              <c:showLegendKey val="0"/>
              <c:showVal val="0"/>
              <c:showCatName val="0"/>
              <c:showSerName val="0"/>
              <c:showPercent val="0"/>
            </c:dLbl>
            <c:dLbl>
              <c:idx val="98"/>
              <c:txPr>
                <a:bodyPr/>
                <a:lstStyle/>
                <a:p>
                  <a:pPr>
                    <a:defRPr b="0" sz="1100" spc="-1" strike="noStrike">
                      <a:solidFill>
                        <a:srgbClr val="000000"/>
                      </a:solidFill>
                      <a:latin typeface="Arial"/>
                    </a:defRPr>
                  </a:pPr>
                </a:p>
              </c:txPr>
              <c:dLblPos val="r"/>
              <c:showLegendKey val="0"/>
              <c:showVal val="0"/>
              <c:showCatName val="0"/>
              <c:showSerName val="0"/>
              <c:showPercent val="0"/>
            </c:dLbl>
            <c:dLbl>
              <c:idx val="105"/>
              <c:txPr>
                <a:bodyPr/>
                <a:lstStyle/>
                <a:p>
                  <a:pPr>
                    <a:defRPr b="0" sz="1100" spc="-1" strike="noStrike">
                      <a:solidFill>
                        <a:srgbClr val="000000"/>
                      </a:solidFill>
                      <a:latin typeface="Arial"/>
                    </a:defRPr>
                  </a:pPr>
                </a:p>
              </c:txPr>
              <c:dLblPos val="r"/>
              <c:showLegendKey val="0"/>
              <c:showVal val="0"/>
              <c:showCatName val="0"/>
              <c:showSerName val="0"/>
              <c:showPercent val="0"/>
            </c:dLbl>
            <c:dLbl>
              <c:idx val="111"/>
              <c:txPr>
                <a:bodyPr/>
                <a:lstStyle/>
                <a:p>
                  <a:pPr>
                    <a:defRPr b="0" sz="1100" spc="-1" strike="noStrike">
                      <a:solidFill>
                        <a:srgbClr val="000000"/>
                      </a:solidFill>
                      <a:latin typeface="Arial"/>
                    </a:defRPr>
                  </a:pPr>
                </a:p>
              </c:txPr>
              <c:dLblPos val="r"/>
              <c:showLegendKey val="0"/>
              <c:showVal val="0"/>
              <c:showCatName val="0"/>
              <c:showSerName val="0"/>
              <c:showPercent val="0"/>
            </c:dLbl>
            <c:dLbl>
              <c:idx val="112"/>
              <c:txPr>
                <a:bodyPr/>
                <a:lstStyle/>
                <a:p>
                  <a:pPr>
                    <a:defRPr b="0" sz="1100" spc="-1" strike="noStrike">
                      <a:solidFill>
                        <a:srgbClr val="000000"/>
                      </a:solidFill>
                      <a:latin typeface="Arial"/>
                    </a:defRPr>
                  </a:pPr>
                </a:p>
              </c:txPr>
              <c:dLblPos val="r"/>
              <c:showLegendKey val="0"/>
              <c:showVal val="0"/>
              <c:showCatName val="0"/>
              <c:showSerName val="0"/>
              <c:showPercent val="0"/>
            </c:dLbl>
            <c:dLbl>
              <c:idx val="119"/>
              <c:txPr>
                <a:bodyPr/>
                <a:lstStyle/>
                <a:p>
                  <a:pPr>
                    <a:defRPr b="0" sz="1100" spc="-1" strike="noStrike">
                      <a:solidFill>
                        <a:srgbClr val="000000"/>
                      </a:solidFill>
                      <a:latin typeface="Arial"/>
                    </a:defRPr>
                  </a:pPr>
                </a:p>
              </c:txPr>
              <c:dLblPos val="r"/>
              <c:showLegendKey val="0"/>
              <c:showVal val="0"/>
              <c:showCatName val="0"/>
              <c:showSerName val="0"/>
              <c:showPercent val="0"/>
            </c:dLbl>
            <c:dLbl>
              <c:idx val="126"/>
              <c:txPr>
                <a:bodyPr/>
                <a:lstStyle/>
                <a:p>
                  <a:pPr>
                    <a:defRPr b="0" sz="1100" spc="-1" strike="noStrike">
                      <a:solidFill>
                        <a:srgbClr val="000000"/>
                      </a:solidFill>
                      <a:latin typeface="Arial"/>
                    </a:defRPr>
                  </a:pPr>
                </a:p>
              </c:txPr>
              <c:dLblPos val="r"/>
              <c:showLegendKey val="0"/>
              <c:showVal val="0"/>
              <c:showCatName val="0"/>
              <c:showSerName val="0"/>
              <c:showPercent val="0"/>
            </c:dLbl>
            <c:dLbl>
              <c:idx val="133"/>
              <c:txPr>
                <a:bodyPr/>
                <a:lstStyle/>
                <a:p>
                  <a:pPr>
                    <a:defRPr b="0" sz="1100" spc="-1" strike="noStrike">
                      <a:solidFill>
                        <a:srgbClr val="000000"/>
                      </a:solidFill>
                      <a:latin typeface="Arial"/>
                    </a:defRPr>
                  </a:pPr>
                </a:p>
              </c:txPr>
              <c:dLblPos val="r"/>
              <c:showLegendKey val="0"/>
              <c:showVal val="0"/>
              <c:showCatName val="0"/>
              <c:showSerName val="0"/>
              <c:showPercent val="0"/>
            </c:dLbl>
            <c:dLbl>
              <c:idx val="140"/>
              <c:txPr>
                <a:bodyPr/>
                <a:lstStyle/>
                <a:p>
                  <a:pPr>
                    <a:defRPr b="0" sz="1100" spc="-1" strike="noStrike">
                      <a:solidFill>
                        <a:srgbClr val="000000"/>
                      </a:solidFill>
                      <a:latin typeface="Arial"/>
                    </a:defRPr>
                  </a:pPr>
                </a:p>
              </c:txPr>
              <c:dLblPos val="r"/>
              <c:showLegendKey val="0"/>
              <c:showVal val="0"/>
              <c:showCatName val="0"/>
              <c:showSerName val="0"/>
              <c:showPercent val="0"/>
            </c:dLbl>
            <c:dLbl>
              <c:idx val="147"/>
              <c:txPr>
                <a:bodyPr/>
                <a:lstStyle/>
                <a:p>
                  <a:pPr>
                    <a:defRPr b="0" sz="1100" spc="-1" strike="noStrike">
                      <a:solidFill>
                        <a:srgbClr val="000000"/>
                      </a:solidFill>
                      <a:latin typeface="Arial"/>
                    </a:defRPr>
                  </a:pPr>
                </a:p>
              </c:txPr>
              <c:dLblPos val="r"/>
              <c:showLegendKey val="0"/>
              <c:showVal val="0"/>
              <c:showCatName val="0"/>
              <c:showSerName val="0"/>
              <c:showPercent val="0"/>
            </c:dLbl>
            <c:dLbl>
              <c:idx val="181"/>
              <c:txPr>
                <a:bodyPr/>
                <a:lstStyle/>
                <a:p>
                  <a:pPr>
                    <a:defRPr b="0" sz="1100" spc="-1" strike="noStrike">
                      <a:solidFill>
                        <a:srgbClr val="000000"/>
                      </a:solidFill>
                      <a:latin typeface="Arial"/>
                    </a:defRPr>
                  </a:pPr>
                </a:p>
              </c:txPr>
              <c:dLblPos val="r"/>
              <c:showLegendKey val="0"/>
              <c:showVal val="0"/>
              <c:showCatName val="0"/>
              <c:showSerName val="0"/>
              <c:showPercent val="0"/>
            </c:dLbl>
            <c:dLbl>
              <c:idx val="210"/>
              <c:txPr>
                <a:bodyPr/>
                <a:lstStyle/>
                <a:p>
                  <a:pPr>
                    <a:defRPr b="0" sz="1100" spc="-1" strike="noStrike">
                      <a:solidFill>
                        <a:srgbClr val="000000"/>
                      </a:solidFill>
                      <a:latin typeface="Arial"/>
                    </a:defRPr>
                  </a:pPr>
                </a:p>
              </c:txPr>
              <c:dLblPos val="r"/>
              <c:showLegendKey val="0"/>
              <c:showVal val="0"/>
              <c:showCatName val="0"/>
              <c:showSerName val="0"/>
              <c:showPercent val="0"/>
            </c:dLbl>
            <c:dLbl>
              <c:idx val="238"/>
              <c:txPr>
                <a:bodyPr/>
                <a:lstStyle/>
                <a:p>
                  <a:pPr>
                    <a:defRPr b="0" sz="1100" spc="-1" strike="noStrike">
                      <a:solidFill>
                        <a:srgbClr val="000000"/>
                      </a:solidFill>
                      <a:latin typeface="Arial"/>
                    </a:defRPr>
                  </a:pPr>
                </a:p>
              </c:txPr>
              <c:dLblPos val="r"/>
              <c:showLegendKey val="0"/>
              <c:showVal val="0"/>
              <c:showCatName val="0"/>
              <c:showSerName val="0"/>
              <c:showPercent val="0"/>
            </c:dLbl>
            <c:dLbl>
              <c:idx val="273"/>
              <c:txPr>
                <a:bodyPr/>
                <a:lstStyle/>
                <a:p>
                  <a:pPr>
                    <a:defRPr b="0" sz="1100" spc="-1" strike="noStrike">
                      <a:solidFill>
                        <a:srgbClr val="000000"/>
                      </a:solidFill>
                      <a:latin typeface="Arial"/>
                    </a:defRPr>
                  </a:pPr>
                </a:p>
              </c:txPr>
              <c:dLblPos val="r"/>
              <c:showLegendKey val="0"/>
              <c:showVal val="0"/>
              <c:showCatName val="0"/>
              <c:showSerName val="0"/>
              <c:showPercent val="0"/>
            </c:dLbl>
            <c:dLbl>
              <c:idx val="308"/>
              <c:txPr>
                <a:bodyPr/>
                <a:lstStyle/>
                <a:p>
                  <a:pPr>
                    <a:defRPr b="0" sz="1100" spc="-1" strike="noStrike">
                      <a:solidFill>
                        <a:srgbClr val="000000"/>
                      </a:solidFill>
                      <a:latin typeface="Arial"/>
                    </a:defRPr>
                  </a:pPr>
                </a:p>
              </c:txPr>
              <c:dLblPos val="r"/>
              <c:showLegendKey val="0"/>
              <c:showVal val="1"/>
              <c:showCatName val="0"/>
              <c:showSerName val="0"/>
              <c:showPercent val="0"/>
            </c:dLbl>
            <c:txPr>
              <a:bodyPr/>
              <a:lstStyle/>
              <a:p>
                <a:pPr>
                  <a:defRPr b="0" sz="1100" spc="-1" strike="noStrike">
                    <a:solidFill>
                      <a:srgbClr val="000000"/>
                    </a:solidFill>
                    <a:latin typeface="Arial"/>
                  </a:defRPr>
                </a:pPr>
              </a:p>
            </c:txPr>
            <c:dLblPos val="r"/>
            <c:showLegendKey val="0"/>
            <c:showVal val="0"/>
            <c:showCatName val="0"/>
            <c:showSerName val="0"/>
            <c:showPercent val="0"/>
            <c:showLeaderLines val="0"/>
          </c:dLbls>
          <c:cat>
            <c:strRef>
              <c:f>'Figure 2 data'!$A$6:$A$625</c:f>
              <c:strCache>
                <c:ptCount val="620"/>
                <c:pt idx="0">
                  <c:v>15/03/2020</c:v>
                </c:pt>
                <c:pt idx="1">
                  <c:v>16/03/2020</c:v>
                </c:pt>
                <c:pt idx="2">
                  <c:v>17/03/2020</c:v>
                </c:pt>
                <c:pt idx="3">
                  <c:v>18/03/2020</c:v>
                </c:pt>
                <c:pt idx="4">
                  <c:v>19/03/2020</c:v>
                </c:pt>
                <c:pt idx="5">
                  <c:v>20/03/2020</c:v>
                </c:pt>
                <c:pt idx="6">
                  <c:v>21/03/2020</c:v>
                </c:pt>
                <c:pt idx="7">
                  <c:v>22/03/2020</c:v>
                </c:pt>
                <c:pt idx="8">
                  <c:v>23/03/2020</c:v>
                </c:pt>
                <c:pt idx="9">
                  <c:v>24/03/2020</c:v>
                </c:pt>
                <c:pt idx="10">
                  <c:v>25/03/2020</c:v>
                </c:pt>
                <c:pt idx="11">
                  <c:v>26/03/2020</c:v>
                </c:pt>
                <c:pt idx="12">
                  <c:v>27/03/2020</c:v>
                </c:pt>
                <c:pt idx="13">
                  <c:v>28/03/2020</c:v>
                </c:pt>
                <c:pt idx="14">
                  <c:v>29/03/2020</c:v>
                </c:pt>
                <c:pt idx="15">
                  <c:v>30/03/2020</c:v>
                </c:pt>
                <c:pt idx="16">
                  <c:v>31/03/2020</c:v>
                </c:pt>
                <c:pt idx="17">
                  <c:v>01/04/2020</c:v>
                </c:pt>
                <c:pt idx="18">
                  <c:v>02/04/2020</c:v>
                </c:pt>
                <c:pt idx="19">
                  <c:v>03/04/2020</c:v>
                </c:pt>
                <c:pt idx="20">
                  <c:v>04/04/2020</c:v>
                </c:pt>
                <c:pt idx="21">
                  <c:v>05/04/2020</c:v>
                </c:pt>
                <c:pt idx="22">
                  <c:v>06/04/2020</c:v>
                </c:pt>
                <c:pt idx="23">
                  <c:v>07/04/2020</c:v>
                </c:pt>
                <c:pt idx="24">
                  <c:v>08/04/2020</c:v>
                </c:pt>
                <c:pt idx="25">
                  <c:v>09/04/2020</c:v>
                </c:pt>
                <c:pt idx="26">
                  <c:v>10/04/2020</c:v>
                </c:pt>
                <c:pt idx="27">
                  <c:v>11/04/2020</c:v>
                </c:pt>
                <c:pt idx="28">
                  <c:v>12/04/2020</c:v>
                </c:pt>
                <c:pt idx="29">
                  <c:v>13/04/2020</c:v>
                </c:pt>
                <c:pt idx="30">
                  <c:v>14/04/2020</c:v>
                </c:pt>
                <c:pt idx="31">
                  <c:v>15/04/2020</c:v>
                </c:pt>
                <c:pt idx="32">
                  <c:v>16/04/2020</c:v>
                </c:pt>
                <c:pt idx="33">
                  <c:v>17/04/2020</c:v>
                </c:pt>
                <c:pt idx="34">
                  <c:v>18/04/2020</c:v>
                </c:pt>
                <c:pt idx="35">
                  <c:v>19/04/2020</c:v>
                </c:pt>
                <c:pt idx="36">
                  <c:v>20/04/2020</c:v>
                </c:pt>
                <c:pt idx="37">
                  <c:v>21/04/2020</c:v>
                </c:pt>
                <c:pt idx="38">
                  <c:v>22/04/2020</c:v>
                </c:pt>
                <c:pt idx="39">
                  <c:v>23/04/2020</c:v>
                </c:pt>
                <c:pt idx="40">
                  <c:v>24/04/2020</c:v>
                </c:pt>
                <c:pt idx="41">
                  <c:v>25/04/2020</c:v>
                </c:pt>
                <c:pt idx="42">
                  <c:v>26/04/2020</c:v>
                </c:pt>
                <c:pt idx="43">
                  <c:v>27/04/2020</c:v>
                </c:pt>
                <c:pt idx="44">
                  <c:v>28/04/2020</c:v>
                </c:pt>
                <c:pt idx="45">
                  <c:v>29/04/2020</c:v>
                </c:pt>
                <c:pt idx="46">
                  <c:v>30/04/2020</c:v>
                </c:pt>
                <c:pt idx="47">
                  <c:v>01/05/2020</c:v>
                </c:pt>
                <c:pt idx="48">
                  <c:v>02/05/2020</c:v>
                </c:pt>
                <c:pt idx="49">
                  <c:v>03/05/2020</c:v>
                </c:pt>
                <c:pt idx="50">
                  <c:v>04/05/2020</c:v>
                </c:pt>
                <c:pt idx="51">
                  <c:v>05/05/2020</c:v>
                </c:pt>
                <c:pt idx="52">
                  <c:v>06/05/2020</c:v>
                </c:pt>
                <c:pt idx="53">
                  <c:v>07/05/2020</c:v>
                </c:pt>
                <c:pt idx="54">
                  <c:v>08/05/2020</c:v>
                </c:pt>
                <c:pt idx="55">
                  <c:v>09/05/2020</c:v>
                </c:pt>
                <c:pt idx="56">
                  <c:v>10/05/2020</c:v>
                </c:pt>
                <c:pt idx="57">
                  <c:v>11/05/2020</c:v>
                </c:pt>
                <c:pt idx="58">
                  <c:v>12/05/2020</c:v>
                </c:pt>
                <c:pt idx="59">
                  <c:v>13/05/2020</c:v>
                </c:pt>
                <c:pt idx="60">
                  <c:v>14/05/2020</c:v>
                </c:pt>
                <c:pt idx="61">
                  <c:v>15/05/2020</c:v>
                </c:pt>
                <c:pt idx="62">
                  <c:v>16/05/2020</c:v>
                </c:pt>
                <c:pt idx="63">
                  <c:v>17/05/2020</c:v>
                </c:pt>
                <c:pt idx="64">
                  <c:v>18/05/2020</c:v>
                </c:pt>
                <c:pt idx="65">
                  <c:v>19/05/2020</c:v>
                </c:pt>
                <c:pt idx="66">
                  <c:v>20/05/2020</c:v>
                </c:pt>
                <c:pt idx="67">
                  <c:v>21/05/2020</c:v>
                </c:pt>
                <c:pt idx="68">
                  <c:v>22/05/2020</c:v>
                </c:pt>
                <c:pt idx="69">
                  <c:v>23/05/2020</c:v>
                </c:pt>
                <c:pt idx="70">
                  <c:v>24/05/2020</c:v>
                </c:pt>
                <c:pt idx="71">
                  <c:v>25/05/2020</c:v>
                </c:pt>
                <c:pt idx="72">
                  <c:v>26/05/2020</c:v>
                </c:pt>
                <c:pt idx="73">
                  <c:v>27/05/2020</c:v>
                </c:pt>
                <c:pt idx="74">
                  <c:v>28/05/2020</c:v>
                </c:pt>
                <c:pt idx="75">
                  <c:v>29/05/2020</c:v>
                </c:pt>
                <c:pt idx="76">
                  <c:v>30/05/2020</c:v>
                </c:pt>
                <c:pt idx="77">
                  <c:v>31/05/2020</c:v>
                </c:pt>
                <c:pt idx="78">
                  <c:v>01/06/2020</c:v>
                </c:pt>
                <c:pt idx="79">
                  <c:v>02/06/2020</c:v>
                </c:pt>
                <c:pt idx="80">
                  <c:v>03/06/2020</c:v>
                </c:pt>
                <c:pt idx="81">
                  <c:v>04/06/2020</c:v>
                </c:pt>
                <c:pt idx="82">
                  <c:v>05/06/2020</c:v>
                </c:pt>
                <c:pt idx="83">
                  <c:v>06/06/2020</c:v>
                </c:pt>
                <c:pt idx="84">
                  <c:v>07/06/2020</c:v>
                </c:pt>
                <c:pt idx="85">
                  <c:v>08/06/2020</c:v>
                </c:pt>
                <c:pt idx="86">
                  <c:v>09/06/2020</c:v>
                </c:pt>
                <c:pt idx="87">
                  <c:v>10/06/2020</c:v>
                </c:pt>
                <c:pt idx="88">
                  <c:v>11/06/2020</c:v>
                </c:pt>
                <c:pt idx="89">
                  <c:v>12/06/2020</c:v>
                </c:pt>
                <c:pt idx="90">
                  <c:v>13/06/2020</c:v>
                </c:pt>
                <c:pt idx="91">
                  <c:v>14/06/2020</c:v>
                </c:pt>
                <c:pt idx="92">
                  <c:v>15/06/2020</c:v>
                </c:pt>
                <c:pt idx="93">
                  <c:v>16/06/2020</c:v>
                </c:pt>
                <c:pt idx="94">
                  <c:v>17/06/2020</c:v>
                </c:pt>
                <c:pt idx="95">
                  <c:v>18/06/2020</c:v>
                </c:pt>
                <c:pt idx="96">
                  <c:v>19/06/2020</c:v>
                </c:pt>
                <c:pt idx="97">
                  <c:v>20/06/2020</c:v>
                </c:pt>
                <c:pt idx="98">
                  <c:v>21/06/2020</c:v>
                </c:pt>
                <c:pt idx="99">
                  <c:v>22/06/2020</c:v>
                </c:pt>
                <c:pt idx="100">
                  <c:v>23/06/2020</c:v>
                </c:pt>
                <c:pt idx="101">
                  <c:v>24/06/2020</c:v>
                </c:pt>
                <c:pt idx="102">
                  <c:v>25/06/2020</c:v>
                </c:pt>
                <c:pt idx="103">
                  <c:v>26/06/2020</c:v>
                </c:pt>
                <c:pt idx="104">
                  <c:v>27/06/2020</c:v>
                </c:pt>
                <c:pt idx="105">
                  <c:v>28/06/2020</c:v>
                </c:pt>
                <c:pt idx="106">
                  <c:v>29/06/2020</c:v>
                </c:pt>
                <c:pt idx="107">
                  <c:v>30/06/2020</c:v>
                </c:pt>
                <c:pt idx="108">
                  <c:v>01/07/2020</c:v>
                </c:pt>
                <c:pt idx="109">
                  <c:v>02/07/2020</c:v>
                </c:pt>
                <c:pt idx="110">
                  <c:v>03/07/2020</c:v>
                </c:pt>
                <c:pt idx="111">
                  <c:v>04/07/2020</c:v>
                </c:pt>
                <c:pt idx="112">
                  <c:v>05/07/2020</c:v>
                </c:pt>
                <c:pt idx="113">
                  <c:v>06/07/2020</c:v>
                </c:pt>
                <c:pt idx="114">
                  <c:v>07/07/2020</c:v>
                </c:pt>
                <c:pt idx="115">
                  <c:v>08/07/2020</c:v>
                </c:pt>
                <c:pt idx="116">
                  <c:v>09/07/2020</c:v>
                </c:pt>
                <c:pt idx="117">
                  <c:v>10/07/2020</c:v>
                </c:pt>
                <c:pt idx="118">
                  <c:v>11/07/2020</c:v>
                </c:pt>
                <c:pt idx="119">
                  <c:v>12/07/2020</c:v>
                </c:pt>
                <c:pt idx="120">
                  <c:v>13/07/2020</c:v>
                </c:pt>
                <c:pt idx="121">
                  <c:v>14/07/2020</c:v>
                </c:pt>
                <c:pt idx="122">
                  <c:v>15/07/2020</c:v>
                </c:pt>
                <c:pt idx="123">
                  <c:v>16/07/2020</c:v>
                </c:pt>
                <c:pt idx="124">
                  <c:v>17/07/2020</c:v>
                </c:pt>
                <c:pt idx="125">
                  <c:v>18/07/2020</c:v>
                </c:pt>
                <c:pt idx="126">
                  <c:v>19/07/2020</c:v>
                </c:pt>
                <c:pt idx="127">
                  <c:v>20/07/2020</c:v>
                </c:pt>
                <c:pt idx="128">
                  <c:v>21/07/2020</c:v>
                </c:pt>
                <c:pt idx="129">
                  <c:v>22/07/2020</c:v>
                </c:pt>
                <c:pt idx="130">
                  <c:v>23/07/2020</c:v>
                </c:pt>
                <c:pt idx="131">
                  <c:v>24/07/2020</c:v>
                </c:pt>
                <c:pt idx="132">
                  <c:v>25/07/2020</c:v>
                </c:pt>
                <c:pt idx="133">
                  <c:v>26/07/2020</c:v>
                </c:pt>
                <c:pt idx="134">
                  <c:v>27/07/2020</c:v>
                </c:pt>
                <c:pt idx="135">
                  <c:v>28/07/2020</c:v>
                </c:pt>
                <c:pt idx="136">
                  <c:v>29/07/2020</c:v>
                </c:pt>
                <c:pt idx="137">
                  <c:v>30/07/2020</c:v>
                </c:pt>
                <c:pt idx="138">
                  <c:v>31/07/2020</c:v>
                </c:pt>
                <c:pt idx="139">
                  <c:v>01/08/2020</c:v>
                </c:pt>
                <c:pt idx="140">
                  <c:v>02/08/2020</c:v>
                </c:pt>
                <c:pt idx="141">
                  <c:v>03/08/2020</c:v>
                </c:pt>
                <c:pt idx="142">
                  <c:v>04/08/2020</c:v>
                </c:pt>
                <c:pt idx="143">
                  <c:v>05/08/2020</c:v>
                </c:pt>
                <c:pt idx="144">
                  <c:v>06/08/2020</c:v>
                </c:pt>
                <c:pt idx="145">
                  <c:v>07/08/2020</c:v>
                </c:pt>
                <c:pt idx="146">
                  <c:v>08/08/2020</c:v>
                </c:pt>
                <c:pt idx="147">
                  <c:v>09/08/2020</c:v>
                </c:pt>
                <c:pt idx="148">
                  <c:v>10/08/2020</c:v>
                </c:pt>
                <c:pt idx="149">
                  <c:v>11/08/2020</c:v>
                </c:pt>
                <c:pt idx="150">
                  <c:v>12/08/2020</c:v>
                </c:pt>
                <c:pt idx="151">
                  <c:v>13/08/2020</c:v>
                </c:pt>
                <c:pt idx="152">
                  <c:v>14/08/2020</c:v>
                </c:pt>
                <c:pt idx="153">
                  <c:v>15/08/2020</c:v>
                </c:pt>
                <c:pt idx="154">
                  <c:v>16/08/2020</c:v>
                </c:pt>
                <c:pt idx="155">
                  <c:v>17/08/2020</c:v>
                </c:pt>
                <c:pt idx="156">
                  <c:v>18/08/2020</c:v>
                </c:pt>
                <c:pt idx="157">
                  <c:v>19/08/2020</c:v>
                </c:pt>
                <c:pt idx="158">
                  <c:v>20/08/2020</c:v>
                </c:pt>
                <c:pt idx="159">
                  <c:v>21/08/2020</c:v>
                </c:pt>
                <c:pt idx="160">
                  <c:v>22/08/2020</c:v>
                </c:pt>
                <c:pt idx="161">
                  <c:v>23/08/2020</c:v>
                </c:pt>
                <c:pt idx="162">
                  <c:v>24/08/2020</c:v>
                </c:pt>
                <c:pt idx="163">
                  <c:v>25/08/2020</c:v>
                </c:pt>
                <c:pt idx="164">
                  <c:v>26/08/2020</c:v>
                </c:pt>
                <c:pt idx="165">
                  <c:v>27/08/2020</c:v>
                </c:pt>
                <c:pt idx="166">
                  <c:v>28/08/2020</c:v>
                </c:pt>
                <c:pt idx="167">
                  <c:v>29/08/2020</c:v>
                </c:pt>
                <c:pt idx="168">
                  <c:v>30/08/2020</c:v>
                </c:pt>
                <c:pt idx="169">
                  <c:v>31/08/2020</c:v>
                </c:pt>
                <c:pt idx="170">
                  <c:v>01/09/2020</c:v>
                </c:pt>
                <c:pt idx="171">
                  <c:v>02/09/2020</c:v>
                </c:pt>
                <c:pt idx="172">
                  <c:v>03/09/2020</c:v>
                </c:pt>
                <c:pt idx="173">
                  <c:v>04/09/2020</c:v>
                </c:pt>
                <c:pt idx="174">
                  <c:v>05/09/2020</c:v>
                </c:pt>
                <c:pt idx="175">
                  <c:v>06/09/2020</c:v>
                </c:pt>
                <c:pt idx="176">
                  <c:v>07/09/2020</c:v>
                </c:pt>
                <c:pt idx="177">
                  <c:v>08/09/2020</c:v>
                </c:pt>
                <c:pt idx="178">
                  <c:v>09/09/2020</c:v>
                </c:pt>
                <c:pt idx="179">
                  <c:v>10/09/2020</c:v>
                </c:pt>
                <c:pt idx="180">
                  <c:v>11/09/2020</c:v>
                </c:pt>
                <c:pt idx="181">
                  <c:v>12/09/2020</c:v>
                </c:pt>
                <c:pt idx="182">
                  <c:v>13/09/2020</c:v>
                </c:pt>
                <c:pt idx="183">
                  <c:v>14/09/2020</c:v>
                </c:pt>
                <c:pt idx="184">
                  <c:v>15/09/2020</c:v>
                </c:pt>
                <c:pt idx="185">
                  <c:v>16/09/2020</c:v>
                </c:pt>
                <c:pt idx="186">
                  <c:v>17/09/2020</c:v>
                </c:pt>
                <c:pt idx="187">
                  <c:v>18/09/2020</c:v>
                </c:pt>
                <c:pt idx="188">
                  <c:v>19/09/2020</c:v>
                </c:pt>
                <c:pt idx="189">
                  <c:v>20/09/2020</c:v>
                </c:pt>
                <c:pt idx="190">
                  <c:v>21/09/2020</c:v>
                </c:pt>
                <c:pt idx="191">
                  <c:v>22/09/2020</c:v>
                </c:pt>
                <c:pt idx="192">
                  <c:v>23/09/2020</c:v>
                </c:pt>
                <c:pt idx="193">
                  <c:v>24/09/2020</c:v>
                </c:pt>
                <c:pt idx="194">
                  <c:v>25/09/2020</c:v>
                </c:pt>
                <c:pt idx="195">
                  <c:v>26/09/2020</c:v>
                </c:pt>
                <c:pt idx="196">
                  <c:v>27/09/2020</c:v>
                </c:pt>
                <c:pt idx="197">
                  <c:v>28/09/2020</c:v>
                </c:pt>
                <c:pt idx="198">
                  <c:v>29/09/2020</c:v>
                </c:pt>
                <c:pt idx="199">
                  <c:v>30/09/2020</c:v>
                </c:pt>
                <c:pt idx="200">
                  <c:v>01/10/2020</c:v>
                </c:pt>
                <c:pt idx="201">
                  <c:v>02/10/2020</c:v>
                </c:pt>
                <c:pt idx="202">
                  <c:v>03/10/2020</c:v>
                </c:pt>
                <c:pt idx="203">
                  <c:v>04/10/2020</c:v>
                </c:pt>
                <c:pt idx="204">
                  <c:v>05/10/2020</c:v>
                </c:pt>
                <c:pt idx="205">
                  <c:v>06/10/2020</c:v>
                </c:pt>
                <c:pt idx="206">
                  <c:v>07/10/2020</c:v>
                </c:pt>
                <c:pt idx="207">
                  <c:v>08/10/2020</c:v>
                </c:pt>
                <c:pt idx="208">
                  <c:v>09/10/2020</c:v>
                </c:pt>
                <c:pt idx="209">
                  <c:v>10/10/2020</c:v>
                </c:pt>
                <c:pt idx="210">
                  <c:v>11/10/2020</c:v>
                </c:pt>
                <c:pt idx="211">
                  <c:v>12/10/2020</c:v>
                </c:pt>
                <c:pt idx="212">
                  <c:v>13/10/2020</c:v>
                </c:pt>
                <c:pt idx="213">
                  <c:v>14/10/2020</c:v>
                </c:pt>
                <c:pt idx="214">
                  <c:v>15/10/2020</c:v>
                </c:pt>
                <c:pt idx="215">
                  <c:v>16/10/2020</c:v>
                </c:pt>
                <c:pt idx="216">
                  <c:v>17/10/2020</c:v>
                </c:pt>
                <c:pt idx="217">
                  <c:v>18/10/2020</c:v>
                </c:pt>
                <c:pt idx="218">
                  <c:v>19/10/2020</c:v>
                </c:pt>
                <c:pt idx="219">
                  <c:v>20/10/2020</c:v>
                </c:pt>
                <c:pt idx="220">
                  <c:v>21/10/2020</c:v>
                </c:pt>
                <c:pt idx="221">
                  <c:v>22/10/2020</c:v>
                </c:pt>
                <c:pt idx="222">
                  <c:v>23/10/2020</c:v>
                </c:pt>
                <c:pt idx="223">
                  <c:v>24/10/2020</c:v>
                </c:pt>
                <c:pt idx="224">
                  <c:v>25/10/2020</c:v>
                </c:pt>
                <c:pt idx="225">
                  <c:v>26/10/2020</c:v>
                </c:pt>
                <c:pt idx="226">
                  <c:v>27/10/2020</c:v>
                </c:pt>
                <c:pt idx="227">
                  <c:v>28/10/2020</c:v>
                </c:pt>
                <c:pt idx="228">
                  <c:v>29/10/2020</c:v>
                </c:pt>
                <c:pt idx="229">
                  <c:v>30/10/2020</c:v>
                </c:pt>
                <c:pt idx="230">
                  <c:v>31/10/2020</c:v>
                </c:pt>
                <c:pt idx="231">
                  <c:v>01/11/2020</c:v>
                </c:pt>
                <c:pt idx="232">
                  <c:v>02/11/2020</c:v>
                </c:pt>
                <c:pt idx="233">
                  <c:v>03/11/2020</c:v>
                </c:pt>
                <c:pt idx="234">
                  <c:v>04/11/2020</c:v>
                </c:pt>
                <c:pt idx="235">
                  <c:v>05/11/2020</c:v>
                </c:pt>
                <c:pt idx="236">
                  <c:v>06/11/2020</c:v>
                </c:pt>
                <c:pt idx="237">
                  <c:v>07/11/2020</c:v>
                </c:pt>
                <c:pt idx="238">
                  <c:v>08/11/2020</c:v>
                </c:pt>
                <c:pt idx="239">
                  <c:v>09/11/2020</c:v>
                </c:pt>
                <c:pt idx="240">
                  <c:v>10/11/2020</c:v>
                </c:pt>
                <c:pt idx="241">
                  <c:v>11/11/2020</c:v>
                </c:pt>
                <c:pt idx="242">
                  <c:v>12/11/2020</c:v>
                </c:pt>
                <c:pt idx="243">
                  <c:v>13/11/2020</c:v>
                </c:pt>
                <c:pt idx="244">
                  <c:v>14/11/2020</c:v>
                </c:pt>
                <c:pt idx="245">
                  <c:v>15/11/2020</c:v>
                </c:pt>
                <c:pt idx="246">
                  <c:v>16/11/2020</c:v>
                </c:pt>
                <c:pt idx="247">
                  <c:v>17/11/2020</c:v>
                </c:pt>
                <c:pt idx="248">
                  <c:v>18/11/2020</c:v>
                </c:pt>
                <c:pt idx="249">
                  <c:v>19/11/2020</c:v>
                </c:pt>
                <c:pt idx="250">
                  <c:v>20/11/2020</c:v>
                </c:pt>
                <c:pt idx="251">
                  <c:v>21/11/2020</c:v>
                </c:pt>
                <c:pt idx="252">
                  <c:v>22/11/2020</c:v>
                </c:pt>
                <c:pt idx="253">
                  <c:v>23/11/2020</c:v>
                </c:pt>
                <c:pt idx="254">
                  <c:v>24/11/2020</c:v>
                </c:pt>
                <c:pt idx="255">
                  <c:v>25/11/2020</c:v>
                </c:pt>
                <c:pt idx="256">
                  <c:v>26/11/2020</c:v>
                </c:pt>
                <c:pt idx="257">
                  <c:v>27/11/2020</c:v>
                </c:pt>
                <c:pt idx="258">
                  <c:v>28/11/2020</c:v>
                </c:pt>
                <c:pt idx="259">
                  <c:v>29/11/2020</c:v>
                </c:pt>
                <c:pt idx="260">
                  <c:v>30/11/2020</c:v>
                </c:pt>
                <c:pt idx="261">
                  <c:v>01/12/2020</c:v>
                </c:pt>
                <c:pt idx="262">
                  <c:v>02/12/2020</c:v>
                </c:pt>
                <c:pt idx="263">
                  <c:v>03/12/2020</c:v>
                </c:pt>
                <c:pt idx="264">
                  <c:v>04/12/2020</c:v>
                </c:pt>
                <c:pt idx="265">
                  <c:v>05/12/2020</c:v>
                </c:pt>
                <c:pt idx="266">
                  <c:v>06/12/2020</c:v>
                </c:pt>
                <c:pt idx="267">
                  <c:v>07/12/2020</c:v>
                </c:pt>
                <c:pt idx="268">
                  <c:v>08/12/2020</c:v>
                </c:pt>
                <c:pt idx="269">
                  <c:v>09/12/2020</c:v>
                </c:pt>
                <c:pt idx="270">
                  <c:v>10/12/2020</c:v>
                </c:pt>
                <c:pt idx="271">
                  <c:v>11/12/2020</c:v>
                </c:pt>
                <c:pt idx="272">
                  <c:v>12/12/2020</c:v>
                </c:pt>
                <c:pt idx="273">
                  <c:v>13/12/2020</c:v>
                </c:pt>
                <c:pt idx="274">
                  <c:v>14/12/2020</c:v>
                </c:pt>
                <c:pt idx="275">
                  <c:v>15/12/2020</c:v>
                </c:pt>
                <c:pt idx="276">
                  <c:v>16/12/2020</c:v>
                </c:pt>
                <c:pt idx="277">
                  <c:v>17/12/2020</c:v>
                </c:pt>
                <c:pt idx="278">
                  <c:v>18/12/2020</c:v>
                </c:pt>
                <c:pt idx="279">
                  <c:v>19/12/2020</c:v>
                </c:pt>
                <c:pt idx="280">
                  <c:v>20/12/2020</c:v>
                </c:pt>
                <c:pt idx="281">
                  <c:v>21/12/2020</c:v>
                </c:pt>
                <c:pt idx="282">
                  <c:v>22/12/2020</c:v>
                </c:pt>
                <c:pt idx="283">
                  <c:v>23/12/2020</c:v>
                </c:pt>
                <c:pt idx="284">
                  <c:v>24/12/2020</c:v>
                </c:pt>
                <c:pt idx="285">
                  <c:v>25/12/2020</c:v>
                </c:pt>
                <c:pt idx="286">
                  <c:v>26/12/2020</c:v>
                </c:pt>
                <c:pt idx="287">
                  <c:v>27/12/2020</c:v>
                </c:pt>
                <c:pt idx="288">
                  <c:v>28/12/2020</c:v>
                </c:pt>
                <c:pt idx="289">
                  <c:v>29/12/2020</c:v>
                </c:pt>
                <c:pt idx="290">
                  <c:v>30/12/2020</c:v>
                </c:pt>
                <c:pt idx="291">
                  <c:v>31/12/2020</c:v>
                </c:pt>
                <c:pt idx="292">
                  <c:v>01/01/2021</c:v>
                </c:pt>
                <c:pt idx="293">
                  <c:v>02/01/2021</c:v>
                </c:pt>
                <c:pt idx="294">
                  <c:v>03/01/2021</c:v>
                </c:pt>
                <c:pt idx="295">
                  <c:v>04/01/2021</c:v>
                </c:pt>
                <c:pt idx="296">
                  <c:v>05/01/2021</c:v>
                </c:pt>
                <c:pt idx="297">
                  <c:v>06/01/2021</c:v>
                </c:pt>
                <c:pt idx="298">
                  <c:v>07/01/2021</c:v>
                </c:pt>
                <c:pt idx="299">
                  <c:v>08/01/2021</c:v>
                </c:pt>
                <c:pt idx="300">
                  <c:v>09/01/2021</c:v>
                </c:pt>
                <c:pt idx="301">
                  <c:v>10/01/2021</c:v>
                </c:pt>
                <c:pt idx="302">
                  <c:v>11/01/2021</c:v>
                </c:pt>
                <c:pt idx="303">
                  <c:v>12/01/2021</c:v>
                </c:pt>
                <c:pt idx="304">
                  <c:v>13/01/2021</c:v>
                </c:pt>
                <c:pt idx="305">
                  <c:v>14/01/2021</c:v>
                </c:pt>
                <c:pt idx="306">
                  <c:v>15/01/2021</c:v>
                </c:pt>
                <c:pt idx="307">
                  <c:v>16/01/2021</c:v>
                </c:pt>
                <c:pt idx="308">
                  <c:v>17/01/2021</c:v>
                </c:pt>
                <c:pt idx="309">
                  <c:v>13/03/2020</c:v>
                </c:pt>
                <c:pt idx="310">
                  <c:v>14/03/2020</c:v>
                </c:pt>
                <c:pt idx="311">
                  <c:v>15/03/2020</c:v>
                </c:pt>
                <c:pt idx="312">
                  <c:v>16/03/2020</c:v>
                </c:pt>
                <c:pt idx="313">
                  <c:v>17/03/2020</c:v>
                </c:pt>
                <c:pt idx="314">
                  <c:v>18/03/2020</c:v>
                </c:pt>
                <c:pt idx="315">
                  <c:v>19/03/2020</c:v>
                </c:pt>
                <c:pt idx="316">
                  <c:v>20/03/2020</c:v>
                </c:pt>
                <c:pt idx="317">
                  <c:v>21/03/2020</c:v>
                </c:pt>
                <c:pt idx="318">
                  <c:v>22/03/2020</c:v>
                </c:pt>
                <c:pt idx="319">
                  <c:v>23/03/2020</c:v>
                </c:pt>
                <c:pt idx="320">
                  <c:v>24/03/2020</c:v>
                </c:pt>
                <c:pt idx="321">
                  <c:v>25/03/2020</c:v>
                </c:pt>
                <c:pt idx="322">
                  <c:v>26/03/2020</c:v>
                </c:pt>
                <c:pt idx="323">
                  <c:v>27/03/2020</c:v>
                </c:pt>
                <c:pt idx="324">
                  <c:v>28/03/2020</c:v>
                </c:pt>
                <c:pt idx="325">
                  <c:v>29/03/2020</c:v>
                </c:pt>
                <c:pt idx="326">
                  <c:v>30/03/2020</c:v>
                </c:pt>
                <c:pt idx="327">
                  <c:v>31/03/2020</c:v>
                </c:pt>
                <c:pt idx="328">
                  <c:v>01/04/2020</c:v>
                </c:pt>
                <c:pt idx="329">
                  <c:v>02/04/2020</c:v>
                </c:pt>
                <c:pt idx="330">
                  <c:v>03/04/2020</c:v>
                </c:pt>
                <c:pt idx="331">
                  <c:v>04/04/2020</c:v>
                </c:pt>
                <c:pt idx="332">
                  <c:v>05/04/2020</c:v>
                </c:pt>
                <c:pt idx="333">
                  <c:v>06/04/2020</c:v>
                </c:pt>
                <c:pt idx="334">
                  <c:v>07/04/2020</c:v>
                </c:pt>
                <c:pt idx="335">
                  <c:v>08/04/2020</c:v>
                </c:pt>
                <c:pt idx="336">
                  <c:v>09/04/2020</c:v>
                </c:pt>
                <c:pt idx="337">
                  <c:v>10/04/2020</c:v>
                </c:pt>
                <c:pt idx="338">
                  <c:v>11/04/2020</c:v>
                </c:pt>
                <c:pt idx="339">
                  <c:v>12/04/2020</c:v>
                </c:pt>
                <c:pt idx="340">
                  <c:v>13/04/2020</c:v>
                </c:pt>
                <c:pt idx="341">
                  <c:v>14/04/2020</c:v>
                </c:pt>
                <c:pt idx="342">
                  <c:v>15/04/2020</c:v>
                </c:pt>
                <c:pt idx="343">
                  <c:v>16/04/2020</c:v>
                </c:pt>
                <c:pt idx="344">
                  <c:v>17/04/2020</c:v>
                </c:pt>
                <c:pt idx="345">
                  <c:v>18/04/2020</c:v>
                </c:pt>
                <c:pt idx="346">
                  <c:v>19/04/2020</c:v>
                </c:pt>
                <c:pt idx="347">
                  <c:v>20/04/2020</c:v>
                </c:pt>
                <c:pt idx="348">
                  <c:v>21/04/2020</c:v>
                </c:pt>
                <c:pt idx="349">
                  <c:v>22/04/2020</c:v>
                </c:pt>
                <c:pt idx="350">
                  <c:v>23/04/2020</c:v>
                </c:pt>
                <c:pt idx="351">
                  <c:v>24/04/2020</c:v>
                </c:pt>
                <c:pt idx="352">
                  <c:v>25/04/2020</c:v>
                </c:pt>
                <c:pt idx="353">
                  <c:v>26/04/2020</c:v>
                </c:pt>
                <c:pt idx="354">
                  <c:v>27/04/2020</c:v>
                </c:pt>
                <c:pt idx="355">
                  <c:v>28/04/2020</c:v>
                </c:pt>
                <c:pt idx="356">
                  <c:v>29/04/2020</c:v>
                </c:pt>
                <c:pt idx="357">
                  <c:v>30/04/2020</c:v>
                </c:pt>
                <c:pt idx="358">
                  <c:v>01/05/2020</c:v>
                </c:pt>
                <c:pt idx="359">
                  <c:v>02/05/2020</c:v>
                </c:pt>
                <c:pt idx="360">
                  <c:v>03/05/2020</c:v>
                </c:pt>
                <c:pt idx="361">
                  <c:v>04/05/2020</c:v>
                </c:pt>
                <c:pt idx="362">
                  <c:v>05/05/2020</c:v>
                </c:pt>
                <c:pt idx="363">
                  <c:v>06/05/2020</c:v>
                </c:pt>
                <c:pt idx="364">
                  <c:v>07/05/2020</c:v>
                </c:pt>
                <c:pt idx="365">
                  <c:v>08/05/2020</c:v>
                </c:pt>
                <c:pt idx="366">
                  <c:v>09/05/2020</c:v>
                </c:pt>
                <c:pt idx="367">
                  <c:v>10/05/2020</c:v>
                </c:pt>
                <c:pt idx="368">
                  <c:v>11/05/2020</c:v>
                </c:pt>
                <c:pt idx="369">
                  <c:v>12/05/2020</c:v>
                </c:pt>
                <c:pt idx="370">
                  <c:v>13/05/2020</c:v>
                </c:pt>
                <c:pt idx="371">
                  <c:v>14/05/2020</c:v>
                </c:pt>
                <c:pt idx="372">
                  <c:v>15/05/2020</c:v>
                </c:pt>
                <c:pt idx="373">
                  <c:v>16/05/2020</c:v>
                </c:pt>
                <c:pt idx="374">
                  <c:v>17/05/2020</c:v>
                </c:pt>
                <c:pt idx="375">
                  <c:v>18/05/2020</c:v>
                </c:pt>
                <c:pt idx="376">
                  <c:v>19/05/2020</c:v>
                </c:pt>
                <c:pt idx="377">
                  <c:v>20/05/2020</c:v>
                </c:pt>
                <c:pt idx="378">
                  <c:v>21/05/2020</c:v>
                </c:pt>
                <c:pt idx="379">
                  <c:v>22/05/2020</c:v>
                </c:pt>
                <c:pt idx="380">
                  <c:v>23/05/2020</c:v>
                </c:pt>
                <c:pt idx="381">
                  <c:v>24/05/2020</c:v>
                </c:pt>
                <c:pt idx="382">
                  <c:v>25/05/2020</c:v>
                </c:pt>
                <c:pt idx="383">
                  <c:v>26/05/2020</c:v>
                </c:pt>
                <c:pt idx="384">
                  <c:v>27/05/2020</c:v>
                </c:pt>
                <c:pt idx="385">
                  <c:v>28/05/2020</c:v>
                </c:pt>
                <c:pt idx="386">
                  <c:v>29/05/2020</c:v>
                </c:pt>
                <c:pt idx="387">
                  <c:v>30/05/2020</c:v>
                </c:pt>
                <c:pt idx="388">
                  <c:v>31/05/2020</c:v>
                </c:pt>
                <c:pt idx="389">
                  <c:v>01/06/2020</c:v>
                </c:pt>
                <c:pt idx="390">
                  <c:v>02/06/2020</c:v>
                </c:pt>
                <c:pt idx="391">
                  <c:v>03/06/2020</c:v>
                </c:pt>
                <c:pt idx="392">
                  <c:v>04/06/2020</c:v>
                </c:pt>
                <c:pt idx="393">
                  <c:v>05/06/2020</c:v>
                </c:pt>
                <c:pt idx="394">
                  <c:v>06/06/2020</c:v>
                </c:pt>
                <c:pt idx="395">
                  <c:v>07/06/2020</c:v>
                </c:pt>
                <c:pt idx="396">
                  <c:v>08/06/2020</c:v>
                </c:pt>
                <c:pt idx="397">
                  <c:v>09/06/2020</c:v>
                </c:pt>
                <c:pt idx="398">
                  <c:v>10/06/2020</c:v>
                </c:pt>
                <c:pt idx="399">
                  <c:v>11/06/2020</c:v>
                </c:pt>
                <c:pt idx="400">
                  <c:v>12/06/2020</c:v>
                </c:pt>
                <c:pt idx="401">
                  <c:v>13/06/2020</c:v>
                </c:pt>
                <c:pt idx="402">
                  <c:v>14/06/2020</c:v>
                </c:pt>
                <c:pt idx="403">
                  <c:v>15/06/2020</c:v>
                </c:pt>
                <c:pt idx="404">
                  <c:v>16/06/2020</c:v>
                </c:pt>
                <c:pt idx="405">
                  <c:v>17/06/2020</c:v>
                </c:pt>
                <c:pt idx="406">
                  <c:v>18/06/2020</c:v>
                </c:pt>
                <c:pt idx="407">
                  <c:v>19/06/2020</c:v>
                </c:pt>
                <c:pt idx="408">
                  <c:v>20/06/2020</c:v>
                </c:pt>
                <c:pt idx="409">
                  <c:v>21/06/2020</c:v>
                </c:pt>
                <c:pt idx="410">
                  <c:v>22/06/2020</c:v>
                </c:pt>
                <c:pt idx="411">
                  <c:v>23/06/2020</c:v>
                </c:pt>
                <c:pt idx="412">
                  <c:v>24/06/2020</c:v>
                </c:pt>
                <c:pt idx="413">
                  <c:v>25/06/2020</c:v>
                </c:pt>
                <c:pt idx="414">
                  <c:v>26/06/2020</c:v>
                </c:pt>
                <c:pt idx="415">
                  <c:v>27/06/2020</c:v>
                </c:pt>
                <c:pt idx="416">
                  <c:v>28/06/2020</c:v>
                </c:pt>
                <c:pt idx="417">
                  <c:v>29/06/2020</c:v>
                </c:pt>
                <c:pt idx="418">
                  <c:v>30/06/2020</c:v>
                </c:pt>
                <c:pt idx="419">
                  <c:v>01/07/2020</c:v>
                </c:pt>
                <c:pt idx="420">
                  <c:v>02/07/2020</c:v>
                </c:pt>
                <c:pt idx="421">
                  <c:v>03/07/2020</c:v>
                </c:pt>
                <c:pt idx="422">
                  <c:v>04/07/2020</c:v>
                </c:pt>
                <c:pt idx="423">
                  <c:v>05/07/2020</c:v>
                </c:pt>
                <c:pt idx="424">
                  <c:v>06/07/2020</c:v>
                </c:pt>
                <c:pt idx="425">
                  <c:v>07/07/2020</c:v>
                </c:pt>
                <c:pt idx="426">
                  <c:v>08/07/2020</c:v>
                </c:pt>
                <c:pt idx="427">
                  <c:v>09/07/2020</c:v>
                </c:pt>
                <c:pt idx="428">
                  <c:v>10/07/2020</c:v>
                </c:pt>
                <c:pt idx="429">
                  <c:v>11/07/2020</c:v>
                </c:pt>
                <c:pt idx="430">
                  <c:v>12/07/2020</c:v>
                </c:pt>
                <c:pt idx="431">
                  <c:v>13/07/2020</c:v>
                </c:pt>
                <c:pt idx="432">
                  <c:v>14/07/2020</c:v>
                </c:pt>
                <c:pt idx="433">
                  <c:v>15/07/2020</c:v>
                </c:pt>
                <c:pt idx="434">
                  <c:v>16/07/2020</c:v>
                </c:pt>
                <c:pt idx="435">
                  <c:v>17/07/2020</c:v>
                </c:pt>
                <c:pt idx="436">
                  <c:v>18/07/2020</c:v>
                </c:pt>
                <c:pt idx="437">
                  <c:v>19/07/2020</c:v>
                </c:pt>
                <c:pt idx="438">
                  <c:v>20/07/2020</c:v>
                </c:pt>
                <c:pt idx="439">
                  <c:v>21/07/2020</c:v>
                </c:pt>
                <c:pt idx="440">
                  <c:v>22/07/2020</c:v>
                </c:pt>
                <c:pt idx="441">
                  <c:v>23/07/2020</c:v>
                </c:pt>
                <c:pt idx="442">
                  <c:v>24/07/2020</c:v>
                </c:pt>
                <c:pt idx="443">
                  <c:v>25/07/2020</c:v>
                </c:pt>
                <c:pt idx="444">
                  <c:v>26/07/2020</c:v>
                </c:pt>
                <c:pt idx="445">
                  <c:v>27/07/2020</c:v>
                </c:pt>
                <c:pt idx="446">
                  <c:v>28/07/2020</c:v>
                </c:pt>
                <c:pt idx="447">
                  <c:v>29/07/2020</c:v>
                </c:pt>
                <c:pt idx="448">
                  <c:v>30/07/2020</c:v>
                </c:pt>
                <c:pt idx="449">
                  <c:v>31/07/2020</c:v>
                </c:pt>
                <c:pt idx="450">
                  <c:v>01/08/2020</c:v>
                </c:pt>
                <c:pt idx="451">
                  <c:v>02/08/2020</c:v>
                </c:pt>
                <c:pt idx="452">
                  <c:v>03/08/2020</c:v>
                </c:pt>
                <c:pt idx="453">
                  <c:v>04/08/2020</c:v>
                </c:pt>
                <c:pt idx="454">
                  <c:v>05/08/2020</c:v>
                </c:pt>
                <c:pt idx="455">
                  <c:v>06/08/2020</c:v>
                </c:pt>
                <c:pt idx="456">
                  <c:v>07/08/2020</c:v>
                </c:pt>
                <c:pt idx="457">
                  <c:v>08/08/2020</c:v>
                </c:pt>
                <c:pt idx="458">
                  <c:v>09/08/2020</c:v>
                </c:pt>
                <c:pt idx="459">
                  <c:v>10/08/2020</c:v>
                </c:pt>
                <c:pt idx="460">
                  <c:v>11/08/2020</c:v>
                </c:pt>
                <c:pt idx="461">
                  <c:v>12/08/2020</c:v>
                </c:pt>
                <c:pt idx="462">
                  <c:v>13/08/2020</c:v>
                </c:pt>
                <c:pt idx="463">
                  <c:v>14/08/2020</c:v>
                </c:pt>
                <c:pt idx="464">
                  <c:v>15/08/2020</c:v>
                </c:pt>
                <c:pt idx="465">
                  <c:v>16/08/2020</c:v>
                </c:pt>
                <c:pt idx="466">
                  <c:v>17/08/2020</c:v>
                </c:pt>
                <c:pt idx="467">
                  <c:v>18/08/2020</c:v>
                </c:pt>
                <c:pt idx="468">
                  <c:v>19/08/2020</c:v>
                </c:pt>
                <c:pt idx="469">
                  <c:v>20/08/2020</c:v>
                </c:pt>
                <c:pt idx="470">
                  <c:v>21/08/2020</c:v>
                </c:pt>
                <c:pt idx="471">
                  <c:v>22/08/2020</c:v>
                </c:pt>
                <c:pt idx="472">
                  <c:v>23/08/2020</c:v>
                </c:pt>
                <c:pt idx="473">
                  <c:v>24/08/2020</c:v>
                </c:pt>
                <c:pt idx="474">
                  <c:v>25/08/2020</c:v>
                </c:pt>
                <c:pt idx="475">
                  <c:v>26/08/2020</c:v>
                </c:pt>
                <c:pt idx="476">
                  <c:v>27/08/2020</c:v>
                </c:pt>
                <c:pt idx="477">
                  <c:v>28/08/2020</c:v>
                </c:pt>
                <c:pt idx="478">
                  <c:v>29/08/2020</c:v>
                </c:pt>
                <c:pt idx="479">
                  <c:v>30/08/2020</c:v>
                </c:pt>
                <c:pt idx="480">
                  <c:v>31/08/2020</c:v>
                </c:pt>
                <c:pt idx="481">
                  <c:v>01/09/2020</c:v>
                </c:pt>
                <c:pt idx="482">
                  <c:v>02/09/2020</c:v>
                </c:pt>
                <c:pt idx="483">
                  <c:v>03/09/2020</c:v>
                </c:pt>
                <c:pt idx="484">
                  <c:v>04/09/2020</c:v>
                </c:pt>
                <c:pt idx="485">
                  <c:v>05/09/2020</c:v>
                </c:pt>
                <c:pt idx="486">
                  <c:v>06/09/2020</c:v>
                </c:pt>
                <c:pt idx="487">
                  <c:v>07/09/2020</c:v>
                </c:pt>
                <c:pt idx="488">
                  <c:v>08/09/2020</c:v>
                </c:pt>
                <c:pt idx="489">
                  <c:v>09/09/2020</c:v>
                </c:pt>
                <c:pt idx="490">
                  <c:v>10/09/2020</c:v>
                </c:pt>
                <c:pt idx="491">
                  <c:v>11/09/2020</c:v>
                </c:pt>
                <c:pt idx="492">
                  <c:v>12/09/2020</c:v>
                </c:pt>
                <c:pt idx="493">
                  <c:v>13/09/2020</c:v>
                </c:pt>
                <c:pt idx="494">
                  <c:v>14/09/2020</c:v>
                </c:pt>
                <c:pt idx="495">
                  <c:v>15/09/2020</c:v>
                </c:pt>
                <c:pt idx="496">
                  <c:v>16/09/2020</c:v>
                </c:pt>
                <c:pt idx="497">
                  <c:v>17/09/2020</c:v>
                </c:pt>
                <c:pt idx="498">
                  <c:v>18/09/2020</c:v>
                </c:pt>
                <c:pt idx="499">
                  <c:v>19/09/2020</c:v>
                </c:pt>
                <c:pt idx="500">
                  <c:v>20/09/2020</c:v>
                </c:pt>
                <c:pt idx="501">
                  <c:v>21/09/2020</c:v>
                </c:pt>
                <c:pt idx="502">
                  <c:v>22/09/2020</c:v>
                </c:pt>
                <c:pt idx="503">
                  <c:v>23/09/2020</c:v>
                </c:pt>
                <c:pt idx="504">
                  <c:v>24/09/2020</c:v>
                </c:pt>
                <c:pt idx="505">
                  <c:v>25/09/2020</c:v>
                </c:pt>
                <c:pt idx="506">
                  <c:v>26/09/2020</c:v>
                </c:pt>
                <c:pt idx="507">
                  <c:v>27/09/2020</c:v>
                </c:pt>
                <c:pt idx="508">
                  <c:v>28/09/2020</c:v>
                </c:pt>
                <c:pt idx="509">
                  <c:v>29/09/2020</c:v>
                </c:pt>
                <c:pt idx="510">
                  <c:v>30/09/2020</c:v>
                </c:pt>
                <c:pt idx="511">
                  <c:v>01/10/2020</c:v>
                </c:pt>
                <c:pt idx="512">
                  <c:v>02/10/2020</c:v>
                </c:pt>
                <c:pt idx="513">
                  <c:v>03/10/2020</c:v>
                </c:pt>
                <c:pt idx="514">
                  <c:v>04/10/2020</c:v>
                </c:pt>
                <c:pt idx="515">
                  <c:v>05/10/2020</c:v>
                </c:pt>
                <c:pt idx="516">
                  <c:v>06/10/2020</c:v>
                </c:pt>
                <c:pt idx="517">
                  <c:v>07/10/2020</c:v>
                </c:pt>
                <c:pt idx="518">
                  <c:v>08/10/2020</c:v>
                </c:pt>
                <c:pt idx="519">
                  <c:v>09/10/2020</c:v>
                </c:pt>
                <c:pt idx="520">
                  <c:v>10/10/2020</c:v>
                </c:pt>
                <c:pt idx="521">
                  <c:v>11/10/2020</c:v>
                </c:pt>
                <c:pt idx="522">
                  <c:v>12/10/2020</c:v>
                </c:pt>
                <c:pt idx="523">
                  <c:v>13/10/2020</c:v>
                </c:pt>
                <c:pt idx="524">
                  <c:v>14/10/2020</c:v>
                </c:pt>
                <c:pt idx="525">
                  <c:v>15/10/2020</c:v>
                </c:pt>
                <c:pt idx="526">
                  <c:v>16/10/2020</c:v>
                </c:pt>
                <c:pt idx="527">
                  <c:v>17/10/2020</c:v>
                </c:pt>
                <c:pt idx="528">
                  <c:v>18/10/2020</c:v>
                </c:pt>
                <c:pt idx="529">
                  <c:v>19/10/2020</c:v>
                </c:pt>
                <c:pt idx="530">
                  <c:v>20/10/2020</c:v>
                </c:pt>
                <c:pt idx="531">
                  <c:v>21/10/2020</c:v>
                </c:pt>
                <c:pt idx="532">
                  <c:v>22/10/2020</c:v>
                </c:pt>
                <c:pt idx="533">
                  <c:v>23/10/2020</c:v>
                </c:pt>
                <c:pt idx="534">
                  <c:v>24/10/2020</c:v>
                </c:pt>
                <c:pt idx="535">
                  <c:v>25/10/2020</c:v>
                </c:pt>
                <c:pt idx="536">
                  <c:v>26/10/2020</c:v>
                </c:pt>
                <c:pt idx="537">
                  <c:v>27/10/2020</c:v>
                </c:pt>
                <c:pt idx="538">
                  <c:v>28/10/2020</c:v>
                </c:pt>
                <c:pt idx="539">
                  <c:v>29/10/2020</c:v>
                </c:pt>
                <c:pt idx="540">
                  <c:v>30/10/2020</c:v>
                </c:pt>
                <c:pt idx="541">
                  <c:v>31/10/2020</c:v>
                </c:pt>
                <c:pt idx="542">
                  <c:v>01/11/2020</c:v>
                </c:pt>
                <c:pt idx="543">
                  <c:v>02/11/2020</c:v>
                </c:pt>
                <c:pt idx="544">
                  <c:v>03/11/2020</c:v>
                </c:pt>
                <c:pt idx="545">
                  <c:v>04/11/2020</c:v>
                </c:pt>
                <c:pt idx="546">
                  <c:v>05/11/2020</c:v>
                </c:pt>
                <c:pt idx="547">
                  <c:v>06/11/2020</c:v>
                </c:pt>
                <c:pt idx="548">
                  <c:v>07/11/2020</c:v>
                </c:pt>
                <c:pt idx="549">
                  <c:v>08/11/2020</c:v>
                </c:pt>
                <c:pt idx="550">
                  <c:v>09/11/2020</c:v>
                </c:pt>
                <c:pt idx="551">
                  <c:v>10/11/2020</c:v>
                </c:pt>
                <c:pt idx="552">
                  <c:v>11/11/2020</c:v>
                </c:pt>
                <c:pt idx="553">
                  <c:v>12/11/2020</c:v>
                </c:pt>
                <c:pt idx="554">
                  <c:v>13/11/2020</c:v>
                </c:pt>
                <c:pt idx="555">
                  <c:v>14/11/2020</c:v>
                </c:pt>
                <c:pt idx="556">
                  <c:v>15/11/2020</c:v>
                </c:pt>
                <c:pt idx="557">
                  <c:v>16/11/2020</c:v>
                </c:pt>
                <c:pt idx="558">
                  <c:v>17/11/2020</c:v>
                </c:pt>
                <c:pt idx="559">
                  <c:v>18/11/2020</c:v>
                </c:pt>
                <c:pt idx="560">
                  <c:v>19/11/2020</c:v>
                </c:pt>
                <c:pt idx="561">
                  <c:v>20/11/2020</c:v>
                </c:pt>
                <c:pt idx="562">
                  <c:v>21/11/2020</c:v>
                </c:pt>
                <c:pt idx="563">
                  <c:v>22/11/2020</c:v>
                </c:pt>
                <c:pt idx="564">
                  <c:v>23/11/2020</c:v>
                </c:pt>
                <c:pt idx="565">
                  <c:v>24/11/2020</c:v>
                </c:pt>
                <c:pt idx="566">
                  <c:v>25/11/2020</c:v>
                </c:pt>
                <c:pt idx="567">
                  <c:v>26/11/2020</c:v>
                </c:pt>
                <c:pt idx="568">
                  <c:v>27/11/2020</c:v>
                </c:pt>
                <c:pt idx="569">
                  <c:v>28/11/2020</c:v>
                </c:pt>
                <c:pt idx="570">
                  <c:v>29/11/2020</c:v>
                </c:pt>
                <c:pt idx="571">
                  <c:v>30/11/2020</c:v>
                </c:pt>
                <c:pt idx="572">
                  <c:v>01/12/2020</c:v>
                </c:pt>
                <c:pt idx="573">
                  <c:v>02/12/2020</c:v>
                </c:pt>
                <c:pt idx="574">
                  <c:v>03/12/2020</c:v>
                </c:pt>
                <c:pt idx="575">
                  <c:v>04/12/2020</c:v>
                </c:pt>
                <c:pt idx="576">
                  <c:v>05/12/2020</c:v>
                </c:pt>
                <c:pt idx="577">
                  <c:v>06/12/2020</c:v>
                </c:pt>
                <c:pt idx="578">
                  <c:v>07/12/2020</c:v>
                </c:pt>
                <c:pt idx="579">
                  <c:v>08/12/2020</c:v>
                </c:pt>
                <c:pt idx="580">
                  <c:v>09/12/2020</c:v>
                </c:pt>
                <c:pt idx="581">
                  <c:v>10/12/2020</c:v>
                </c:pt>
                <c:pt idx="582">
                  <c:v>11/12/2020</c:v>
                </c:pt>
                <c:pt idx="583">
                  <c:v>12/12/2020</c:v>
                </c:pt>
                <c:pt idx="584">
                  <c:v>13/12/2020</c:v>
                </c:pt>
                <c:pt idx="585">
                  <c:v>14/12/2020</c:v>
                </c:pt>
                <c:pt idx="586">
                  <c:v>15/12/2020</c:v>
                </c:pt>
                <c:pt idx="587">
                  <c:v>16/12/2020</c:v>
                </c:pt>
                <c:pt idx="588">
                  <c:v>17/12/2020</c:v>
                </c:pt>
                <c:pt idx="589">
                  <c:v>18/12/2020</c:v>
                </c:pt>
                <c:pt idx="590">
                  <c:v>19/12/2020</c:v>
                </c:pt>
                <c:pt idx="591">
                  <c:v>20/12/2020</c:v>
                </c:pt>
                <c:pt idx="592">
                  <c:v>21/12/2020</c:v>
                </c:pt>
                <c:pt idx="593">
                  <c:v>22/12/2020</c:v>
                </c:pt>
                <c:pt idx="594">
                  <c:v>23/12/2020</c:v>
                </c:pt>
                <c:pt idx="595">
                  <c:v>24/12/2020</c:v>
                </c:pt>
                <c:pt idx="596">
                  <c:v>25/12/2020</c:v>
                </c:pt>
                <c:pt idx="597">
                  <c:v>26/12/2020</c:v>
                </c:pt>
                <c:pt idx="598">
                  <c:v>27/12/2020</c:v>
                </c:pt>
                <c:pt idx="599">
                  <c:v>28/12/2020</c:v>
                </c:pt>
                <c:pt idx="600">
                  <c:v>29/12/2020</c:v>
                </c:pt>
                <c:pt idx="601">
                  <c:v>30/12/2020</c:v>
                </c:pt>
                <c:pt idx="602">
                  <c:v>31/12/2020</c:v>
                </c:pt>
                <c:pt idx="603">
                  <c:v>01/01/2021</c:v>
                </c:pt>
                <c:pt idx="604">
                  <c:v>02/01/2021</c:v>
                </c:pt>
                <c:pt idx="605">
                  <c:v>03/01/2021</c:v>
                </c:pt>
                <c:pt idx="606">
                  <c:v>04/01/2021</c:v>
                </c:pt>
                <c:pt idx="607">
                  <c:v>05/01/2021</c:v>
                </c:pt>
                <c:pt idx="608">
                  <c:v>06/01/2021</c:v>
                </c:pt>
                <c:pt idx="609">
                  <c:v>07/01/2021</c:v>
                </c:pt>
                <c:pt idx="610">
                  <c:v>08/01/2021</c:v>
                </c:pt>
                <c:pt idx="611">
                  <c:v>09/01/2021</c:v>
                </c:pt>
                <c:pt idx="612">
                  <c:v>10/01/2021</c:v>
                </c:pt>
                <c:pt idx="613">
                  <c:v>11/01/2021</c:v>
                </c:pt>
                <c:pt idx="614">
                  <c:v>12/01/2021</c:v>
                </c:pt>
                <c:pt idx="615">
                  <c:v>13/01/2021</c:v>
                </c:pt>
                <c:pt idx="616">
                  <c:v>14/01/2021</c:v>
                </c:pt>
                <c:pt idx="617">
                  <c:v>15/01/2021</c:v>
                </c:pt>
                <c:pt idx="618">
                  <c:v>16/01/2021</c:v>
                </c:pt>
                <c:pt idx="619">
                  <c:v>17/01/2021</c:v>
                </c:pt>
              </c:strCache>
            </c:strRef>
          </c:cat>
          <c:val>
            <c:numRef>
              <c:f>'Figure 2 data'!$B$6:$B$314</c:f>
              <c:numCache>
                <c:formatCode>General</c:formatCode>
                <c:ptCount val="309"/>
                <c:pt idx="0">
                  <c:v>1</c:v>
                </c:pt>
                <c:pt idx="1">
                  <c:v>2</c:v>
                </c:pt>
                <c:pt idx="2">
                  <c:v>3</c:v>
                </c:pt>
                <c:pt idx="3">
                  <c:v>6</c:v>
                </c:pt>
                <c:pt idx="4">
                  <c:v>6</c:v>
                </c:pt>
                <c:pt idx="5">
                  <c:v>7</c:v>
                </c:pt>
                <c:pt idx="6">
                  <c:v>10</c:v>
                </c:pt>
                <c:pt idx="7">
                  <c:v>14</c:v>
                </c:pt>
                <c:pt idx="8">
                  <c:v>16</c:v>
                </c:pt>
                <c:pt idx="9">
                  <c:v>22</c:v>
                </c:pt>
                <c:pt idx="10">
                  <c:v>25</c:v>
                </c:pt>
                <c:pt idx="11">
                  <c:v>33</c:v>
                </c:pt>
                <c:pt idx="12">
                  <c:v>40</c:v>
                </c:pt>
                <c:pt idx="13">
                  <c:v>41</c:v>
                </c:pt>
                <c:pt idx="14">
                  <c:v>47</c:v>
                </c:pt>
                <c:pt idx="15">
                  <c:v>69</c:v>
                </c:pt>
                <c:pt idx="16">
                  <c:v>97</c:v>
                </c:pt>
                <c:pt idx="17">
                  <c:v>126</c:v>
                </c:pt>
                <c:pt idx="18">
                  <c:v>172</c:v>
                </c:pt>
                <c:pt idx="19">
                  <c:v>218</c:v>
                </c:pt>
                <c:pt idx="20">
                  <c:v>220</c:v>
                </c:pt>
                <c:pt idx="21">
                  <c:v>222</c:v>
                </c:pt>
                <c:pt idx="22">
                  <c:v>296</c:v>
                </c:pt>
                <c:pt idx="23">
                  <c:v>366</c:v>
                </c:pt>
                <c:pt idx="24">
                  <c:v>447</c:v>
                </c:pt>
                <c:pt idx="25">
                  <c:v>495</c:v>
                </c:pt>
                <c:pt idx="26">
                  <c:v>542</c:v>
                </c:pt>
                <c:pt idx="27">
                  <c:v>566</c:v>
                </c:pt>
                <c:pt idx="28">
                  <c:v>575</c:v>
                </c:pt>
                <c:pt idx="29">
                  <c:v>615</c:v>
                </c:pt>
                <c:pt idx="30">
                  <c:v>699</c:v>
                </c:pt>
                <c:pt idx="31">
                  <c:v>779</c:v>
                </c:pt>
                <c:pt idx="32">
                  <c:v>837</c:v>
                </c:pt>
                <c:pt idx="33">
                  <c:v>893</c:v>
                </c:pt>
                <c:pt idx="34">
                  <c:v>903</c:v>
                </c:pt>
                <c:pt idx="35">
                  <c:v>915</c:v>
                </c:pt>
                <c:pt idx="36">
                  <c:v>985</c:v>
                </c:pt>
                <c:pt idx="37">
                  <c:v>1062</c:v>
                </c:pt>
                <c:pt idx="38">
                  <c:v>1120</c:v>
                </c:pt>
                <c:pt idx="39">
                  <c:v>1184</c:v>
                </c:pt>
                <c:pt idx="40">
                  <c:v>1231</c:v>
                </c:pt>
                <c:pt idx="41">
                  <c:v>1249</c:v>
                </c:pt>
                <c:pt idx="42">
                  <c:v>1262</c:v>
                </c:pt>
                <c:pt idx="43">
                  <c:v>1332</c:v>
                </c:pt>
                <c:pt idx="44">
                  <c:v>1415</c:v>
                </c:pt>
                <c:pt idx="45">
                  <c:v>1475</c:v>
                </c:pt>
                <c:pt idx="46">
                  <c:v>1515</c:v>
                </c:pt>
                <c:pt idx="47">
                  <c:v>1559</c:v>
                </c:pt>
                <c:pt idx="48">
                  <c:v>1571</c:v>
                </c:pt>
                <c:pt idx="49">
                  <c:v>1576</c:v>
                </c:pt>
                <c:pt idx="50">
                  <c:v>1620</c:v>
                </c:pt>
                <c:pt idx="51">
                  <c:v>1703</c:v>
                </c:pt>
                <c:pt idx="52">
                  <c:v>1762</c:v>
                </c:pt>
                <c:pt idx="53">
                  <c:v>1811</c:v>
                </c:pt>
                <c:pt idx="54">
                  <c:v>1847</c:v>
                </c:pt>
                <c:pt idx="55">
                  <c:v>1857</c:v>
                </c:pt>
                <c:pt idx="56">
                  <c:v>1862</c:v>
                </c:pt>
                <c:pt idx="57">
                  <c:v>1912</c:v>
                </c:pt>
                <c:pt idx="58">
                  <c:v>1973</c:v>
                </c:pt>
                <c:pt idx="59">
                  <c:v>2007</c:v>
                </c:pt>
                <c:pt idx="60">
                  <c:v>2053</c:v>
                </c:pt>
                <c:pt idx="61">
                  <c:v>2094</c:v>
                </c:pt>
                <c:pt idx="62">
                  <c:v>2103</c:v>
                </c:pt>
                <c:pt idx="63">
                  <c:v>2105</c:v>
                </c:pt>
                <c:pt idx="64">
                  <c:v>2134</c:v>
                </c:pt>
                <c:pt idx="65">
                  <c:v>2184</c:v>
                </c:pt>
                <c:pt idx="66">
                  <c:v>2221</c:v>
                </c:pt>
                <c:pt idx="67">
                  <c:v>2245</c:v>
                </c:pt>
                <c:pt idx="68">
                  <c:v>2261</c:v>
                </c:pt>
                <c:pt idx="69">
                  <c:v>2270</c:v>
                </c:pt>
                <c:pt idx="70">
                  <c:v>2273</c:v>
                </c:pt>
                <c:pt idx="71">
                  <c:v>2291</c:v>
                </c:pt>
                <c:pt idx="72">
                  <c:v>2304</c:v>
                </c:pt>
                <c:pt idx="73">
                  <c:v>2316</c:v>
                </c:pt>
                <c:pt idx="74">
                  <c:v>2331</c:v>
                </c:pt>
                <c:pt idx="75">
                  <c:v>2353</c:v>
                </c:pt>
                <c:pt idx="76">
                  <c:v>2362</c:v>
                </c:pt>
                <c:pt idx="77">
                  <c:v>2363</c:v>
                </c:pt>
                <c:pt idx="78">
                  <c:v>2375</c:v>
                </c:pt>
                <c:pt idx="79">
                  <c:v>2386</c:v>
                </c:pt>
                <c:pt idx="80">
                  <c:v>2395</c:v>
                </c:pt>
                <c:pt idx="81">
                  <c:v>2409</c:v>
                </c:pt>
                <c:pt idx="82">
                  <c:v>2415</c:v>
                </c:pt>
                <c:pt idx="83">
                  <c:v>2415</c:v>
                </c:pt>
                <c:pt idx="84">
                  <c:v>2415</c:v>
                </c:pt>
                <c:pt idx="85">
                  <c:v>2422</c:v>
                </c:pt>
                <c:pt idx="86">
                  <c:v>2434</c:v>
                </c:pt>
                <c:pt idx="87">
                  <c:v>2439</c:v>
                </c:pt>
                <c:pt idx="88">
                  <c:v>2442</c:v>
                </c:pt>
                <c:pt idx="89">
                  <c:v>2447</c:v>
                </c:pt>
                <c:pt idx="90">
                  <c:v>2448</c:v>
                </c:pt>
                <c:pt idx="91">
                  <c:v>2448</c:v>
                </c:pt>
                <c:pt idx="92">
                  <c:v>2453</c:v>
                </c:pt>
                <c:pt idx="93">
                  <c:v>2462</c:v>
                </c:pt>
                <c:pt idx="94">
                  <c:v>2464</c:v>
                </c:pt>
                <c:pt idx="95">
                  <c:v>2470</c:v>
                </c:pt>
                <c:pt idx="96">
                  <c:v>2472</c:v>
                </c:pt>
                <c:pt idx="97">
                  <c:v>2472</c:v>
                </c:pt>
                <c:pt idx="98">
                  <c:v>2472</c:v>
                </c:pt>
                <c:pt idx="99">
                  <c:v>2476</c:v>
                </c:pt>
                <c:pt idx="100">
                  <c:v>2480</c:v>
                </c:pt>
                <c:pt idx="101">
                  <c:v>2482</c:v>
                </c:pt>
                <c:pt idx="102">
                  <c:v>2482</c:v>
                </c:pt>
                <c:pt idx="103">
                  <c:v>2482</c:v>
                </c:pt>
                <c:pt idx="104">
                  <c:v>2482</c:v>
                </c:pt>
                <c:pt idx="105">
                  <c:v>2482</c:v>
                </c:pt>
                <c:pt idx="106">
                  <c:v>2485</c:v>
                </c:pt>
                <c:pt idx="107">
                  <c:v>2486</c:v>
                </c:pt>
                <c:pt idx="108">
                  <c:v>2487</c:v>
                </c:pt>
                <c:pt idx="109">
                  <c:v>2488</c:v>
                </c:pt>
                <c:pt idx="110">
                  <c:v>2488</c:v>
                </c:pt>
                <c:pt idx="111">
                  <c:v>2488</c:v>
                </c:pt>
                <c:pt idx="112">
                  <c:v>2488</c:v>
                </c:pt>
                <c:pt idx="113">
                  <c:v>2489</c:v>
                </c:pt>
                <c:pt idx="114">
                  <c:v>2490</c:v>
                </c:pt>
                <c:pt idx="115">
                  <c:v>2490</c:v>
                </c:pt>
                <c:pt idx="116">
                  <c:v>2490</c:v>
                </c:pt>
                <c:pt idx="117">
                  <c:v>2490</c:v>
                </c:pt>
                <c:pt idx="118">
                  <c:v>2490</c:v>
                </c:pt>
                <c:pt idx="119">
                  <c:v>2490</c:v>
                </c:pt>
                <c:pt idx="120">
                  <c:v>2490</c:v>
                </c:pt>
                <c:pt idx="121">
                  <c:v>2490</c:v>
                </c:pt>
                <c:pt idx="122">
                  <c:v>2491</c:v>
                </c:pt>
                <c:pt idx="123">
                  <c:v>2491</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2492</c:v>
                </c:pt>
                <c:pt idx="157">
                  <c:v>2492</c:v>
                </c:pt>
                <c:pt idx="158">
                  <c:v>2492</c:v>
                </c:pt>
                <c:pt idx="159">
                  <c:v>2492</c:v>
                </c:pt>
                <c:pt idx="160">
                  <c:v>2492</c:v>
                </c:pt>
                <c:pt idx="161">
                  <c:v>2492</c:v>
                </c:pt>
                <c:pt idx="162">
                  <c:v>2492</c:v>
                </c:pt>
                <c:pt idx="163">
                  <c:v>2494</c:v>
                </c:pt>
                <c:pt idx="164">
                  <c:v>2494</c:v>
                </c:pt>
                <c:pt idx="165">
                  <c:v>2494</c:v>
                </c:pt>
                <c:pt idx="166">
                  <c:v>2494</c:v>
                </c:pt>
                <c:pt idx="167">
                  <c:v>2494</c:v>
                </c:pt>
                <c:pt idx="168">
                  <c:v>2494</c:v>
                </c:pt>
                <c:pt idx="169">
                  <c:v>2494</c:v>
                </c:pt>
                <c:pt idx="170">
                  <c:v>2495</c:v>
                </c:pt>
                <c:pt idx="171">
                  <c:v>2496</c:v>
                </c:pt>
                <c:pt idx="172">
                  <c:v>2496</c:v>
                </c:pt>
                <c:pt idx="173">
                  <c:v>2496</c:v>
                </c:pt>
                <c:pt idx="174">
                  <c:v>2496</c:v>
                </c:pt>
                <c:pt idx="175">
                  <c:v>2496</c:v>
                </c:pt>
                <c:pt idx="176">
                  <c:v>2499</c:v>
                </c:pt>
                <c:pt idx="177">
                  <c:v>2499</c:v>
                </c:pt>
                <c:pt idx="178">
                  <c:v>2499</c:v>
                </c:pt>
                <c:pt idx="179">
                  <c:v>2499</c:v>
                </c:pt>
                <c:pt idx="180">
                  <c:v>2499</c:v>
                </c:pt>
                <c:pt idx="181">
                  <c:v>2499</c:v>
                </c:pt>
                <c:pt idx="182">
                  <c:v>2499</c:v>
                </c:pt>
                <c:pt idx="183">
                  <c:v>2500</c:v>
                </c:pt>
                <c:pt idx="184">
                  <c:v>2501</c:v>
                </c:pt>
                <c:pt idx="185">
                  <c:v>2501</c:v>
                </c:pt>
                <c:pt idx="186">
                  <c:v>2502</c:v>
                </c:pt>
                <c:pt idx="187">
                  <c:v>2505</c:v>
                </c:pt>
                <c:pt idx="188">
                  <c:v>2505</c:v>
                </c:pt>
                <c:pt idx="189">
                  <c:v>2505</c:v>
                </c:pt>
                <c:pt idx="190">
                  <c:v>2506</c:v>
                </c:pt>
                <c:pt idx="191">
                  <c:v>2508</c:v>
                </c:pt>
                <c:pt idx="192">
                  <c:v>2510</c:v>
                </c:pt>
                <c:pt idx="193">
                  <c:v>2511</c:v>
                </c:pt>
                <c:pt idx="194">
                  <c:v>2511</c:v>
                </c:pt>
                <c:pt idx="195">
                  <c:v>2512</c:v>
                </c:pt>
                <c:pt idx="196">
                  <c:v>2512</c:v>
                </c:pt>
                <c:pt idx="197">
                  <c:v>2512</c:v>
                </c:pt>
                <c:pt idx="198">
                  <c:v>2519</c:v>
                </c:pt>
                <c:pt idx="199">
                  <c:v>2522</c:v>
                </c:pt>
                <c:pt idx="200">
                  <c:v>2526</c:v>
                </c:pt>
                <c:pt idx="201">
                  <c:v>2530</c:v>
                </c:pt>
                <c:pt idx="202">
                  <c:v>2530</c:v>
                </c:pt>
                <c:pt idx="203">
                  <c:v>2530</c:v>
                </c:pt>
                <c:pt idx="204">
                  <c:v>2532</c:v>
                </c:pt>
                <c:pt idx="205">
                  <c:v>2533</c:v>
                </c:pt>
                <c:pt idx="206">
                  <c:v>2538</c:v>
                </c:pt>
                <c:pt idx="207">
                  <c:v>2544</c:v>
                </c:pt>
                <c:pt idx="208">
                  <c:v>2550</c:v>
                </c:pt>
                <c:pt idx="209">
                  <c:v>2550</c:v>
                </c:pt>
                <c:pt idx="210">
                  <c:v>2550</c:v>
                </c:pt>
                <c:pt idx="211">
                  <c:v>2557</c:v>
                </c:pt>
                <c:pt idx="212">
                  <c:v>2572</c:v>
                </c:pt>
                <c:pt idx="213">
                  <c:v>2585</c:v>
                </c:pt>
                <c:pt idx="214">
                  <c:v>2594</c:v>
                </c:pt>
                <c:pt idx="215">
                  <c:v>2609</c:v>
                </c:pt>
                <c:pt idx="216">
                  <c:v>2609</c:v>
                </c:pt>
                <c:pt idx="217">
                  <c:v>2610</c:v>
                </c:pt>
                <c:pt idx="218">
                  <c:v>2625</c:v>
                </c:pt>
                <c:pt idx="219">
                  <c:v>2653</c:v>
                </c:pt>
                <c:pt idx="220">
                  <c:v>2670</c:v>
                </c:pt>
                <c:pt idx="221">
                  <c:v>2688</c:v>
                </c:pt>
                <c:pt idx="222">
                  <c:v>2699</c:v>
                </c:pt>
                <c:pt idx="223">
                  <c:v>2700</c:v>
                </c:pt>
                <c:pt idx="224">
                  <c:v>2701</c:v>
                </c:pt>
                <c:pt idx="225">
                  <c:v>2726</c:v>
                </c:pt>
                <c:pt idx="226">
                  <c:v>2754</c:v>
                </c:pt>
                <c:pt idx="227">
                  <c:v>2791</c:v>
                </c:pt>
                <c:pt idx="228">
                  <c:v>2819</c:v>
                </c:pt>
                <c:pt idx="229">
                  <c:v>2843</c:v>
                </c:pt>
                <c:pt idx="230">
                  <c:v>2849</c:v>
                </c:pt>
                <c:pt idx="231">
                  <c:v>2849</c:v>
                </c:pt>
                <c:pt idx="232">
                  <c:v>2877</c:v>
                </c:pt>
                <c:pt idx="233">
                  <c:v>2927</c:v>
                </c:pt>
                <c:pt idx="234">
                  <c:v>2966</c:v>
                </c:pt>
                <c:pt idx="235">
                  <c:v>2997</c:v>
                </c:pt>
                <c:pt idx="236">
                  <c:v>3036</c:v>
                </c:pt>
                <c:pt idx="237">
                  <c:v>3039</c:v>
                </c:pt>
                <c:pt idx="238">
                  <c:v>3040</c:v>
                </c:pt>
                <c:pt idx="239">
                  <c:v>3079</c:v>
                </c:pt>
                <c:pt idx="240">
                  <c:v>3143</c:v>
                </c:pt>
                <c:pt idx="241">
                  <c:v>3188</c:v>
                </c:pt>
                <c:pt idx="242">
                  <c:v>3244</c:v>
                </c:pt>
                <c:pt idx="243">
                  <c:v>3280</c:v>
                </c:pt>
                <c:pt idx="244">
                  <c:v>3280</c:v>
                </c:pt>
                <c:pt idx="245">
                  <c:v>3286</c:v>
                </c:pt>
                <c:pt idx="246">
                  <c:v>3323</c:v>
                </c:pt>
                <c:pt idx="247">
                  <c:v>3377</c:v>
                </c:pt>
                <c:pt idx="248">
                  <c:v>3427</c:v>
                </c:pt>
                <c:pt idx="249">
                  <c:v>3459</c:v>
                </c:pt>
                <c:pt idx="250">
                  <c:v>3496</c:v>
                </c:pt>
                <c:pt idx="251">
                  <c:v>3503</c:v>
                </c:pt>
                <c:pt idx="252">
                  <c:v>3503</c:v>
                </c:pt>
                <c:pt idx="253">
                  <c:v>3544</c:v>
                </c:pt>
                <c:pt idx="254">
                  <c:v>3588</c:v>
                </c:pt>
                <c:pt idx="255">
                  <c:v>3639</c:v>
                </c:pt>
                <c:pt idx="256">
                  <c:v>3676</c:v>
                </c:pt>
                <c:pt idx="257">
                  <c:v>3720</c:v>
                </c:pt>
                <c:pt idx="258">
                  <c:v>3722</c:v>
                </c:pt>
                <c:pt idx="259">
                  <c:v>3725</c:v>
                </c:pt>
                <c:pt idx="260">
                  <c:v>3759</c:v>
                </c:pt>
                <c:pt idx="261">
                  <c:v>3797</c:v>
                </c:pt>
                <c:pt idx="262">
                  <c:v>3848</c:v>
                </c:pt>
                <c:pt idx="263">
                  <c:v>3889</c:v>
                </c:pt>
                <c:pt idx="264">
                  <c:v>3911</c:v>
                </c:pt>
                <c:pt idx="265">
                  <c:v>3916</c:v>
                </c:pt>
                <c:pt idx="266">
                  <c:v>3917</c:v>
                </c:pt>
                <c:pt idx="267">
                  <c:v>3950</c:v>
                </c:pt>
                <c:pt idx="268">
                  <c:v>3989</c:v>
                </c:pt>
                <c:pt idx="269">
                  <c:v>4039</c:v>
                </c:pt>
                <c:pt idx="270">
                  <c:v>4070</c:v>
                </c:pt>
                <c:pt idx="271">
                  <c:v>4109</c:v>
                </c:pt>
                <c:pt idx="272">
                  <c:v>4111</c:v>
                </c:pt>
                <c:pt idx="273">
                  <c:v>4111</c:v>
                </c:pt>
                <c:pt idx="274">
                  <c:v>4135</c:v>
                </c:pt>
                <c:pt idx="275">
                  <c:v>4173</c:v>
                </c:pt>
                <c:pt idx="276">
                  <c:v>4203</c:v>
                </c:pt>
                <c:pt idx="277">
                  <c:v>4239</c:v>
                </c:pt>
                <c:pt idx="278">
                  <c:v>4280</c:v>
                </c:pt>
                <c:pt idx="279">
                  <c:v>4283</c:v>
                </c:pt>
                <c:pt idx="280">
                  <c:v>4283</c:v>
                </c:pt>
                <c:pt idx="281">
                  <c:v>4326</c:v>
                </c:pt>
                <c:pt idx="282">
                  <c:v>4373</c:v>
                </c:pt>
                <c:pt idx="283">
                  <c:v>4416</c:v>
                </c:pt>
                <c:pt idx="284">
                  <c:v>4459</c:v>
                </c:pt>
                <c:pt idx="285">
                  <c:v>4459</c:v>
                </c:pt>
                <c:pt idx="286">
                  <c:v>4460</c:v>
                </c:pt>
                <c:pt idx="287">
                  <c:v>4460</c:v>
                </c:pt>
                <c:pt idx="288">
                  <c:v>4467</c:v>
                </c:pt>
                <c:pt idx="289">
                  <c:v>4510</c:v>
                </c:pt>
                <c:pt idx="290">
                  <c:v>4578</c:v>
                </c:pt>
                <c:pt idx="291">
                  <c:v>4621</c:v>
                </c:pt>
                <c:pt idx="292">
                  <c:v>4621</c:v>
                </c:pt>
                <c:pt idx="293">
                  <c:v>4622</c:v>
                </c:pt>
                <c:pt idx="294">
                  <c:v>4622</c:v>
                </c:pt>
                <c:pt idx="295">
                  <c:v>4633</c:v>
                </c:pt>
                <c:pt idx="296">
                  <c:v>4701</c:v>
                </c:pt>
                <c:pt idx="297">
                  <c:v>4779</c:v>
                </c:pt>
                <c:pt idx="298">
                  <c:v>4872</c:v>
                </c:pt>
                <c:pt idx="299">
                  <c:v>4965</c:v>
                </c:pt>
                <c:pt idx="300">
                  <c:v>4968</c:v>
                </c:pt>
                <c:pt idx="301">
                  <c:v>4969</c:v>
                </c:pt>
                <c:pt idx="302">
                  <c:v>5023</c:v>
                </c:pt>
                <c:pt idx="303">
                  <c:v>5102</c:v>
                </c:pt>
                <c:pt idx="304">
                  <c:v>5166</c:v>
                </c:pt>
                <c:pt idx="305">
                  <c:v>5227</c:v>
                </c:pt>
                <c:pt idx="306">
                  <c:v>5305</c:v>
                </c:pt>
                <c:pt idx="307">
                  <c:v>5305</c:v>
                </c:pt>
                <c:pt idx="308">
                  <c:v>5305</c:v>
                </c:pt>
              </c:numCache>
            </c:numRef>
          </c:val>
          <c:smooth val="0"/>
        </c:ser>
        <c:ser>
          <c:idx val="1"/>
          <c:order val="1"/>
          <c:tx>
            <c:strRef>
              <c:f>'Figure 2 data'!$C$315</c:f>
              <c:strCache>
                <c:ptCount val="1"/>
                <c:pt idx="0">
                  <c:v>NRS</c:v>
                </c:pt>
              </c:strCache>
            </c:strRef>
          </c:tx>
          <c:spPr>
            <a:solidFill>
              <a:srgbClr val="284f99"/>
            </a:solidFill>
            <a:ln w="28440">
              <a:solidFill>
                <a:srgbClr val="284f99"/>
              </a:solidFill>
              <a:round/>
            </a:ln>
          </c:spPr>
          <c:marker>
            <c:symbol val="none"/>
          </c:marker>
          <c:dPt>
            <c:idx val="49"/>
            <c:spPr>
              <a:solidFill>
                <a:srgbClr val="284f99"/>
              </a:solidFill>
              <a:ln w="28440">
                <a:solidFill>
                  <a:srgbClr val="284f99"/>
                </a:solidFill>
                <a:round/>
              </a:ln>
            </c:spPr>
          </c:dPt>
          <c:dPt>
            <c:idx val="56"/>
            <c:spPr>
              <a:solidFill>
                <a:srgbClr val="284f99"/>
              </a:solidFill>
              <a:ln w="28440">
                <a:solidFill>
                  <a:srgbClr val="284f99"/>
                </a:solidFill>
                <a:round/>
              </a:ln>
            </c:spPr>
          </c:dPt>
          <c:dPt>
            <c:idx val="63"/>
            <c:spPr>
              <a:solidFill>
                <a:srgbClr val="284f99"/>
              </a:solidFill>
              <a:ln w="28440">
                <a:solidFill>
                  <a:srgbClr val="284f99"/>
                </a:solidFill>
                <a:round/>
              </a:ln>
            </c:spPr>
          </c:dPt>
          <c:dPt>
            <c:idx val="77"/>
            <c:spPr>
              <a:solidFill>
                <a:srgbClr val="284f99"/>
              </a:solidFill>
              <a:ln w="28440">
                <a:solidFill>
                  <a:srgbClr val="284f99"/>
                </a:solidFill>
                <a:round/>
              </a:ln>
            </c:spPr>
          </c:dPt>
          <c:dPt>
            <c:idx val="84"/>
            <c:spPr>
              <a:solidFill>
                <a:srgbClr val="284f99"/>
              </a:solidFill>
              <a:ln w="28440">
                <a:solidFill>
                  <a:srgbClr val="284f99"/>
                </a:solidFill>
                <a:round/>
              </a:ln>
            </c:spPr>
          </c:dPt>
          <c:dPt>
            <c:idx val="91"/>
            <c:spPr>
              <a:solidFill>
                <a:srgbClr val="284f99"/>
              </a:solidFill>
              <a:ln w="28440">
                <a:solidFill>
                  <a:srgbClr val="284f99"/>
                </a:solidFill>
                <a:round/>
              </a:ln>
            </c:spPr>
          </c:dPt>
          <c:dPt>
            <c:idx val="105"/>
            <c:spPr>
              <a:solidFill>
                <a:srgbClr val="284f99"/>
              </a:solidFill>
              <a:ln w="28440">
                <a:solidFill>
                  <a:srgbClr val="284f99"/>
                </a:solidFill>
                <a:round/>
              </a:ln>
            </c:spPr>
          </c:dPt>
          <c:dPt>
            <c:idx val="112"/>
            <c:spPr>
              <a:solidFill>
                <a:srgbClr val="284f99"/>
              </a:solidFill>
              <a:ln w="28440">
                <a:solidFill>
                  <a:srgbClr val="284f99"/>
                </a:solidFill>
                <a:round/>
              </a:ln>
            </c:spPr>
          </c:dPt>
          <c:dPt>
            <c:idx val="119"/>
            <c:spPr>
              <a:solidFill>
                <a:srgbClr val="284f99"/>
              </a:solidFill>
              <a:ln w="28440">
                <a:solidFill>
                  <a:srgbClr val="284f99"/>
                </a:solidFill>
                <a:round/>
              </a:ln>
            </c:spPr>
          </c:dPt>
          <c:dPt>
            <c:idx val="126"/>
            <c:spPr>
              <a:solidFill>
                <a:srgbClr val="ffffff"/>
              </a:solidFill>
              <a:ln w="28440">
                <a:solidFill>
                  <a:srgbClr val="ffffff"/>
                </a:solidFill>
                <a:round/>
              </a:ln>
            </c:spPr>
          </c:dPt>
          <c:dPt>
            <c:idx val="133"/>
            <c:spPr>
              <a:solidFill>
                <a:srgbClr val="284f99"/>
              </a:solidFill>
              <a:ln w="28440">
                <a:solidFill>
                  <a:srgbClr val="284f99"/>
                </a:solidFill>
                <a:round/>
              </a:ln>
            </c:spPr>
          </c:dPt>
          <c:dPt>
            <c:idx val="140"/>
            <c:spPr>
              <a:solidFill>
                <a:srgbClr val="284f99"/>
              </a:solidFill>
              <a:ln w="28440">
                <a:solidFill>
                  <a:srgbClr val="284f99"/>
                </a:solidFill>
                <a:round/>
              </a:ln>
            </c:spPr>
          </c:dPt>
          <c:dPt>
            <c:idx val="147"/>
            <c:spPr>
              <a:solidFill>
                <a:srgbClr val="284f99"/>
              </a:solidFill>
              <a:ln w="28440">
                <a:solidFill>
                  <a:srgbClr val="284f99"/>
                </a:solidFill>
                <a:round/>
              </a:ln>
            </c:spPr>
          </c:dPt>
          <c:dPt>
            <c:idx val="182"/>
            <c:spPr>
              <a:solidFill>
                <a:srgbClr val="284f99"/>
              </a:solidFill>
              <a:ln w="28440">
                <a:solidFill>
                  <a:srgbClr val="284f99"/>
                </a:solidFill>
                <a:round/>
              </a:ln>
            </c:spPr>
          </c:dPt>
          <c:dPt>
            <c:idx val="210"/>
            <c:spPr>
              <a:solidFill>
                <a:srgbClr val="284f99"/>
              </a:solidFill>
              <a:ln w="28440">
                <a:solidFill>
                  <a:srgbClr val="284f99"/>
                </a:solidFill>
                <a:round/>
              </a:ln>
            </c:spPr>
          </c:dPt>
          <c:dPt>
            <c:idx val="238"/>
            <c:spPr>
              <a:solidFill>
                <a:srgbClr val="284f99"/>
              </a:solidFill>
              <a:ln w="28440">
                <a:solidFill>
                  <a:srgbClr val="284f99"/>
                </a:solidFill>
                <a:round/>
              </a:ln>
            </c:spPr>
          </c:dPt>
          <c:dPt>
            <c:idx val="273"/>
            <c:spPr>
              <a:solidFill>
                <a:srgbClr val="284f99"/>
              </a:solidFill>
              <a:ln w="28440">
                <a:solidFill>
                  <a:srgbClr val="284f99"/>
                </a:solidFill>
                <a:round/>
              </a:ln>
            </c:spPr>
          </c:dPt>
          <c:dPt>
            <c:idx val="308"/>
            <c:spPr>
              <a:solidFill>
                <a:srgbClr val="203f7a"/>
              </a:solidFill>
              <a:ln w="28440">
                <a:solidFill>
                  <a:srgbClr val="203f7a"/>
                </a:solidFill>
                <a:round/>
              </a:ln>
            </c:spPr>
          </c:dPt>
          <c:dLbls>
            <c:numFmt formatCode="#,##0" sourceLinked="1"/>
            <c:dLbl>
              <c:idx val="49"/>
              <c:txPr>
                <a:bodyPr/>
                <a:lstStyle/>
                <a:p>
                  <a:pPr>
                    <a:defRPr b="0" sz="1100" spc="-1" strike="noStrike">
                      <a:solidFill>
                        <a:srgbClr val="000000"/>
                      </a:solidFill>
                      <a:latin typeface="Arial"/>
                    </a:defRPr>
                  </a:pPr>
                </a:p>
              </c:txPr>
              <c:dLblPos val="r"/>
              <c:showLegendKey val="0"/>
              <c:showVal val="0"/>
              <c:showCatName val="0"/>
              <c:showSerName val="0"/>
              <c:showPercent val="0"/>
            </c:dLbl>
            <c:dLbl>
              <c:idx val="56"/>
              <c:txPr>
                <a:bodyPr/>
                <a:lstStyle/>
                <a:p>
                  <a:pPr>
                    <a:defRPr b="0" sz="1100" spc="-1" strike="noStrike">
                      <a:solidFill>
                        <a:srgbClr val="000000"/>
                      </a:solidFill>
                      <a:latin typeface="Arial"/>
                    </a:defRPr>
                  </a:pPr>
                </a:p>
              </c:txPr>
              <c:dLblPos val="r"/>
              <c:showLegendKey val="0"/>
              <c:showVal val="0"/>
              <c:showCatName val="0"/>
              <c:showSerName val="0"/>
              <c:showPercent val="0"/>
            </c:dLbl>
            <c:dLbl>
              <c:idx val="63"/>
              <c:txPr>
                <a:bodyPr/>
                <a:lstStyle/>
                <a:p>
                  <a:pPr>
                    <a:defRPr b="0" sz="1100" spc="-1" strike="noStrike">
                      <a:solidFill>
                        <a:srgbClr val="000000"/>
                      </a:solidFill>
                      <a:latin typeface="Arial"/>
                    </a:defRPr>
                  </a:pPr>
                </a:p>
              </c:txPr>
              <c:dLblPos val="r"/>
              <c:showLegendKey val="0"/>
              <c:showVal val="0"/>
              <c:showCatName val="0"/>
              <c:showSerName val="0"/>
              <c:showPercent val="0"/>
            </c:dLbl>
            <c:dLbl>
              <c:idx val="77"/>
              <c:txPr>
                <a:bodyPr/>
                <a:lstStyle/>
                <a:p>
                  <a:pPr>
                    <a:defRPr b="0" sz="1100" spc="-1" strike="noStrike">
                      <a:solidFill>
                        <a:srgbClr val="000000"/>
                      </a:solidFill>
                      <a:latin typeface="Arial"/>
                    </a:defRPr>
                  </a:pPr>
                </a:p>
              </c:txPr>
              <c:dLblPos val="r"/>
              <c:showLegendKey val="0"/>
              <c:showVal val="0"/>
              <c:showCatName val="0"/>
              <c:showSerName val="0"/>
              <c:showPercent val="0"/>
            </c:dLbl>
            <c:dLbl>
              <c:idx val="84"/>
              <c:txPr>
                <a:bodyPr/>
                <a:lstStyle/>
                <a:p>
                  <a:pPr>
                    <a:defRPr b="0" sz="1100" spc="-1" strike="noStrike">
                      <a:solidFill>
                        <a:srgbClr val="000000"/>
                      </a:solidFill>
                      <a:latin typeface="Arial"/>
                    </a:defRPr>
                  </a:pPr>
                </a:p>
              </c:txPr>
              <c:dLblPos val="r"/>
              <c:showLegendKey val="0"/>
              <c:showVal val="0"/>
              <c:showCatName val="0"/>
              <c:showSerName val="0"/>
              <c:showPercent val="0"/>
            </c:dLbl>
            <c:dLbl>
              <c:idx val="91"/>
              <c:txPr>
                <a:bodyPr/>
                <a:lstStyle/>
                <a:p>
                  <a:pPr>
                    <a:defRPr b="0" sz="1100" spc="-1" strike="noStrike">
                      <a:solidFill>
                        <a:srgbClr val="000000"/>
                      </a:solidFill>
                      <a:latin typeface="Arial"/>
                    </a:defRPr>
                  </a:pPr>
                </a:p>
              </c:txPr>
              <c:dLblPos val="r"/>
              <c:showLegendKey val="0"/>
              <c:showVal val="0"/>
              <c:showCatName val="0"/>
              <c:showSerName val="0"/>
              <c:showPercent val="0"/>
            </c:dLbl>
            <c:dLbl>
              <c:idx val="105"/>
              <c:txPr>
                <a:bodyPr/>
                <a:lstStyle/>
                <a:p>
                  <a:pPr>
                    <a:defRPr b="0" sz="1100" spc="-1" strike="noStrike">
                      <a:solidFill>
                        <a:srgbClr val="000000"/>
                      </a:solidFill>
                      <a:latin typeface="Arial"/>
                    </a:defRPr>
                  </a:pPr>
                </a:p>
              </c:txPr>
              <c:dLblPos val="r"/>
              <c:showLegendKey val="0"/>
              <c:showVal val="0"/>
              <c:showCatName val="0"/>
              <c:showSerName val="0"/>
              <c:showPercent val="0"/>
            </c:dLbl>
            <c:dLbl>
              <c:idx val="112"/>
              <c:txPr>
                <a:bodyPr/>
                <a:lstStyle/>
                <a:p>
                  <a:pPr>
                    <a:defRPr b="0" sz="1100" spc="-1" strike="noStrike">
                      <a:solidFill>
                        <a:srgbClr val="000000"/>
                      </a:solidFill>
                      <a:latin typeface="Arial"/>
                    </a:defRPr>
                  </a:pPr>
                </a:p>
              </c:txPr>
              <c:dLblPos val="r"/>
              <c:showLegendKey val="0"/>
              <c:showVal val="0"/>
              <c:showCatName val="0"/>
              <c:showSerName val="0"/>
              <c:showPercent val="0"/>
            </c:dLbl>
            <c:dLbl>
              <c:idx val="119"/>
              <c:txPr>
                <a:bodyPr/>
                <a:lstStyle/>
                <a:p>
                  <a:pPr>
                    <a:defRPr b="0" sz="1100" spc="-1" strike="noStrike">
                      <a:solidFill>
                        <a:srgbClr val="000000"/>
                      </a:solidFill>
                      <a:latin typeface="Arial"/>
                    </a:defRPr>
                  </a:pPr>
                </a:p>
              </c:txPr>
              <c:dLblPos val="r"/>
              <c:showLegendKey val="0"/>
              <c:showVal val="0"/>
              <c:showCatName val="0"/>
              <c:showSerName val="0"/>
              <c:showPercent val="0"/>
            </c:dLbl>
            <c:dLbl>
              <c:idx val="126"/>
              <c:txPr>
                <a:bodyPr/>
                <a:lstStyle/>
                <a:p>
                  <a:pPr>
                    <a:defRPr b="0" sz="1100" spc="-1" strike="noStrike">
                      <a:solidFill>
                        <a:srgbClr val="000000"/>
                      </a:solidFill>
                      <a:latin typeface="Arial"/>
                    </a:defRPr>
                  </a:pPr>
                </a:p>
              </c:txPr>
              <c:dLblPos val="r"/>
              <c:showLegendKey val="0"/>
              <c:showVal val="0"/>
              <c:showCatName val="0"/>
              <c:showSerName val="0"/>
              <c:showPercent val="0"/>
            </c:dLbl>
            <c:dLbl>
              <c:idx val="133"/>
              <c:txPr>
                <a:bodyPr/>
                <a:lstStyle/>
                <a:p>
                  <a:pPr>
                    <a:defRPr b="0" sz="1100" spc="-1" strike="noStrike">
                      <a:solidFill>
                        <a:srgbClr val="000000"/>
                      </a:solidFill>
                      <a:latin typeface="Arial"/>
                    </a:defRPr>
                  </a:pPr>
                </a:p>
              </c:txPr>
              <c:dLblPos val="r"/>
              <c:showLegendKey val="0"/>
              <c:showVal val="0"/>
              <c:showCatName val="0"/>
              <c:showSerName val="0"/>
              <c:showPercent val="0"/>
            </c:dLbl>
            <c:dLbl>
              <c:idx val="140"/>
              <c:txPr>
                <a:bodyPr/>
                <a:lstStyle/>
                <a:p>
                  <a:pPr>
                    <a:defRPr b="0" sz="1100" spc="-1" strike="noStrike">
                      <a:solidFill>
                        <a:srgbClr val="000000"/>
                      </a:solidFill>
                      <a:latin typeface="Arial"/>
                    </a:defRPr>
                  </a:pPr>
                </a:p>
              </c:txPr>
              <c:dLblPos val="r"/>
              <c:showLegendKey val="0"/>
              <c:showVal val="0"/>
              <c:showCatName val="0"/>
              <c:showSerName val="0"/>
              <c:showPercent val="0"/>
            </c:dLbl>
            <c:dLbl>
              <c:idx val="147"/>
              <c:txPr>
                <a:bodyPr/>
                <a:lstStyle/>
                <a:p>
                  <a:pPr>
                    <a:defRPr b="0" sz="1100" spc="-1" strike="noStrike">
                      <a:solidFill>
                        <a:srgbClr val="000000"/>
                      </a:solidFill>
                      <a:latin typeface="Arial"/>
                    </a:defRPr>
                  </a:pPr>
                </a:p>
              </c:txPr>
              <c:dLblPos val="r"/>
              <c:showLegendKey val="0"/>
              <c:showVal val="0"/>
              <c:showCatName val="0"/>
              <c:showSerName val="0"/>
              <c:showPercent val="0"/>
            </c:dLbl>
            <c:dLbl>
              <c:idx val="182"/>
              <c:txPr>
                <a:bodyPr/>
                <a:lstStyle/>
                <a:p>
                  <a:pPr>
                    <a:defRPr b="0" sz="1100" spc="-1" strike="noStrike">
                      <a:solidFill>
                        <a:srgbClr val="000000"/>
                      </a:solidFill>
                      <a:latin typeface="Arial"/>
                    </a:defRPr>
                  </a:pPr>
                </a:p>
              </c:txPr>
              <c:dLblPos val="r"/>
              <c:showLegendKey val="0"/>
              <c:showVal val="0"/>
              <c:showCatName val="0"/>
              <c:showSerName val="0"/>
              <c:showPercent val="0"/>
            </c:dLbl>
            <c:dLbl>
              <c:idx val="210"/>
              <c:txPr>
                <a:bodyPr/>
                <a:lstStyle/>
                <a:p>
                  <a:pPr>
                    <a:defRPr b="0" sz="1100" spc="-1" strike="noStrike">
                      <a:solidFill>
                        <a:srgbClr val="000000"/>
                      </a:solidFill>
                      <a:latin typeface="Arial"/>
                    </a:defRPr>
                  </a:pPr>
                </a:p>
              </c:txPr>
              <c:dLblPos val="r"/>
              <c:showLegendKey val="0"/>
              <c:showVal val="0"/>
              <c:showCatName val="0"/>
              <c:showSerName val="0"/>
              <c:showPercent val="0"/>
            </c:dLbl>
            <c:dLbl>
              <c:idx val="238"/>
              <c:txPr>
                <a:bodyPr/>
                <a:lstStyle/>
                <a:p>
                  <a:pPr>
                    <a:defRPr b="0" sz="1100" spc="-1" strike="noStrike">
                      <a:solidFill>
                        <a:srgbClr val="000000"/>
                      </a:solidFill>
                      <a:latin typeface="Arial"/>
                    </a:defRPr>
                  </a:pPr>
                </a:p>
              </c:txPr>
              <c:dLblPos val="r"/>
              <c:showLegendKey val="0"/>
              <c:showVal val="0"/>
              <c:showCatName val="0"/>
              <c:showSerName val="0"/>
              <c:showPercent val="0"/>
            </c:dLbl>
            <c:dLbl>
              <c:idx val="273"/>
              <c:txPr>
                <a:bodyPr/>
                <a:lstStyle/>
                <a:p>
                  <a:pPr>
                    <a:defRPr b="0" sz="1100" spc="-1" strike="noStrike">
                      <a:solidFill>
                        <a:srgbClr val="000000"/>
                      </a:solidFill>
                      <a:latin typeface="Arial"/>
                    </a:defRPr>
                  </a:pPr>
                </a:p>
              </c:txPr>
              <c:dLblPos val="r"/>
              <c:showLegendKey val="0"/>
              <c:showVal val="0"/>
              <c:showCatName val="0"/>
              <c:showSerName val="0"/>
              <c:showPercent val="0"/>
            </c:dLbl>
            <c:dLbl>
              <c:idx val="308"/>
              <c:txPr>
                <a:bodyPr/>
                <a:lstStyle/>
                <a:p>
                  <a:pPr>
                    <a:defRPr b="0" sz="1100" spc="-1" strike="noStrike">
                      <a:solidFill>
                        <a:srgbClr val="000000"/>
                      </a:solidFill>
                      <a:latin typeface="Arial"/>
                    </a:defRPr>
                  </a:pPr>
                </a:p>
              </c:txPr>
              <c:dLblPos val="r"/>
              <c:showLegendKey val="0"/>
              <c:showVal val="1"/>
              <c:showCatName val="0"/>
              <c:showSerName val="0"/>
              <c:showPercent val="0"/>
            </c:dLbl>
            <c:txPr>
              <a:bodyPr/>
              <a:lstStyle/>
              <a:p>
                <a:pPr>
                  <a:defRPr b="0" sz="1100" spc="-1" strike="noStrike">
                    <a:solidFill>
                      <a:srgbClr val="000000"/>
                    </a:solidFill>
                    <a:latin typeface="Arial"/>
                  </a:defRPr>
                </a:pPr>
              </a:p>
            </c:txPr>
            <c:dLblPos val="r"/>
            <c:showLegendKey val="0"/>
            <c:showVal val="0"/>
            <c:showCatName val="0"/>
            <c:showSerName val="0"/>
            <c:showPercent val="0"/>
            <c:showLeaderLines val="0"/>
          </c:dLbls>
          <c:cat>
            <c:strRef>
              <c:f>'Figure 2 data'!$A$6:$A$625</c:f>
              <c:strCache>
                <c:ptCount val="620"/>
                <c:pt idx="0">
                  <c:v>15/03/2020</c:v>
                </c:pt>
                <c:pt idx="1">
                  <c:v>16/03/2020</c:v>
                </c:pt>
                <c:pt idx="2">
                  <c:v>17/03/2020</c:v>
                </c:pt>
                <c:pt idx="3">
                  <c:v>18/03/2020</c:v>
                </c:pt>
                <c:pt idx="4">
                  <c:v>19/03/2020</c:v>
                </c:pt>
                <c:pt idx="5">
                  <c:v>20/03/2020</c:v>
                </c:pt>
                <c:pt idx="6">
                  <c:v>21/03/2020</c:v>
                </c:pt>
                <c:pt idx="7">
                  <c:v>22/03/2020</c:v>
                </c:pt>
                <c:pt idx="8">
                  <c:v>23/03/2020</c:v>
                </c:pt>
                <c:pt idx="9">
                  <c:v>24/03/2020</c:v>
                </c:pt>
                <c:pt idx="10">
                  <c:v>25/03/2020</c:v>
                </c:pt>
                <c:pt idx="11">
                  <c:v>26/03/2020</c:v>
                </c:pt>
                <c:pt idx="12">
                  <c:v>27/03/2020</c:v>
                </c:pt>
                <c:pt idx="13">
                  <c:v>28/03/2020</c:v>
                </c:pt>
                <c:pt idx="14">
                  <c:v>29/03/2020</c:v>
                </c:pt>
                <c:pt idx="15">
                  <c:v>30/03/2020</c:v>
                </c:pt>
                <c:pt idx="16">
                  <c:v>31/03/2020</c:v>
                </c:pt>
                <c:pt idx="17">
                  <c:v>01/04/2020</c:v>
                </c:pt>
                <c:pt idx="18">
                  <c:v>02/04/2020</c:v>
                </c:pt>
                <c:pt idx="19">
                  <c:v>03/04/2020</c:v>
                </c:pt>
                <c:pt idx="20">
                  <c:v>04/04/2020</c:v>
                </c:pt>
                <c:pt idx="21">
                  <c:v>05/04/2020</c:v>
                </c:pt>
                <c:pt idx="22">
                  <c:v>06/04/2020</c:v>
                </c:pt>
                <c:pt idx="23">
                  <c:v>07/04/2020</c:v>
                </c:pt>
                <c:pt idx="24">
                  <c:v>08/04/2020</c:v>
                </c:pt>
                <c:pt idx="25">
                  <c:v>09/04/2020</c:v>
                </c:pt>
                <c:pt idx="26">
                  <c:v>10/04/2020</c:v>
                </c:pt>
                <c:pt idx="27">
                  <c:v>11/04/2020</c:v>
                </c:pt>
                <c:pt idx="28">
                  <c:v>12/04/2020</c:v>
                </c:pt>
                <c:pt idx="29">
                  <c:v>13/04/2020</c:v>
                </c:pt>
                <c:pt idx="30">
                  <c:v>14/04/2020</c:v>
                </c:pt>
                <c:pt idx="31">
                  <c:v>15/04/2020</c:v>
                </c:pt>
                <c:pt idx="32">
                  <c:v>16/04/2020</c:v>
                </c:pt>
                <c:pt idx="33">
                  <c:v>17/04/2020</c:v>
                </c:pt>
                <c:pt idx="34">
                  <c:v>18/04/2020</c:v>
                </c:pt>
                <c:pt idx="35">
                  <c:v>19/04/2020</c:v>
                </c:pt>
                <c:pt idx="36">
                  <c:v>20/04/2020</c:v>
                </c:pt>
                <c:pt idx="37">
                  <c:v>21/04/2020</c:v>
                </c:pt>
                <c:pt idx="38">
                  <c:v>22/04/2020</c:v>
                </c:pt>
                <c:pt idx="39">
                  <c:v>23/04/2020</c:v>
                </c:pt>
                <c:pt idx="40">
                  <c:v>24/04/2020</c:v>
                </c:pt>
                <c:pt idx="41">
                  <c:v>25/04/2020</c:v>
                </c:pt>
                <c:pt idx="42">
                  <c:v>26/04/2020</c:v>
                </c:pt>
                <c:pt idx="43">
                  <c:v>27/04/2020</c:v>
                </c:pt>
                <c:pt idx="44">
                  <c:v>28/04/2020</c:v>
                </c:pt>
                <c:pt idx="45">
                  <c:v>29/04/2020</c:v>
                </c:pt>
                <c:pt idx="46">
                  <c:v>30/04/2020</c:v>
                </c:pt>
                <c:pt idx="47">
                  <c:v>01/05/2020</c:v>
                </c:pt>
                <c:pt idx="48">
                  <c:v>02/05/2020</c:v>
                </c:pt>
                <c:pt idx="49">
                  <c:v>03/05/2020</c:v>
                </c:pt>
                <c:pt idx="50">
                  <c:v>04/05/2020</c:v>
                </c:pt>
                <c:pt idx="51">
                  <c:v>05/05/2020</c:v>
                </c:pt>
                <c:pt idx="52">
                  <c:v>06/05/2020</c:v>
                </c:pt>
                <c:pt idx="53">
                  <c:v>07/05/2020</c:v>
                </c:pt>
                <c:pt idx="54">
                  <c:v>08/05/2020</c:v>
                </c:pt>
                <c:pt idx="55">
                  <c:v>09/05/2020</c:v>
                </c:pt>
                <c:pt idx="56">
                  <c:v>10/05/2020</c:v>
                </c:pt>
                <c:pt idx="57">
                  <c:v>11/05/2020</c:v>
                </c:pt>
                <c:pt idx="58">
                  <c:v>12/05/2020</c:v>
                </c:pt>
                <c:pt idx="59">
                  <c:v>13/05/2020</c:v>
                </c:pt>
                <c:pt idx="60">
                  <c:v>14/05/2020</c:v>
                </c:pt>
                <c:pt idx="61">
                  <c:v>15/05/2020</c:v>
                </c:pt>
                <c:pt idx="62">
                  <c:v>16/05/2020</c:v>
                </c:pt>
                <c:pt idx="63">
                  <c:v>17/05/2020</c:v>
                </c:pt>
                <c:pt idx="64">
                  <c:v>18/05/2020</c:v>
                </c:pt>
                <c:pt idx="65">
                  <c:v>19/05/2020</c:v>
                </c:pt>
                <c:pt idx="66">
                  <c:v>20/05/2020</c:v>
                </c:pt>
                <c:pt idx="67">
                  <c:v>21/05/2020</c:v>
                </c:pt>
                <c:pt idx="68">
                  <c:v>22/05/2020</c:v>
                </c:pt>
                <c:pt idx="69">
                  <c:v>23/05/2020</c:v>
                </c:pt>
                <c:pt idx="70">
                  <c:v>24/05/2020</c:v>
                </c:pt>
                <c:pt idx="71">
                  <c:v>25/05/2020</c:v>
                </c:pt>
                <c:pt idx="72">
                  <c:v>26/05/2020</c:v>
                </c:pt>
                <c:pt idx="73">
                  <c:v>27/05/2020</c:v>
                </c:pt>
                <c:pt idx="74">
                  <c:v>28/05/2020</c:v>
                </c:pt>
                <c:pt idx="75">
                  <c:v>29/05/2020</c:v>
                </c:pt>
                <c:pt idx="76">
                  <c:v>30/05/2020</c:v>
                </c:pt>
                <c:pt idx="77">
                  <c:v>31/05/2020</c:v>
                </c:pt>
                <c:pt idx="78">
                  <c:v>01/06/2020</c:v>
                </c:pt>
                <c:pt idx="79">
                  <c:v>02/06/2020</c:v>
                </c:pt>
                <c:pt idx="80">
                  <c:v>03/06/2020</c:v>
                </c:pt>
                <c:pt idx="81">
                  <c:v>04/06/2020</c:v>
                </c:pt>
                <c:pt idx="82">
                  <c:v>05/06/2020</c:v>
                </c:pt>
                <c:pt idx="83">
                  <c:v>06/06/2020</c:v>
                </c:pt>
                <c:pt idx="84">
                  <c:v>07/06/2020</c:v>
                </c:pt>
                <c:pt idx="85">
                  <c:v>08/06/2020</c:v>
                </c:pt>
                <c:pt idx="86">
                  <c:v>09/06/2020</c:v>
                </c:pt>
                <c:pt idx="87">
                  <c:v>10/06/2020</c:v>
                </c:pt>
                <c:pt idx="88">
                  <c:v>11/06/2020</c:v>
                </c:pt>
                <c:pt idx="89">
                  <c:v>12/06/2020</c:v>
                </c:pt>
                <c:pt idx="90">
                  <c:v>13/06/2020</c:v>
                </c:pt>
                <c:pt idx="91">
                  <c:v>14/06/2020</c:v>
                </c:pt>
                <c:pt idx="92">
                  <c:v>15/06/2020</c:v>
                </c:pt>
                <c:pt idx="93">
                  <c:v>16/06/2020</c:v>
                </c:pt>
                <c:pt idx="94">
                  <c:v>17/06/2020</c:v>
                </c:pt>
                <c:pt idx="95">
                  <c:v>18/06/2020</c:v>
                </c:pt>
                <c:pt idx="96">
                  <c:v>19/06/2020</c:v>
                </c:pt>
                <c:pt idx="97">
                  <c:v>20/06/2020</c:v>
                </c:pt>
                <c:pt idx="98">
                  <c:v>21/06/2020</c:v>
                </c:pt>
                <c:pt idx="99">
                  <c:v>22/06/2020</c:v>
                </c:pt>
                <c:pt idx="100">
                  <c:v>23/06/2020</c:v>
                </c:pt>
                <c:pt idx="101">
                  <c:v>24/06/2020</c:v>
                </c:pt>
                <c:pt idx="102">
                  <c:v>25/06/2020</c:v>
                </c:pt>
                <c:pt idx="103">
                  <c:v>26/06/2020</c:v>
                </c:pt>
                <c:pt idx="104">
                  <c:v>27/06/2020</c:v>
                </c:pt>
                <c:pt idx="105">
                  <c:v>28/06/2020</c:v>
                </c:pt>
                <c:pt idx="106">
                  <c:v>29/06/2020</c:v>
                </c:pt>
                <c:pt idx="107">
                  <c:v>30/06/2020</c:v>
                </c:pt>
                <c:pt idx="108">
                  <c:v>01/07/2020</c:v>
                </c:pt>
                <c:pt idx="109">
                  <c:v>02/07/2020</c:v>
                </c:pt>
                <c:pt idx="110">
                  <c:v>03/07/2020</c:v>
                </c:pt>
                <c:pt idx="111">
                  <c:v>04/07/2020</c:v>
                </c:pt>
                <c:pt idx="112">
                  <c:v>05/07/2020</c:v>
                </c:pt>
                <c:pt idx="113">
                  <c:v>06/07/2020</c:v>
                </c:pt>
                <c:pt idx="114">
                  <c:v>07/07/2020</c:v>
                </c:pt>
                <c:pt idx="115">
                  <c:v>08/07/2020</c:v>
                </c:pt>
                <c:pt idx="116">
                  <c:v>09/07/2020</c:v>
                </c:pt>
                <c:pt idx="117">
                  <c:v>10/07/2020</c:v>
                </c:pt>
                <c:pt idx="118">
                  <c:v>11/07/2020</c:v>
                </c:pt>
                <c:pt idx="119">
                  <c:v>12/07/2020</c:v>
                </c:pt>
                <c:pt idx="120">
                  <c:v>13/07/2020</c:v>
                </c:pt>
                <c:pt idx="121">
                  <c:v>14/07/2020</c:v>
                </c:pt>
                <c:pt idx="122">
                  <c:v>15/07/2020</c:v>
                </c:pt>
                <c:pt idx="123">
                  <c:v>16/07/2020</c:v>
                </c:pt>
                <c:pt idx="124">
                  <c:v>17/07/2020</c:v>
                </c:pt>
                <c:pt idx="125">
                  <c:v>18/07/2020</c:v>
                </c:pt>
                <c:pt idx="126">
                  <c:v>19/07/2020</c:v>
                </c:pt>
                <c:pt idx="127">
                  <c:v>20/07/2020</c:v>
                </c:pt>
                <c:pt idx="128">
                  <c:v>21/07/2020</c:v>
                </c:pt>
                <c:pt idx="129">
                  <c:v>22/07/2020</c:v>
                </c:pt>
                <c:pt idx="130">
                  <c:v>23/07/2020</c:v>
                </c:pt>
                <c:pt idx="131">
                  <c:v>24/07/2020</c:v>
                </c:pt>
                <c:pt idx="132">
                  <c:v>25/07/2020</c:v>
                </c:pt>
                <c:pt idx="133">
                  <c:v>26/07/2020</c:v>
                </c:pt>
                <c:pt idx="134">
                  <c:v>27/07/2020</c:v>
                </c:pt>
                <c:pt idx="135">
                  <c:v>28/07/2020</c:v>
                </c:pt>
                <c:pt idx="136">
                  <c:v>29/07/2020</c:v>
                </c:pt>
                <c:pt idx="137">
                  <c:v>30/07/2020</c:v>
                </c:pt>
                <c:pt idx="138">
                  <c:v>31/07/2020</c:v>
                </c:pt>
                <c:pt idx="139">
                  <c:v>01/08/2020</c:v>
                </c:pt>
                <c:pt idx="140">
                  <c:v>02/08/2020</c:v>
                </c:pt>
                <c:pt idx="141">
                  <c:v>03/08/2020</c:v>
                </c:pt>
                <c:pt idx="142">
                  <c:v>04/08/2020</c:v>
                </c:pt>
                <c:pt idx="143">
                  <c:v>05/08/2020</c:v>
                </c:pt>
                <c:pt idx="144">
                  <c:v>06/08/2020</c:v>
                </c:pt>
                <c:pt idx="145">
                  <c:v>07/08/2020</c:v>
                </c:pt>
                <c:pt idx="146">
                  <c:v>08/08/2020</c:v>
                </c:pt>
                <c:pt idx="147">
                  <c:v>09/08/2020</c:v>
                </c:pt>
                <c:pt idx="148">
                  <c:v>10/08/2020</c:v>
                </c:pt>
                <c:pt idx="149">
                  <c:v>11/08/2020</c:v>
                </c:pt>
                <c:pt idx="150">
                  <c:v>12/08/2020</c:v>
                </c:pt>
                <c:pt idx="151">
                  <c:v>13/08/2020</c:v>
                </c:pt>
                <c:pt idx="152">
                  <c:v>14/08/2020</c:v>
                </c:pt>
                <c:pt idx="153">
                  <c:v>15/08/2020</c:v>
                </c:pt>
                <c:pt idx="154">
                  <c:v>16/08/2020</c:v>
                </c:pt>
                <c:pt idx="155">
                  <c:v>17/08/2020</c:v>
                </c:pt>
                <c:pt idx="156">
                  <c:v>18/08/2020</c:v>
                </c:pt>
                <c:pt idx="157">
                  <c:v>19/08/2020</c:v>
                </c:pt>
                <c:pt idx="158">
                  <c:v>20/08/2020</c:v>
                </c:pt>
                <c:pt idx="159">
                  <c:v>21/08/2020</c:v>
                </c:pt>
                <c:pt idx="160">
                  <c:v>22/08/2020</c:v>
                </c:pt>
                <c:pt idx="161">
                  <c:v>23/08/2020</c:v>
                </c:pt>
                <c:pt idx="162">
                  <c:v>24/08/2020</c:v>
                </c:pt>
                <c:pt idx="163">
                  <c:v>25/08/2020</c:v>
                </c:pt>
                <c:pt idx="164">
                  <c:v>26/08/2020</c:v>
                </c:pt>
                <c:pt idx="165">
                  <c:v>27/08/2020</c:v>
                </c:pt>
                <c:pt idx="166">
                  <c:v>28/08/2020</c:v>
                </c:pt>
                <c:pt idx="167">
                  <c:v>29/08/2020</c:v>
                </c:pt>
                <c:pt idx="168">
                  <c:v>30/08/2020</c:v>
                </c:pt>
                <c:pt idx="169">
                  <c:v>31/08/2020</c:v>
                </c:pt>
                <c:pt idx="170">
                  <c:v>01/09/2020</c:v>
                </c:pt>
                <c:pt idx="171">
                  <c:v>02/09/2020</c:v>
                </c:pt>
                <c:pt idx="172">
                  <c:v>03/09/2020</c:v>
                </c:pt>
                <c:pt idx="173">
                  <c:v>04/09/2020</c:v>
                </c:pt>
                <c:pt idx="174">
                  <c:v>05/09/2020</c:v>
                </c:pt>
                <c:pt idx="175">
                  <c:v>06/09/2020</c:v>
                </c:pt>
                <c:pt idx="176">
                  <c:v>07/09/2020</c:v>
                </c:pt>
                <c:pt idx="177">
                  <c:v>08/09/2020</c:v>
                </c:pt>
                <c:pt idx="178">
                  <c:v>09/09/2020</c:v>
                </c:pt>
                <c:pt idx="179">
                  <c:v>10/09/2020</c:v>
                </c:pt>
                <c:pt idx="180">
                  <c:v>11/09/2020</c:v>
                </c:pt>
                <c:pt idx="181">
                  <c:v>12/09/2020</c:v>
                </c:pt>
                <c:pt idx="182">
                  <c:v>13/09/2020</c:v>
                </c:pt>
                <c:pt idx="183">
                  <c:v>14/09/2020</c:v>
                </c:pt>
                <c:pt idx="184">
                  <c:v>15/09/2020</c:v>
                </c:pt>
                <c:pt idx="185">
                  <c:v>16/09/2020</c:v>
                </c:pt>
                <c:pt idx="186">
                  <c:v>17/09/2020</c:v>
                </c:pt>
                <c:pt idx="187">
                  <c:v>18/09/2020</c:v>
                </c:pt>
                <c:pt idx="188">
                  <c:v>19/09/2020</c:v>
                </c:pt>
                <c:pt idx="189">
                  <c:v>20/09/2020</c:v>
                </c:pt>
                <c:pt idx="190">
                  <c:v>21/09/2020</c:v>
                </c:pt>
                <c:pt idx="191">
                  <c:v>22/09/2020</c:v>
                </c:pt>
                <c:pt idx="192">
                  <c:v>23/09/2020</c:v>
                </c:pt>
                <c:pt idx="193">
                  <c:v>24/09/2020</c:v>
                </c:pt>
                <c:pt idx="194">
                  <c:v>25/09/2020</c:v>
                </c:pt>
                <c:pt idx="195">
                  <c:v>26/09/2020</c:v>
                </c:pt>
                <c:pt idx="196">
                  <c:v>27/09/2020</c:v>
                </c:pt>
                <c:pt idx="197">
                  <c:v>28/09/2020</c:v>
                </c:pt>
                <c:pt idx="198">
                  <c:v>29/09/2020</c:v>
                </c:pt>
                <c:pt idx="199">
                  <c:v>30/09/2020</c:v>
                </c:pt>
                <c:pt idx="200">
                  <c:v>01/10/2020</c:v>
                </c:pt>
                <c:pt idx="201">
                  <c:v>02/10/2020</c:v>
                </c:pt>
                <c:pt idx="202">
                  <c:v>03/10/2020</c:v>
                </c:pt>
                <c:pt idx="203">
                  <c:v>04/10/2020</c:v>
                </c:pt>
                <c:pt idx="204">
                  <c:v>05/10/2020</c:v>
                </c:pt>
                <c:pt idx="205">
                  <c:v>06/10/2020</c:v>
                </c:pt>
                <c:pt idx="206">
                  <c:v>07/10/2020</c:v>
                </c:pt>
                <c:pt idx="207">
                  <c:v>08/10/2020</c:v>
                </c:pt>
                <c:pt idx="208">
                  <c:v>09/10/2020</c:v>
                </c:pt>
                <c:pt idx="209">
                  <c:v>10/10/2020</c:v>
                </c:pt>
                <c:pt idx="210">
                  <c:v>11/10/2020</c:v>
                </c:pt>
                <c:pt idx="211">
                  <c:v>12/10/2020</c:v>
                </c:pt>
                <c:pt idx="212">
                  <c:v>13/10/2020</c:v>
                </c:pt>
                <c:pt idx="213">
                  <c:v>14/10/2020</c:v>
                </c:pt>
                <c:pt idx="214">
                  <c:v>15/10/2020</c:v>
                </c:pt>
                <c:pt idx="215">
                  <c:v>16/10/2020</c:v>
                </c:pt>
                <c:pt idx="216">
                  <c:v>17/10/2020</c:v>
                </c:pt>
                <c:pt idx="217">
                  <c:v>18/10/2020</c:v>
                </c:pt>
                <c:pt idx="218">
                  <c:v>19/10/2020</c:v>
                </c:pt>
                <c:pt idx="219">
                  <c:v>20/10/2020</c:v>
                </c:pt>
                <c:pt idx="220">
                  <c:v>21/10/2020</c:v>
                </c:pt>
                <c:pt idx="221">
                  <c:v>22/10/2020</c:v>
                </c:pt>
                <c:pt idx="222">
                  <c:v>23/10/2020</c:v>
                </c:pt>
                <c:pt idx="223">
                  <c:v>24/10/2020</c:v>
                </c:pt>
                <c:pt idx="224">
                  <c:v>25/10/2020</c:v>
                </c:pt>
                <c:pt idx="225">
                  <c:v>26/10/2020</c:v>
                </c:pt>
                <c:pt idx="226">
                  <c:v>27/10/2020</c:v>
                </c:pt>
                <c:pt idx="227">
                  <c:v>28/10/2020</c:v>
                </c:pt>
                <c:pt idx="228">
                  <c:v>29/10/2020</c:v>
                </c:pt>
                <c:pt idx="229">
                  <c:v>30/10/2020</c:v>
                </c:pt>
                <c:pt idx="230">
                  <c:v>31/10/2020</c:v>
                </c:pt>
                <c:pt idx="231">
                  <c:v>01/11/2020</c:v>
                </c:pt>
                <c:pt idx="232">
                  <c:v>02/11/2020</c:v>
                </c:pt>
                <c:pt idx="233">
                  <c:v>03/11/2020</c:v>
                </c:pt>
                <c:pt idx="234">
                  <c:v>04/11/2020</c:v>
                </c:pt>
                <c:pt idx="235">
                  <c:v>05/11/2020</c:v>
                </c:pt>
                <c:pt idx="236">
                  <c:v>06/11/2020</c:v>
                </c:pt>
                <c:pt idx="237">
                  <c:v>07/11/2020</c:v>
                </c:pt>
                <c:pt idx="238">
                  <c:v>08/11/2020</c:v>
                </c:pt>
                <c:pt idx="239">
                  <c:v>09/11/2020</c:v>
                </c:pt>
                <c:pt idx="240">
                  <c:v>10/11/2020</c:v>
                </c:pt>
                <c:pt idx="241">
                  <c:v>11/11/2020</c:v>
                </c:pt>
                <c:pt idx="242">
                  <c:v>12/11/2020</c:v>
                </c:pt>
                <c:pt idx="243">
                  <c:v>13/11/2020</c:v>
                </c:pt>
                <c:pt idx="244">
                  <c:v>14/11/2020</c:v>
                </c:pt>
                <c:pt idx="245">
                  <c:v>15/11/2020</c:v>
                </c:pt>
                <c:pt idx="246">
                  <c:v>16/11/2020</c:v>
                </c:pt>
                <c:pt idx="247">
                  <c:v>17/11/2020</c:v>
                </c:pt>
                <c:pt idx="248">
                  <c:v>18/11/2020</c:v>
                </c:pt>
                <c:pt idx="249">
                  <c:v>19/11/2020</c:v>
                </c:pt>
                <c:pt idx="250">
                  <c:v>20/11/2020</c:v>
                </c:pt>
                <c:pt idx="251">
                  <c:v>21/11/2020</c:v>
                </c:pt>
                <c:pt idx="252">
                  <c:v>22/11/2020</c:v>
                </c:pt>
                <c:pt idx="253">
                  <c:v>23/11/2020</c:v>
                </c:pt>
                <c:pt idx="254">
                  <c:v>24/11/2020</c:v>
                </c:pt>
                <c:pt idx="255">
                  <c:v>25/11/2020</c:v>
                </c:pt>
                <c:pt idx="256">
                  <c:v>26/11/2020</c:v>
                </c:pt>
                <c:pt idx="257">
                  <c:v>27/11/2020</c:v>
                </c:pt>
                <c:pt idx="258">
                  <c:v>28/11/2020</c:v>
                </c:pt>
                <c:pt idx="259">
                  <c:v>29/11/2020</c:v>
                </c:pt>
                <c:pt idx="260">
                  <c:v>30/11/2020</c:v>
                </c:pt>
                <c:pt idx="261">
                  <c:v>01/12/2020</c:v>
                </c:pt>
                <c:pt idx="262">
                  <c:v>02/12/2020</c:v>
                </c:pt>
                <c:pt idx="263">
                  <c:v>03/12/2020</c:v>
                </c:pt>
                <c:pt idx="264">
                  <c:v>04/12/2020</c:v>
                </c:pt>
                <c:pt idx="265">
                  <c:v>05/12/2020</c:v>
                </c:pt>
                <c:pt idx="266">
                  <c:v>06/12/2020</c:v>
                </c:pt>
                <c:pt idx="267">
                  <c:v>07/12/2020</c:v>
                </c:pt>
                <c:pt idx="268">
                  <c:v>08/12/2020</c:v>
                </c:pt>
                <c:pt idx="269">
                  <c:v>09/12/2020</c:v>
                </c:pt>
                <c:pt idx="270">
                  <c:v>10/12/2020</c:v>
                </c:pt>
                <c:pt idx="271">
                  <c:v>11/12/2020</c:v>
                </c:pt>
                <c:pt idx="272">
                  <c:v>12/12/2020</c:v>
                </c:pt>
                <c:pt idx="273">
                  <c:v>13/12/2020</c:v>
                </c:pt>
                <c:pt idx="274">
                  <c:v>14/12/2020</c:v>
                </c:pt>
                <c:pt idx="275">
                  <c:v>15/12/2020</c:v>
                </c:pt>
                <c:pt idx="276">
                  <c:v>16/12/2020</c:v>
                </c:pt>
                <c:pt idx="277">
                  <c:v>17/12/2020</c:v>
                </c:pt>
                <c:pt idx="278">
                  <c:v>18/12/2020</c:v>
                </c:pt>
                <c:pt idx="279">
                  <c:v>19/12/2020</c:v>
                </c:pt>
                <c:pt idx="280">
                  <c:v>20/12/2020</c:v>
                </c:pt>
                <c:pt idx="281">
                  <c:v>21/12/2020</c:v>
                </c:pt>
                <c:pt idx="282">
                  <c:v>22/12/2020</c:v>
                </c:pt>
                <c:pt idx="283">
                  <c:v>23/12/2020</c:v>
                </c:pt>
                <c:pt idx="284">
                  <c:v>24/12/2020</c:v>
                </c:pt>
                <c:pt idx="285">
                  <c:v>25/12/2020</c:v>
                </c:pt>
                <c:pt idx="286">
                  <c:v>26/12/2020</c:v>
                </c:pt>
                <c:pt idx="287">
                  <c:v>27/12/2020</c:v>
                </c:pt>
                <c:pt idx="288">
                  <c:v>28/12/2020</c:v>
                </c:pt>
                <c:pt idx="289">
                  <c:v>29/12/2020</c:v>
                </c:pt>
                <c:pt idx="290">
                  <c:v>30/12/2020</c:v>
                </c:pt>
                <c:pt idx="291">
                  <c:v>31/12/2020</c:v>
                </c:pt>
                <c:pt idx="292">
                  <c:v>01/01/2021</c:v>
                </c:pt>
                <c:pt idx="293">
                  <c:v>02/01/2021</c:v>
                </c:pt>
                <c:pt idx="294">
                  <c:v>03/01/2021</c:v>
                </c:pt>
                <c:pt idx="295">
                  <c:v>04/01/2021</c:v>
                </c:pt>
                <c:pt idx="296">
                  <c:v>05/01/2021</c:v>
                </c:pt>
                <c:pt idx="297">
                  <c:v>06/01/2021</c:v>
                </c:pt>
                <c:pt idx="298">
                  <c:v>07/01/2021</c:v>
                </c:pt>
                <c:pt idx="299">
                  <c:v>08/01/2021</c:v>
                </c:pt>
                <c:pt idx="300">
                  <c:v>09/01/2021</c:v>
                </c:pt>
                <c:pt idx="301">
                  <c:v>10/01/2021</c:v>
                </c:pt>
                <c:pt idx="302">
                  <c:v>11/01/2021</c:v>
                </c:pt>
                <c:pt idx="303">
                  <c:v>12/01/2021</c:v>
                </c:pt>
                <c:pt idx="304">
                  <c:v>13/01/2021</c:v>
                </c:pt>
                <c:pt idx="305">
                  <c:v>14/01/2021</c:v>
                </c:pt>
                <c:pt idx="306">
                  <c:v>15/01/2021</c:v>
                </c:pt>
                <c:pt idx="307">
                  <c:v>16/01/2021</c:v>
                </c:pt>
                <c:pt idx="308">
                  <c:v>17/01/2021</c:v>
                </c:pt>
                <c:pt idx="309">
                  <c:v>13/03/2020</c:v>
                </c:pt>
                <c:pt idx="310">
                  <c:v>14/03/2020</c:v>
                </c:pt>
                <c:pt idx="311">
                  <c:v>15/03/2020</c:v>
                </c:pt>
                <c:pt idx="312">
                  <c:v>16/03/2020</c:v>
                </c:pt>
                <c:pt idx="313">
                  <c:v>17/03/2020</c:v>
                </c:pt>
                <c:pt idx="314">
                  <c:v>18/03/2020</c:v>
                </c:pt>
                <c:pt idx="315">
                  <c:v>19/03/2020</c:v>
                </c:pt>
                <c:pt idx="316">
                  <c:v>20/03/2020</c:v>
                </c:pt>
                <c:pt idx="317">
                  <c:v>21/03/2020</c:v>
                </c:pt>
                <c:pt idx="318">
                  <c:v>22/03/2020</c:v>
                </c:pt>
                <c:pt idx="319">
                  <c:v>23/03/2020</c:v>
                </c:pt>
                <c:pt idx="320">
                  <c:v>24/03/2020</c:v>
                </c:pt>
                <c:pt idx="321">
                  <c:v>25/03/2020</c:v>
                </c:pt>
                <c:pt idx="322">
                  <c:v>26/03/2020</c:v>
                </c:pt>
                <c:pt idx="323">
                  <c:v>27/03/2020</c:v>
                </c:pt>
                <c:pt idx="324">
                  <c:v>28/03/2020</c:v>
                </c:pt>
                <c:pt idx="325">
                  <c:v>29/03/2020</c:v>
                </c:pt>
                <c:pt idx="326">
                  <c:v>30/03/2020</c:v>
                </c:pt>
                <c:pt idx="327">
                  <c:v>31/03/2020</c:v>
                </c:pt>
                <c:pt idx="328">
                  <c:v>01/04/2020</c:v>
                </c:pt>
                <c:pt idx="329">
                  <c:v>02/04/2020</c:v>
                </c:pt>
                <c:pt idx="330">
                  <c:v>03/04/2020</c:v>
                </c:pt>
                <c:pt idx="331">
                  <c:v>04/04/2020</c:v>
                </c:pt>
                <c:pt idx="332">
                  <c:v>05/04/2020</c:v>
                </c:pt>
                <c:pt idx="333">
                  <c:v>06/04/2020</c:v>
                </c:pt>
                <c:pt idx="334">
                  <c:v>07/04/2020</c:v>
                </c:pt>
                <c:pt idx="335">
                  <c:v>08/04/2020</c:v>
                </c:pt>
                <c:pt idx="336">
                  <c:v>09/04/2020</c:v>
                </c:pt>
                <c:pt idx="337">
                  <c:v>10/04/2020</c:v>
                </c:pt>
                <c:pt idx="338">
                  <c:v>11/04/2020</c:v>
                </c:pt>
                <c:pt idx="339">
                  <c:v>12/04/2020</c:v>
                </c:pt>
                <c:pt idx="340">
                  <c:v>13/04/2020</c:v>
                </c:pt>
                <c:pt idx="341">
                  <c:v>14/04/2020</c:v>
                </c:pt>
                <c:pt idx="342">
                  <c:v>15/04/2020</c:v>
                </c:pt>
                <c:pt idx="343">
                  <c:v>16/04/2020</c:v>
                </c:pt>
                <c:pt idx="344">
                  <c:v>17/04/2020</c:v>
                </c:pt>
                <c:pt idx="345">
                  <c:v>18/04/2020</c:v>
                </c:pt>
                <c:pt idx="346">
                  <c:v>19/04/2020</c:v>
                </c:pt>
                <c:pt idx="347">
                  <c:v>20/04/2020</c:v>
                </c:pt>
                <c:pt idx="348">
                  <c:v>21/04/2020</c:v>
                </c:pt>
                <c:pt idx="349">
                  <c:v>22/04/2020</c:v>
                </c:pt>
                <c:pt idx="350">
                  <c:v>23/04/2020</c:v>
                </c:pt>
                <c:pt idx="351">
                  <c:v>24/04/2020</c:v>
                </c:pt>
                <c:pt idx="352">
                  <c:v>25/04/2020</c:v>
                </c:pt>
                <c:pt idx="353">
                  <c:v>26/04/2020</c:v>
                </c:pt>
                <c:pt idx="354">
                  <c:v>27/04/2020</c:v>
                </c:pt>
                <c:pt idx="355">
                  <c:v>28/04/2020</c:v>
                </c:pt>
                <c:pt idx="356">
                  <c:v>29/04/2020</c:v>
                </c:pt>
                <c:pt idx="357">
                  <c:v>30/04/2020</c:v>
                </c:pt>
                <c:pt idx="358">
                  <c:v>01/05/2020</c:v>
                </c:pt>
                <c:pt idx="359">
                  <c:v>02/05/2020</c:v>
                </c:pt>
                <c:pt idx="360">
                  <c:v>03/05/2020</c:v>
                </c:pt>
                <c:pt idx="361">
                  <c:v>04/05/2020</c:v>
                </c:pt>
                <c:pt idx="362">
                  <c:v>05/05/2020</c:v>
                </c:pt>
                <c:pt idx="363">
                  <c:v>06/05/2020</c:v>
                </c:pt>
                <c:pt idx="364">
                  <c:v>07/05/2020</c:v>
                </c:pt>
                <c:pt idx="365">
                  <c:v>08/05/2020</c:v>
                </c:pt>
                <c:pt idx="366">
                  <c:v>09/05/2020</c:v>
                </c:pt>
                <c:pt idx="367">
                  <c:v>10/05/2020</c:v>
                </c:pt>
                <c:pt idx="368">
                  <c:v>11/05/2020</c:v>
                </c:pt>
                <c:pt idx="369">
                  <c:v>12/05/2020</c:v>
                </c:pt>
                <c:pt idx="370">
                  <c:v>13/05/2020</c:v>
                </c:pt>
                <c:pt idx="371">
                  <c:v>14/05/2020</c:v>
                </c:pt>
                <c:pt idx="372">
                  <c:v>15/05/2020</c:v>
                </c:pt>
                <c:pt idx="373">
                  <c:v>16/05/2020</c:v>
                </c:pt>
                <c:pt idx="374">
                  <c:v>17/05/2020</c:v>
                </c:pt>
                <c:pt idx="375">
                  <c:v>18/05/2020</c:v>
                </c:pt>
                <c:pt idx="376">
                  <c:v>19/05/2020</c:v>
                </c:pt>
                <c:pt idx="377">
                  <c:v>20/05/2020</c:v>
                </c:pt>
                <c:pt idx="378">
                  <c:v>21/05/2020</c:v>
                </c:pt>
                <c:pt idx="379">
                  <c:v>22/05/2020</c:v>
                </c:pt>
                <c:pt idx="380">
                  <c:v>23/05/2020</c:v>
                </c:pt>
                <c:pt idx="381">
                  <c:v>24/05/2020</c:v>
                </c:pt>
                <c:pt idx="382">
                  <c:v>25/05/2020</c:v>
                </c:pt>
                <c:pt idx="383">
                  <c:v>26/05/2020</c:v>
                </c:pt>
                <c:pt idx="384">
                  <c:v>27/05/2020</c:v>
                </c:pt>
                <c:pt idx="385">
                  <c:v>28/05/2020</c:v>
                </c:pt>
                <c:pt idx="386">
                  <c:v>29/05/2020</c:v>
                </c:pt>
                <c:pt idx="387">
                  <c:v>30/05/2020</c:v>
                </c:pt>
                <c:pt idx="388">
                  <c:v>31/05/2020</c:v>
                </c:pt>
                <c:pt idx="389">
                  <c:v>01/06/2020</c:v>
                </c:pt>
                <c:pt idx="390">
                  <c:v>02/06/2020</c:v>
                </c:pt>
                <c:pt idx="391">
                  <c:v>03/06/2020</c:v>
                </c:pt>
                <c:pt idx="392">
                  <c:v>04/06/2020</c:v>
                </c:pt>
                <c:pt idx="393">
                  <c:v>05/06/2020</c:v>
                </c:pt>
                <c:pt idx="394">
                  <c:v>06/06/2020</c:v>
                </c:pt>
                <c:pt idx="395">
                  <c:v>07/06/2020</c:v>
                </c:pt>
                <c:pt idx="396">
                  <c:v>08/06/2020</c:v>
                </c:pt>
                <c:pt idx="397">
                  <c:v>09/06/2020</c:v>
                </c:pt>
                <c:pt idx="398">
                  <c:v>10/06/2020</c:v>
                </c:pt>
                <c:pt idx="399">
                  <c:v>11/06/2020</c:v>
                </c:pt>
                <c:pt idx="400">
                  <c:v>12/06/2020</c:v>
                </c:pt>
                <c:pt idx="401">
                  <c:v>13/06/2020</c:v>
                </c:pt>
                <c:pt idx="402">
                  <c:v>14/06/2020</c:v>
                </c:pt>
                <c:pt idx="403">
                  <c:v>15/06/2020</c:v>
                </c:pt>
                <c:pt idx="404">
                  <c:v>16/06/2020</c:v>
                </c:pt>
                <c:pt idx="405">
                  <c:v>17/06/2020</c:v>
                </c:pt>
                <c:pt idx="406">
                  <c:v>18/06/2020</c:v>
                </c:pt>
                <c:pt idx="407">
                  <c:v>19/06/2020</c:v>
                </c:pt>
                <c:pt idx="408">
                  <c:v>20/06/2020</c:v>
                </c:pt>
                <c:pt idx="409">
                  <c:v>21/06/2020</c:v>
                </c:pt>
                <c:pt idx="410">
                  <c:v>22/06/2020</c:v>
                </c:pt>
                <c:pt idx="411">
                  <c:v>23/06/2020</c:v>
                </c:pt>
                <c:pt idx="412">
                  <c:v>24/06/2020</c:v>
                </c:pt>
                <c:pt idx="413">
                  <c:v>25/06/2020</c:v>
                </c:pt>
                <c:pt idx="414">
                  <c:v>26/06/2020</c:v>
                </c:pt>
                <c:pt idx="415">
                  <c:v>27/06/2020</c:v>
                </c:pt>
                <c:pt idx="416">
                  <c:v>28/06/2020</c:v>
                </c:pt>
                <c:pt idx="417">
                  <c:v>29/06/2020</c:v>
                </c:pt>
                <c:pt idx="418">
                  <c:v>30/06/2020</c:v>
                </c:pt>
                <c:pt idx="419">
                  <c:v>01/07/2020</c:v>
                </c:pt>
                <c:pt idx="420">
                  <c:v>02/07/2020</c:v>
                </c:pt>
                <c:pt idx="421">
                  <c:v>03/07/2020</c:v>
                </c:pt>
                <c:pt idx="422">
                  <c:v>04/07/2020</c:v>
                </c:pt>
                <c:pt idx="423">
                  <c:v>05/07/2020</c:v>
                </c:pt>
                <c:pt idx="424">
                  <c:v>06/07/2020</c:v>
                </c:pt>
                <c:pt idx="425">
                  <c:v>07/07/2020</c:v>
                </c:pt>
                <c:pt idx="426">
                  <c:v>08/07/2020</c:v>
                </c:pt>
                <c:pt idx="427">
                  <c:v>09/07/2020</c:v>
                </c:pt>
                <c:pt idx="428">
                  <c:v>10/07/2020</c:v>
                </c:pt>
                <c:pt idx="429">
                  <c:v>11/07/2020</c:v>
                </c:pt>
                <c:pt idx="430">
                  <c:v>12/07/2020</c:v>
                </c:pt>
                <c:pt idx="431">
                  <c:v>13/07/2020</c:v>
                </c:pt>
                <c:pt idx="432">
                  <c:v>14/07/2020</c:v>
                </c:pt>
                <c:pt idx="433">
                  <c:v>15/07/2020</c:v>
                </c:pt>
                <c:pt idx="434">
                  <c:v>16/07/2020</c:v>
                </c:pt>
                <c:pt idx="435">
                  <c:v>17/07/2020</c:v>
                </c:pt>
                <c:pt idx="436">
                  <c:v>18/07/2020</c:v>
                </c:pt>
                <c:pt idx="437">
                  <c:v>19/07/2020</c:v>
                </c:pt>
                <c:pt idx="438">
                  <c:v>20/07/2020</c:v>
                </c:pt>
                <c:pt idx="439">
                  <c:v>21/07/2020</c:v>
                </c:pt>
                <c:pt idx="440">
                  <c:v>22/07/2020</c:v>
                </c:pt>
                <c:pt idx="441">
                  <c:v>23/07/2020</c:v>
                </c:pt>
                <c:pt idx="442">
                  <c:v>24/07/2020</c:v>
                </c:pt>
                <c:pt idx="443">
                  <c:v>25/07/2020</c:v>
                </c:pt>
                <c:pt idx="444">
                  <c:v>26/07/2020</c:v>
                </c:pt>
                <c:pt idx="445">
                  <c:v>27/07/2020</c:v>
                </c:pt>
                <c:pt idx="446">
                  <c:v>28/07/2020</c:v>
                </c:pt>
                <c:pt idx="447">
                  <c:v>29/07/2020</c:v>
                </c:pt>
                <c:pt idx="448">
                  <c:v>30/07/2020</c:v>
                </c:pt>
                <c:pt idx="449">
                  <c:v>31/07/2020</c:v>
                </c:pt>
                <c:pt idx="450">
                  <c:v>01/08/2020</c:v>
                </c:pt>
                <c:pt idx="451">
                  <c:v>02/08/2020</c:v>
                </c:pt>
                <c:pt idx="452">
                  <c:v>03/08/2020</c:v>
                </c:pt>
                <c:pt idx="453">
                  <c:v>04/08/2020</c:v>
                </c:pt>
                <c:pt idx="454">
                  <c:v>05/08/2020</c:v>
                </c:pt>
                <c:pt idx="455">
                  <c:v>06/08/2020</c:v>
                </c:pt>
                <c:pt idx="456">
                  <c:v>07/08/2020</c:v>
                </c:pt>
                <c:pt idx="457">
                  <c:v>08/08/2020</c:v>
                </c:pt>
                <c:pt idx="458">
                  <c:v>09/08/2020</c:v>
                </c:pt>
                <c:pt idx="459">
                  <c:v>10/08/2020</c:v>
                </c:pt>
                <c:pt idx="460">
                  <c:v>11/08/2020</c:v>
                </c:pt>
                <c:pt idx="461">
                  <c:v>12/08/2020</c:v>
                </c:pt>
                <c:pt idx="462">
                  <c:v>13/08/2020</c:v>
                </c:pt>
                <c:pt idx="463">
                  <c:v>14/08/2020</c:v>
                </c:pt>
                <c:pt idx="464">
                  <c:v>15/08/2020</c:v>
                </c:pt>
                <c:pt idx="465">
                  <c:v>16/08/2020</c:v>
                </c:pt>
                <c:pt idx="466">
                  <c:v>17/08/2020</c:v>
                </c:pt>
                <c:pt idx="467">
                  <c:v>18/08/2020</c:v>
                </c:pt>
                <c:pt idx="468">
                  <c:v>19/08/2020</c:v>
                </c:pt>
                <c:pt idx="469">
                  <c:v>20/08/2020</c:v>
                </c:pt>
                <c:pt idx="470">
                  <c:v>21/08/2020</c:v>
                </c:pt>
                <c:pt idx="471">
                  <c:v>22/08/2020</c:v>
                </c:pt>
                <c:pt idx="472">
                  <c:v>23/08/2020</c:v>
                </c:pt>
                <c:pt idx="473">
                  <c:v>24/08/2020</c:v>
                </c:pt>
                <c:pt idx="474">
                  <c:v>25/08/2020</c:v>
                </c:pt>
                <c:pt idx="475">
                  <c:v>26/08/2020</c:v>
                </c:pt>
                <c:pt idx="476">
                  <c:v>27/08/2020</c:v>
                </c:pt>
                <c:pt idx="477">
                  <c:v>28/08/2020</c:v>
                </c:pt>
                <c:pt idx="478">
                  <c:v>29/08/2020</c:v>
                </c:pt>
                <c:pt idx="479">
                  <c:v>30/08/2020</c:v>
                </c:pt>
                <c:pt idx="480">
                  <c:v>31/08/2020</c:v>
                </c:pt>
                <c:pt idx="481">
                  <c:v>01/09/2020</c:v>
                </c:pt>
                <c:pt idx="482">
                  <c:v>02/09/2020</c:v>
                </c:pt>
                <c:pt idx="483">
                  <c:v>03/09/2020</c:v>
                </c:pt>
                <c:pt idx="484">
                  <c:v>04/09/2020</c:v>
                </c:pt>
                <c:pt idx="485">
                  <c:v>05/09/2020</c:v>
                </c:pt>
                <c:pt idx="486">
                  <c:v>06/09/2020</c:v>
                </c:pt>
                <c:pt idx="487">
                  <c:v>07/09/2020</c:v>
                </c:pt>
                <c:pt idx="488">
                  <c:v>08/09/2020</c:v>
                </c:pt>
                <c:pt idx="489">
                  <c:v>09/09/2020</c:v>
                </c:pt>
                <c:pt idx="490">
                  <c:v>10/09/2020</c:v>
                </c:pt>
                <c:pt idx="491">
                  <c:v>11/09/2020</c:v>
                </c:pt>
                <c:pt idx="492">
                  <c:v>12/09/2020</c:v>
                </c:pt>
                <c:pt idx="493">
                  <c:v>13/09/2020</c:v>
                </c:pt>
                <c:pt idx="494">
                  <c:v>14/09/2020</c:v>
                </c:pt>
                <c:pt idx="495">
                  <c:v>15/09/2020</c:v>
                </c:pt>
                <c:pt idx="496">
                  <c:v>16/09/2020</c:v>
                </c:pt>
                <c:pt idx="497">
                  <c:v>17/09/2020</c:v>
                </c:pt>
                <c:pt idx="498">
                  <c:v>18/09/2020</c:v>
                </c:pt>
                <c:pt idx="499">
                  <c:v>19/09/2020</c:v>
                </c:pt>
                <c:pt idx="500">
                  <c:v>20/09/2020</c:v>
                </c:pt>
                <c:pt idx="501">
                  <c:v>21/09/2020</c:v>
                </c:pt>
                <c:pt idx="502">
                  <c:v>22/09/2020</c:v>
                </c:pt>
                <c:pt idx="503">
                  <c:v>23/09/2020</c:v>
                </c:pt>
                <c:pt idx="504">
                  <c:v>24/09/2020</c:v>
                </c:pt>
                <c:pt idx="505">
                  <c:v>25/09/2020</c:v>
                </c:pt>
                <c:pt idx="506">
                  <c:v>26/09/2020</c:v>
                </c:pt>
                <c:pt idx="507">
                  <c:v>27/09/2020</c:v>
                </c:pt>
                <c:pt idx="508">
                  <c:v>28/09/2020</c:v>
                </c:pt>
                <c:pt idx="509">
                  <c:v>29/09/2020</c:v>
                </c:pt>
                <c:pt idx="510">
                  <c:v>30/09/2020</c:v>
                </c:pt>
                <c:pt idx="511">
                  <c:v>01/10/2020</c:v>
                </c:pt>
                <c:pt idx="512">
                  <c:v>02/10/2020</c:v>
                </c:pt>
                <c:pt idx="513">
                  <c:v>03/10/2020</c:v>
                </c:pt>
                <c:pt idx="514">
                  <c:v>04/10/2020</c:v>
                </c:pt>
                <c:pt idx="515">
                  <c:v>05/10/2020</c:v>
                </c:pt>
                <c:pt idx="516">
                  <c:v>06/10/2020</c:v>
                </c:pt>
                <c:pt idx="517">
                  <c:v>07/10/2020</c:v>
                </c:pt>
                <c:pt idx="518">
                  <c:v>08/10/2020</c:v>
                </c:pt>
                <c:pt idx="519">
                  <c:v>09/10/2020</c:v>
                </c:pt>
                <c:pt idx="520">
                  <c:v>10/10/2020</c:v>
                </c:pt>
                <c:pt idx="521">
                  <c:v>11/10/2020</c:v>
                </c:pt>
                <c:pt idx="522">
                  <c:v>12/10/2020</c:v>
                </c:pt>
                <c:pt idx="523">
                  <c:v>13/10/2020</c:v>
                </c:pt>
                <c:pt idx="524">
                  <c:v>14/10/2020</c:v>
                </c:pt>
                <c:pt idx="525">
                  <c:v>15/10/2020</c:v>
                </c:pt>
                <c:pt idx="526">
                  <c:v>16/10/2020</c:v>
                </c:pt>
                <c:pt idx="527">
                  <c:v>17/10/2020</c:v>
                </c:pt>
                <c:pt idx="528">
                  <c:v>18/10/2020</c:v>
                </c:pt>
                <c:pt idx="529">
                  <c:v>19/10/2020</c:v>
                </c:pt>
                <c:pt idx="530">
                  <c:v>20/10/2020</c:v>
                </c:pt>
                <c:pt idx="531">
                  <c:v>21/10/2020</c:v>
                </c:pt>
                <c:pt idx="532">
                  <c:v>22/10/2020</c:v>
                </c:pt>
                <c:pt idx="533">
                  <c:v>23/10/2020</c:v>
                </c:pt>
                <c:pt idx="534">
                  <c:v>24/10/2020</c:v>
                </c:pt>
                <c:pt idx="535">
                  <c:v>25/10/2020</c:v>
                </c:pt>
                <c:pt idx="536">
                  <c:v>26/10/2020</c:v>
                </c:pt>
                <c:pt idx="537">
                  <c:v>27/10/2020</c:v>
                </c:pt>
                <c:pt idx="538">
                  <c:v>28/10/2020</c:v>
                </c:pt>
                <c:pt idx="539">
                  <c:v>29/10/2020</c:v>
                </c:pt>
                <c:pt idx="540">
                  <c:v>30/10/2020</c:v>
                </c:pt>
                <c:pt idx="541">
                  <c:v>31/10/2020</c:v>
                </c:pt>
                <c:pt idx="542">
                  <c:v>01/11/2020</c:v>
                </c:pt>
                <c:pt idx="543">
                  <c:v>02/11/2020</c:v>
                </c:pt>
                <c:pt idx="544">
                  <c:v>03/11/2020</c:v>
                </c:pt>
                <c:pt idx="545">
                  <c:v>04/11/2020</c:v>
                </c:pt>
                <c:pt idx="546">
                  <c:v>05/11/2020</c:v>
                </c:pt>
                <c:pt idx="547">
                  <c:v>06/11/2020</c:v>
                </c:pt>
                <c:pt idx="548">
                  <c:v>07/11/2020</c:v>
                </c:pt>
                <c:pt idx="549">
                  <c:v>08/11/2020</c:v>
                </c:pt>
                <c:pt idx="550">
                  <c:v>09/11/2020</c:v>
                </c:pt>
                <c:pt idx="551">
                  <c:v>10/11/2020</c:v>
                </c:pt>
                <c:pt idx="552">
                  <c:v>11/11/2020</c:v>
                </c:pt>
                <c:pt idx="553">
                  <c:v>12/11/2020</c:v>
                </c:pt>
                <c:pt idx="554">
                  <c:v>13/11/2020</c:v>
                </c:pt>
                <c:pt idx="555">
                  <c:v>14/11/2020</c:v>
                </c:pt>
                <c:pt idx="556">
                  <c:v>15/11/2020</c:v>
                </c:pt>
                <c:pt idx="557">
                  <c:v>16/11/2020</c:v>
                </c:pt>
                <c:pt idx="558">
                  <c:v>17/11/2020</c:v>
                </c:pt>
                <c:pt idx="559">
                  <c:v>18/11/2020</c:v>
                </c:pt>
                <c:pt idx="560">
                  <c:v>19/11/2020</c:v>
                </c:pt>
                <c:pt idx="561">
                  <c:v>20/11/2020</c:v>
                </c:pt>
                <c:pt idx="562">
                  <c:v>21/11/2020</c:v>
                </c:pt>
                <c:pt idx="563">
                  <c:v>22/11/2020</c:v>
                </c:pt>
                <c:pt idx="564">
                  <c:v>23/11/2020</c:v>
                </c:pt>
                <c:pt idx="565">
                  <c:v>24/11/2020</c:v>
                </c:pt>
                <c:pt idx="566">
                  <c:v>25/11/2020</c:v>
                </c:pt>
                <c:pt idx="567">
                  <c:v>26/11/2020</c:v>
                </c:pt>
                <c:pt idx="568">
                  <c:v>27/11/2020</c:v>
                </c:pt>
                <c:pt idx="569">
                  <c:v>28/11/2020</c:v>
                </c:pt>
                <c:pt idx="570">
                  <c:v>29/11/2020</c:v>
                </c:pt>
                <c:pt idx="571">
                  <c:v>30/11/2020</c:v>
                </c:pt>
                <c:pt idx="572">
                  <c:v>01/12/2020</c:v>
                </c:pt>
                <c:pt idx="573">
                  <c:v>02/12/2020</c:v>
                </c:pt>
                <c:pt idx="574">
                  <c:v>03/12/2020</c:v>
                </c:pt>
                <c:pt idx="575">
                  <c:v>04/12/2020</c:v>
                </c:pt>
                <c:pt idx="576">
                  <c:v>05/12/2020</c:v>
                </c:pt>
                <c:pt idx="577">
                  <c:v>06/12/2020</c:v>
                </c:pt>
                <c:pt idx="578">
                  <c:v>07/12/2020</c:v>
                </c:pt>
                <c:pt idx="579">
                  <c:v>08/12/2020</c:v>
                </c:pt>
                <c:pt idx="580">
                  <c:v>09/12/2020</c:v>
                </c:pt>
                <c:pt idx="581">
                  <c:v>10/12/2020</c:v>
                </c:pt>
                <c:pt idx="582">
                  <c:v>11/12/2020</c:v>
                </c:pt>
                <c:pt idx="583">
                  <c:v>12/12/2020</c:v>
                </c:pt>
                <c:pt idx="584">
                  <c:v>13/12/2020</c:v>
                </c:pt>
                <c:pt idx="585">
                  <c:v>14/12/2020</c:v>
                </c:pt>
                <c:pt idx="586">
                  <c:v>15/12/2020</c:v>
                </c:pt>
                <c:pt idx="587">
                  <c:v>16/12/2020</c:v>
                </c:pt>
                <c:pt idx="588">
                  <c:v>17/12/2020</c:v>
                </c:pt>
                <c:pt idx="589">
                  <c:v>18/12/2020</c:v>
                </c:pt>
                <c:pt idx="590">
                  <c:v>19/12/2020</c:v>
                </c:pt>
                <c:pt idx="591">
                  <c:v>20/12/2020</c:v>
                </c:pt>
                <c:pt idx="592">
                  <c:v>21/12/2020</c:v>
                </c:pt>
                <c:pt idx="593">
                  <c:v>22/12/2020</c:v>
                </c:pt>
                <c:pt idx="594">
                  <c:v>23/12/2020</c:v>
                </c:pt>
                <c:pt idx="595">
                  <c:v>24/12/2020</c:v>
                </c:pt>
                <c:pt idx="596">
                  <c:v>25/12/2020</c:v>
                </c:pt>
                <c:pt idx="597">
                  <c:v>26/12/2020</c:v>
                </c:pt>
                <c:pt idx="598">
                  <c:v>27/12/2020</c:v>
                </c:pt>
                <c:pt idx="599">
                  <c:v>28/12/2020</c:v>
                </c:pt>
                <c:pt idx="600">
                  <c:v>29/12/2020</c:v>
                </c:pt>
                <c:pt idx="601">
                  <c:v>30/12/2020</c:v>
                </c:pt>
                <c:pt idx="602">
                  <c:v>31/12/2020</c:v>
                </c:pt>
                <c:pt idx="603">
                  <c:v>01/01/2021</c:v>
                </c:pt>
                <c:pt idx="604">
                  <c:v>02/01/2021</c:v>
                </c:pt>
                <c:pt idx="605">
                  <c:v>03/01/2021</c:v>
                </c:pt>
                <c:pt idx="606">
                  <c:v>04/01/2021</c:v>
                </c:pt>
                <c:pt idx="607">
                  <c:v>05/01/2021</c:v>
                </c:pt>
                <c:pt idx="608">
                  <c:v>06/01/2021</c:v>
                </c:pt>
                <c:pt idx="609">
                  <c:v>07/01/2021</c:v>
                </c:pt>
                <c:pt idx="610">
                  <c:v>08/01/2021</c:v>
                </c:pt>
                <c:pt idx="611">
                  <c:v>09/01/2021</c:v>
                </c:pt>
                <c:pt idx="612">
                  <c:v>10/01/2021</c:v>
                </c:pt>
                <c:pt idx="613">
                  <c:v>11/01/2021</c:v>
                </c:pt>
                <c:pt idx="614">
                  <c:v>12/01/2021</c:v>
                </c:pt>
                <c:pt idx="615">
                  <c:v>13/01/2021</c:v>
                </c:pt>
                <c:pt idx="616">
                  <c:v>14/01/2021</c:v>
                </c:pt>
                <c:pt idx="617">
                  <c:v>15/01/2021</c:v>
                </c:pt>
                <c:pt idx="618">
                  <c:v>16/01/2021</c:v>
                </c:pt>
                <c:pt idx="619">
                  <c:v>17/01/2021</c:v>
                </c:pt>
              </c:strCache>
            </c:strRef>
          </c:cat>
          <c:val>
            <c:numRef>
              <c:f>'Figure 2 data'!$B$317:$B$625</c:f>
              <c:numCache>
                <c:formatCode>General</c:formatCode>
                <c:ptCount val="309"/>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819</c:v>
                </c:pt>
                <c:pt idx="26">
                  <c:v>904</c:v>
                </c:pt>
                <c:pt idx="27">
                  <c:v>954</c:v>
                </c:pt>
                <c:pt idx="28">
                  <c:v>964</c:v>
                </c:pt>
                <c:pt idx="29">
                  <c:v>1041</c:v>
                </c:pt>
                <c:pt idx="30">
                  <c:v>1185</c:v>
                </c:pt>
                <c:pt idx="31">
                  <c:v>1334</c:v>
                </c:pt>
                <c:pt idx="32">
                  <c:v>1462</c:v>
                </c:pt>
                <c:pt idx="33">
                  <c:v>1572</c:v>
                </c:pt>
                <c:pt idx="34">
                  <c:v>1597</c:v>
                </c:pt>
                <c:pt idx="35">
                  <c:v>1614</c:v>
                </c:pt>
                <c:pt idx="36">
                  <c:v>1738</c:v>
                </c:pt>
                <c:pt idx="37">
                  <c:v>1898</c:v>
                </c:pt>
                <c:pt idx="38">
                  <c:v>2021</c:v>
                </c:pt>
                <c:pt idx="39">
                  <c:v>2138</c:v>
                </c:pt>
                <c:pt idx="40">
                  <c:v>2222</c:v>
                </c:pt>
                <c:pt idx="41">
                  <c:v>2262</c:v>
                </c:pt>
                <c:pt idx="42">
                  <c:v>2276</c:v>
                </c:pt>
                <c:pt idx="43">
                  <c:v>2384</c:v>
                </c:pt>
                <c:pt idx="44">
                  <c:v>2518</c:v>
                </c:pt>
                <c:pt idx="45">
                  <c:v>2631</c:v>
                </c:pt>
                <c:pt idx="46">
                  <c:v>2706</c:v>
                </c:pt>
                <c:pt idx="47">
                  <c:v>2782</c:v>
                </c:pt>
                <c:pt idx="48">
                  <c:v>2796</c:v>
                </c:pt>
                <c:pt idx="49">
                  <c:v>2803</c:v>
                </c:pt>
                <c:pt idx="50">
                  <c:v>2868</c:v>
                </c:pt>
                <c:pt idx="51">
                  <c:v>2990</c:v>
                </c:pt>
                <c:pt idx="52">
                  <c:v>3075</c:v>
                </c:pt>
                <c:pt idx="53">
                  <c:v>3147</c:v>
                </c:pt>
                <c:pt idx="54">
                  <c:v>3196</c:v>
                </c:pt>
                <c:pt idx="55">
                  <c:v>3213</c:v>
                </c:pt>
                <c:pt idx="56">
                  <c:v>3218</c:v>
                </c:pt>
                <c:pt idx="57">
                  <c:v>3291</c:v>
                </c:pt>
                <c:pt idx="58">
                  <c:v>3381</c:v>
                </c:pt>
                <c:pt idx="59">
                  <c:v>3425</c:v>
                </c:pt>
                <c:pt idx="60">
                  <c:v>3481</c:v>
                </c:pt>
                <c:pt idx="61">
                  <c:v>3541</c:v>
                </c:pt>
                <c:pt idx="62">
                  <c:v>3551</c:v>
                </c:pt>
                <c:pt idx="63">
                  <c:v>3554</c:v>
                </c:pt>
                <c:pt idx="64">
                  <c:v>3600</c:v>
                </c:pt>
                <c:pt idx="65">
                  <c:v>3666</c:v>
                </c:pt>
                <c:pt idx="66">
                  <c:v>3714</c:v>
                </c:pt>
                <c:pt idx="67">
                  <c:v>3742</c:v>
                </c:pt>
                <c:pt idx="68">
                  <c:v>3770</c:v>
                </c:pt>
                <c:pt idx="69">
                  <c:v>3781</c:v>
                </c:pt>
                <c:pt idx="70">
                  <c:v>3784</c:v>
                </c:pt>
                <c:pt idx="71">
                  <c:v>3806</c:v>
                </c:pt>
                <c:pt idx="72">
                  <c:v>3826</c:v>
                </c:pt>
                <c:pt idx="73">
                  <c:v>3847</c:v>
                </c:pt>
                <c:pt idx="74">
                  <c:v>3872</c:v>
                </c:pt>
                <c:pt idx="75">
                  <c:v>3903</c:v>
                </c:pt>
                <c:pt idx="76">
                  <c:v>3913</c:v>
                </c:pt>
                <c:pt idx="77">
                  <c:v>3915</c:v>
                </c:pt>
                <c:pt idx="78">
                  <c:v>3936</c:v>
                </c:pt>
                <c:pt idx="79">
                  <c:v>3952</c:v>
                </c:pt>
                <c:pt idx="80">
                  <c:v>3971</c:v>
                </c:pt>
                <c:pt idx="81">
                  <c:v>3990</c:v>
                </c:pt>
                <c:pt idx="82">
                  <c:v>4001</c:v>
                </c:pt>
                <c:pt idx="83">
                  <c:v>4003</c:v>
                </c:pt>
                <c:pt idx="84">
                  <c:v>4004</c:v>
                </c:pt>
                <c:pt idx="85">
                  <c:v>4019</c:v>
                </c:pt>
                <c:pt idx="86">
                  <c:v>4038</c:v>
                </c:pt>
                <c:pt idx="87">
                  <c:v>4051</c:v>
                </c:pt>
                <c:pt idx="88">
                  <c:v>4057</c:v>
                </c:pt>
                <c:pt idx="89">
                  <c:v>4069</c:v>
                </c:pt>
                <c:pt idx="90">
                  <c:v>4072</c:v>
                </c:pt>
                <c:pt idx="91">
                  <c:v>4072</c:v>
                </c:pt>
                <c:pt idx="92">
                  <c:v>4080</c:v>
                </c:pt>
                <c:pt idx="93">
                  <c:v>4097</c:v>
                </c:pt>
                <c:pt idx="94">
                  <c:v>4104</c:v>
                </c:pt>
                <c:pt idx="95">
                  <c:v>4112</c:v>
                </c:pt>
                <c:pt idx="96">
                  <c:v>4121</c:v>
                </c:pt>
                <c:pt idx="97">
                  <c:v>4121</c:v>
                </c:pt>
                <c:pt idx="98">
                  <c:v>4121</c:v>
                </c:pt>
                <c:pt idx="99">
                  <c:v>4129</c:v>
                </c:pt>
                <c:pt idx="100">
                  <c:v>4142</c:v>
                </c:pt>
                <c:pt idx="101">
                  <c:v>4151</c:v>
                </c:pt>
                <c:pt idx="102">
                  <c:v>4155</c:v>
                </c:pt>
                <c:pt idx="103">
                  <c:v>4157</c:v>
                </c:pt>
                <c:pt idx="104">
                  <c:v>4157</c:v>
                </c:pt>
                <c:pt idx="105">
                  <c:v>4157</c:v>
                </c:pt>
                <c:pt idx="106">
                  <c:v>4161</c:v>
                </c:pt>
                <c:pt idx="107">
                  <c:v>4167</c:v>
                </c:pt>
                <c:pt idx="108">
                  <c:v>4171</c:v>
                </c:pt>
                <c:pt idx="109">
                  <c:v>4175</c:v>
                </c:pt>
                <c:pt idx="110">
                  <c:v>4176</c:v>
                </c:pt>
                <c:pt idx="111">
                  <c:v>4176</c:v>
                </c:pt>
                <c:pt idx="112">
                  <c:v>4176</c:v>
                </c:pt>
                <c:pt idx="113">
                  <c:v>4180</c:v>
                </c:pt>
                <c:pt idx="114">
                  <c:v>4186</c:v>
                </c:pt>
                <c:pt idx="115">
                  <c:v>4186</c:v>
                </c:pt>
                <c:pt idx="116">
                  <c:v>4187</c:v>
                </c:pt>
                <c:pt idx="117">
                  <c:v>4189</c:v>
                </c:pt>
                <c:pt idx="118">
                  <c:v>4189</c:v>
                </c:pt>
                <c:pt idx="119">
                  <c:v>4189</c:v>
                </c:pt>
                <c:pt idx="120">
                  <c:v>4190</c:v>
                </c:pt>
                <c:pt idx="121">
                  <c:v>4191</c:v>
                </c:pt>
                <c:pt idx="122">
                  <c:v>4194</c:v>
                </c:pt>
                <c:pt idx="123">
                  <c:v>4195</c:v>
                </c:pt>
                <c:pt idx="124">
                  <c:v>4195</c:v>
                </c:pt>
                <c:pt idx="125">
                  <c:v>4195</c:v>
                </c:pt>
                <c:pt idx="126">
                  <c:v>4195</c:v>
                </c:pt>
                <c:pt idx="127">
                  <c:v>4196</c:v>
                </c:pt>
                <c:pt idx="128">
                  <c:v>4200</c:v>
                </c:pt>
                <c:pt idx="129">
                  <c:v>4201</c:v>
                </c:pt>
                <c:pt idx="130">
                  <c:v>4202</c:v>
                </c:pt>
                <c:pt idx="131">
                  <c:v>4203</c:v>
                </c:pt>
                <c:pt idx="132">
                  <c:v>4203</c:v>
                </c:pt>
                <c:pt idx="133">
                  <c:v>4203</c:v>
                </c:pt>
                <c:pt idx="134">
                  <c:v>4203</c:v>
                </c:pt>
                <c:pt idx="135">
                  <c:v>4204</c:v>
                </c:pt>
                <c:pt idx="136">
                  <c:v>4205</c:v>
                </c:pt>
                <c:pt idx="137">
                  <c:v>4207</c:v>
                </c:pt>
                <c:pt idx="138">
                  <c:v>4209</c:v>
                </c:pt>
                <c:pt idx="139">
                  <c:v>4209</c:v>
                </c:pt>
                <c:pt idx="140">
                  <c:v>4209</c:v>
                </c:pt>
                <c:pt idx="141">
                  <c:v>4210</c:v>
                </c:pt>
                <c:pt idx="142">
                  <c:v>4210</c:v>
                </c:pt>
                <c:pt idx="143">
                  <c:v>4211</c:v>
                </c:pt>
                <c:pt idx="144">
                  <c:v>4213</c:v>
                </c:pt>
                <c:pt idx="145">
                  <c:v>4214</c:v>
                </c:pt>
                <c:pt idx="146">
                  <c:v>4214</c:v>
                </c:pt>
                <c:pt idx="147">
                  <c:v>4214</c:v>
                </c:pt>
                <c:pt idx="148">
                  <c:v>4215</c:v>
                </c:pt>
                <c:pt idx="149">
                  <c:v>4216</c:v>
                </c:pt>
                <c:pt idx="150">
                  <c:v>4216</c:v>
                </c:pt>
                <c:pt idx="151">
                  <c:v>4217</c:v>
                </c:pt>
                <c:pt idx="152">
                  <c:v>4217</c:v>
                </c:pt>
                <c:pt idx="153">
                  <c:v>4217</c:v>
                </c:pt>
                <c:pt idx="154">
                  <c:v>4217</c:v>
                </c:pt>
                <c:pt idx="155">
                  <c:v>4219</c:v>
                </c:pt>
                <c:pt idx="156">
                  <c:v>4220</c:v>
                </c:pt>
                <c:pt idx="157">
                  <c:v>4221</c:v>
                </c:pt>
                <c:pt idx="158">
                  <c:v>4221</c:v>
                </c:pt>
                <c:pt idx="159">
                  <c:v>4222</c:v>
                </c:pt>
                <c:pt idx="160">
                  <c:v>4222</c:v>
                </c:pt>
                <c:pt idx="161">
                  <c:v>4222</c:v>
                </c:pt>
                <c:pt idx="162">
                  <c:v>4223</c:v>
                </c:pt>
                <c:pt idx="163">
                  <c:v>4225</c:v>
                </c:pt>
                <c:pt idx="164">
                  <c:v>4226</c:v>
                </c:pt>
                <c:pt idx="165">
                  <c:v>4227</c:v>
                </c:pt>
                <c:pt idx="166">
                  <c:v>4229</c:v>
                </c:pt>
                <c:pt idx="167">
                  <c:v>4229</c:v>
                </c:pt>
                <c:pt idx="168">
                  <c:v>4229</c:v>
                </c:pt>
                <c:pt idx="169">
                  <c:v>4230</c:v>
                </c:pt>
                <c:pt idx="170">
                  <c:v>4231</c:v>
                </c:pt>
                <c:pt idx="171">
                  <c:v>4231</c:v>
                </c:pt>
                <c:pt idx="172">
                  <c:v>4231</c:v>
                </c:pt>
                <c:pt idx="173">
                  <c:v>4231</c:v>
                </c:pt>
                <c:pt idx="174">
                  <c:v>4231</c:v>
                </c:pt>
                <c:pt idx="175">
                  <c:v>4231</c:v>
                </c:pt>
                <c:pt idx="176">
                  <c:v>4233</c:v>
                </c:pt>
                <c:pt idx="177">
                  <c:v>4234</c:v>
                </c:pt>
                <c:pt idx="178">
                  <c:v>4235</c:v>
                </c:pt>
                <c:pt idx="179">
                  <c:v>4236</c:v>
                </c:pt>
                <c:pt idx="180">
                  <c:v>4236</c:v>
                </c:pt>
                <c:pt idx="181">
                  <c:v>4236</c:v>
                </c:pt>
                <c:pt idx="182">
                  <c:v>4236</c:v>
                </c:pt>
                <c:pt idx="183">
                  <c:v>4239</c:v>
                </c:pt>
                <c:pt idx="184">
                  <c:v>4241</c:v>
                </c:pt>
                <c:pt idx="185">
                  <c:v>4241</c:v>
                </c:pt>
                <c:pt idx="186">
                  <c:v>4244</c:v>
                </c:pt>
                <c:pt idx="187">
                  <c:v>4247</c:v>
                </c:pt>
                <c:pt idx="188">
                  <c:v>4247</c:v>
                </c:pt>
                <c:pt idx="189">
                  <c:v>4247</c:v>
                </c:pt>
                <c:pt idx="190">
                  <c:v>4248</c:v>
                </c:pt>
                <c:pt idx="191">
                  <c:v>4251</c:v>
                </c:pt>
                <c:pt idx="192">
                  <c:v>4254</c:v>
                </c:pt>
                <c:pt idx="193">
                  <c:v>4256</c:v>
                </c:pt>
                <c:pt idx="194">
                  <c:v>4256</c:v>
                </c:pt>
                <c:pt idx="195">
                  <c:v>4257</c:v>
                </c:pt>
                <c:pt idx="196">
                  <c:v>4257</c:v>
                </c:pt>
                <c:pt idx="197">
                  <c:v>4260</c:v>
                </c:pt>
                <c:pt idx="198">
                  <c:v>4265</c:v>
                </c:pt>
                <c:pt idx="199">
                  <c:v>4269</c:v>
                </c:pt>
                <c:pt idx="200">
                  <c:v>4273</c:v>
                </c:pt>
                <c:pt idx="201">
                  <c:v>4277</c:v>
                </c:pt>
                <c:pt idx="202">
                  <c:v>4277</c:v>
                </c:pt>
                <c:pt idx="203">
                  <c:v>4277</c:v>
                </c:pt>
                <c:pt idx="204">
                  <c:v>4279</c:v>
                </c:pt>
                <c:pt idx="205">
                  <c:v>4281</c:v>
                </c:pt>
                <c:pt idx="206">
                  <c:v>4289</c:v>
                </c:pt>
                <c:pt idx="207">
                  <c:v>4296</c:v>
                </c:pt>
                <c:pt idx="208">
                  <c:v>4302</c:v>
                </c:pt>
                <c:pt idx="209">
                  <c:v>4302</c:v>
                </c:pt>
                <c:pt idx="210">
                  <c:v>4302</c:v>
                </c:pt>
                <c:pt idx="211">
                  <c:v>4310</c:v>
                </c:pt>
                <c:pt idx="212">
                  <c:v>4330</c:v>
                </c:pt>
                <c:pt idx="213">
                  <c:v>4345</c:v>
                </c:pt>
                <c:pt idx="214">
                  <c:v>4361</c:v>
                </c:pt>
                <c:pt idx="215">
                  <c:v>4377</c:v>
                </c:pt>
                <c:pt idx="216">
                  <c:v>4377</c:v>
                </c:pt>
                <c:pt idx="217">
                  <c:v>4378</c:v>
                </c:pt>
                <c:pt idx="218">
                  <c:v>4395</c:v>
                </c:pt>
                <c:pt idx="219">
                  <c:v>4424</c:v>
                </c:pt>
                <c:pt idx="220">
                  <c:v>4442</c:v>
                </c:pt>
                <c:pt idx="221">
                  <c:v>4468</c:v>
                </c:pt>
                <c:pt idx="222">
                  <c:v>4481</c:v>
                </c:pt>
                <c:pt idx="223">
                  <c:v>4483</c:v>
                </c:pt>
                <c:pt idx="224">
                  <c:v>4484</c:v>
                </c:pt>
                <c:pt idx="225">
                  <c:v>4512</c:v>
                </c:pt>
                <c:pt idx="226">
                  <c:v>4543</c:v>
                </c:pt>
                <c:pt idx="227">
                  <c:v>4587</c:v>
                </c:pt>
                <c:pt idx="228">
                  <c:v>4620</c:v>
                </c:pt>
                <c:pt idx="229">
                  <c:v>4648</c:v>
                </c:pt>
                <c:pt idx="230">
                  <c:v>4652</c:v>
                </c:pt>
                <c:pt idx="231">
                  <c:v>4652</c:v>
                </c:pt>
                <c:pt idx="232">
                  <c:v>4686</c:v>
                </c:pt>
                <c:pt idx="233">
                  <c:v>4734</c:v>
                </c:pt>
                <c:pt idx="234">
                  <c:v>4779</c:v>
                </c:pt>
                <c:pt idx="235">
                  <c:v>4817</c:v>
                </c:pt>
                <c:pt idx="236">
                  <c:v>4855</c:v>
                </c:pt>
                <c:pt idx="237">
                  <c:v>4858</c:v>
                </c:pt>
                <c:pt idx="238">
                  <c:v>4859</c:v>
                </c:pt>
                <c:pt idx="239">
                  <c:v>4900</c:v>
                </c:pt>
                <c:pt idx="240">
                  <c:v>4973</c:v>
                </c:pt>
                <c:pt idx="241">
                  <c:v>5024</c:v>
                </c:pt>
                <c:pt idx="242">
                  <c:v>5085</c:v>
                </c:pt>
                <c:pt idx="243">
                  <c:v>5128</c:v>
                </c:pt>
                <c:pt idx="244">
                  <c:v>5132</c:v>
                </c:pt>
                <c:pt idx="245">
                  <c:v>5138</c:v>
                </c:pt>
                <c:pt idx="246">
                  <c:v>5182</c:v>
                </c:pt>
                <c:pt idx="247">
                  <c:v>5236</c:v>
                </c:pt>
                <c:pt idx="248">
                  <c:v>5296</c:v>
                </c:pt>
                <c:pt idx="249">
                  <c:v>5337</c:v>
                </c:pt>
                <c:pt idx="250">
                  <c:v>5377</c:v>
                </c:pt>
                <c:pt idx="251">
                  <c:v>5384</c:v>
                </c:pt>
                <c:pt idx="252">
                  <c:v>5384</c:v>
                </c:pt>
                <c:pt idx="253">
                  <c:v>5430</c:v>
                </c:pt>
                <c:pt idx="254">
                  <c:v>5479</c:v>
                </c:pt>
                <c:pt idx="255">
                  <c:v>5538</c:v>
                </c:pt>
                <c:pt idx="256">
                  <c:v>5580</c:v>
                </c:pt>
                <c:pt idx="257">
                  <c:v>5630</c:v>
                </c:pt>
                <c:pt idx="258">
                  <c:v>5633</c:v>
                </c:pt>
                <c:pt idx="259">
                  <c:v>5636</c:v>
                </c:pt>
                <c:pt idx="260">
                  <c:v>5676</c:v>
                </c:pt>
                <c:pt idx="261">
                  <c:v>5728</c:v>
                </c:pt>
                <c:pt idx="262">
                  <c:v>5788</c:v>
                </c:pt>
                <c:pt idx="263">
                  <c:v>5840</c:v>
                </c:pt>
                <c:pt idx="264">
                  <c:v>5863</c:v>
                </c:pt>
                <c:pt idx="265">
                  <c:v>5868</c:v>
                </c:pt>
                <c:pt idx="266">
                  <c:v>5868</c:v>
                </c:pt>
                <c:pt idx="267">
                  <c:v>5908</c:v>
                </c:pt>
                <c:pt idx="268">
                  <c:v>5952</c:v>
                </c:pt>
                <c:pt idx="269">
                  <c:v>6009</c:v>
                </c:pt>
                <c:pt idx="270">
                  <c:v>6049</c:v>
                </c:pt>
                <c:pt idx="271">
                  <c:v>6091</c:v>
                </c:pt>
                <c:pt idx="272">
                  <c:v>6093</c:v>
                </c:pt>
                <c:pt idx="273">
                  <c:v>6094</c:v>
                </c:pt>
                <c:pt idx="274">
                  <c:v>6129</c:v>
                </c:pt>
                <c:pt idx="275">
                  <c:v>6179</c:v>
                </c:pt>
                <c:pt idx="276">
                  <c:v>6214</c:v>
                </c:pt>
                <c:pt idx="277">
                  <c:v>6250</c:v>
                </c:pt>
                <c:pt idx="278">
                  <c:v>6299</c:v>
                </c:pt>
                <c:pt idx="279">
                  <c:v>6301</c:v>
                </c:pt>
                <c:pt idx="280">
                  <c:v>6302</c:v>
                </c:pt>
                <c:pt idx="281">
                  <c:v>6350</c:v>
                </c:pt>
                <c:pt idx="282">
                  <c:v>6406</c:v>
                </c:pt>
                <c:pt idx="283">
                  <c:v>6457</c:v>
                </c:pt>
                <c:pt idx="284">
                  <c:v>6501</c:v>
                </c:pt>
                <c:pt idx="285">
                  <c:v>6501</c:v>
                </c:pt>
                <c:pt idx="286">
                  <c:v>6502</c:v>
                </c:pt>
                <c:pt idx="287">
                  <c:v>6502</c:v>
                </c:pt>
                <c:pt idx="288">
                  <c:v>6509</c:v>
                </c:pt>
                <c:pt idx="289">
                  <c:v>6561</c:v>
                </c:pt>
                <c:pt idx="290">
                  <c:v>6642</c:v>
                </c:pt>
                <c:pt idx="291">
                  <c:v>6688</c:v>
                </c:pt>
                <c:pt idx="292">
                  <c:v>6688</c:v>
                </c:pt>
                <c:pt idx="293">
                  <c:v>6689</c:v>
                </c:pt>
                <c:pt idx="294">
                  <c:v>6689</c:v>
                </c:pt>
                <c:pt idx="295">
                  <c:v>6703</c:v>
                </c:pt>
                <c:pt idx="296">
                  <c:v>6795</c:v>
                </c:pt>
                <c:pt idx="297">
                  <c:v>6876</c:v>
                </c:pt>
                <c:pt idx="298">
                  <c:v>6978</c:v>
                </c:pt>
                <c:pt idx="299">
                  <c:v>7076</c:v>
                </c:pt>
                <c:pt idx="300">
                  <c:v>7078</c:v>
                </c:pt>
                <c:pt idx="301">
                  <c:v>7080</c:v>
                </c:pt>
                <c:pt idx="302">
                  <c:v>7139</c:v>
                </c:pt>
                <c:pt idx="303">
                  <c:v>7220</c:v>
                </c:pt>
                <c:pt idx="304">
                  <c:v>7292</c:v>
                </c:pt>
                <c:pt idx="305">
                  <c:v>7365</c:v>
                </c:pt>
                <c:pt idx="306">
                  <c:v>7446</c:v>
                </c:pt>
                <c:pt idx="307">
                  <c:v>7447</c:v>
                </c:pt>
                <c:pt idx="308">
                  <c:v>7448</c:v>
                </c:pt>
              </c:numCache>
            </c:numRef>
          </c:val>
          <c:smooth val="0"/>
        </c:ser>
        <c:hiLowLines>
          <c:spPr>
            <a:ln>
              <a:noFill/>
            </a:ln>
          </c:spPr>
        </c:hiLowLines>
        <c:marker val="0"/>
        <c:axId val="12769545"/>
        <c:axId val="70905111"/>
      </c:lineChart>
      <c:catAx>
        <c:axId val="12769545"/>
        <c:scaling>
          <c:orientation val="minMax"/>
        </c:scaling>
        <c:delete val="0"/>
        <c:axPos val="b"/>
        <c:numFmt formatCode="DD/MM/YYYY" sourceLinked="1"/>
        <c:majorTickMark val="out"/>
        <c:minorTickMark val="none"/>
        <c:tickLblPos val="nextTo"/>
        <c:spPr>
          <a:ln w="9360">
            <a:solidFill>
              <a:srgbClr val="000000"/>
            </a:solidFill>
            <a:round/>
          </a:ln>
        </c:spPr>
        <c:txPr>
          <a:bodyPr rot="-5400000"/>
          <a:lstStyle/>
          <a:p>
            <a:pPr>
              <a:defRPr b="0" sz="1100" spc="-1" strike="noStrike">
                <a:solidFill>
                  <a:srgbClr val="000000"/>
                </a:solidFill>
                <a:latin typeface="Arial"/>
              </a:defRPr>
            </a:pPr>
          </a:p>
        </c:txPr>
        <c:crossAx val="70905111"/>
        <c:crosses val="autoZero"/>
        <c:auto val="1"/>
        <c:lblAlgn val="ctr"/>
        <c:lblOffset val="100"/>
      </c:catAx>
      <c:valAx>
        <c:axId val="70905111"/>
        <c:scaling>
          <c:orientation val="minMax"/>
        </c:scaling>
        <c:delete val="0"/>
        <c:axPos val="l"/>
        <c:title>
          <c:tx>
            <c:rich>
              <a:bodyPr rot="-5400000"/>
              <a:lstStyle/>
              <a:p>
                <a:pPr>
                  <a:defRPr b="1" sz="1100" spc="-1" strike="noStrike">
                    <a:solidFill>
                      <a:srgbClr val="000000"/>
                    </a:solidFill>
                    <a:latin typeface="Arial"/>
                  </a:defRPr>
                </a:pPr>
                <a:r>
                  <a:rPr b="1" sz="1100" spc="-1" strike="noStrike">
                    <a:solidFill>
                      <a:srgbClr val="000000"/>
                    </a:solidFill>
                    <a:latin typeface="Arial"/>
                  </a:rPr>
                  <a:t>Cumulative number of deaths</a:t>
                </a:r>
              </a:p>
            </c:rich>
          </c:tx>
          <c:overlay val="0"/>
          <c:spPr>
            <a:noFill/>
            <a:ln>
              <a:noFill/>
            </a:ln>
          </c:spPr>
        </c:title>
        <c:numFmt formatCode="#,##0" sourceLinked="0"/>
        <c:majorTickMark val="out"/>
        <c:minorTickMark val="none"/>
        <c:tickLblPos val="nextTo"/>
        <c:spPr>
          <a:ln w="6480">
            <a:solidFill>
              <a:srgbClr val="000000"/>
            </a:solidFill>
            <a:round/>
          </a:ln>
        </c:spPr>
        <c:txPr>
          <a:bodyPr/>
          <a:lstStyle/>
          <a:p>
            <a:pPr>
              <a:defRPr b="0" sz="1100" spc="-1" strike="noStrike">
                <a:solidFill>
                  <a:srgbClr val="000000"/>
                </a:solidFill>
                <a:latin typeface="Arial"/>
              </a:defRPr>
            </a:pPr>
          </a:p>
        </c:txPr>
        <c:crossAx val="12769545"/>
        <c:crosses val="autoZero"/>
        <c:crossBetween val="midCat"/>
      </c:valAx>
      <c:spPr>
        <a:noFill/>
        <a:ln>
          <a:noFill/>
        </a:ln>
      </c:spPr>
    </c:plotArea>
    <c:legend>
      <c:layout>
        <c:manualLayout>
          <c:xMode val="edge"/>
          <c:yMode val="edge"/>
          <c:x val="0.160097772393835"/>
          <c:y val="0.156541054415442"/>
          <c:w val="0.0829853859404899"/>
          <c:h val="0.078042862986089"/>
        </c:manualLayout>
      </c:layout>
      <c:spPr>
        <a:noFill/>
        <a:ln>
          <a:noFill/>
        </a:ln>
      </c:spPr>
      <c:txPr>
        <a:bodyPr/>
        <a:lstStyle/>
        <a:p>
          <a:pPr>
            <a:defRPr b="0" sz="1100" spc="-1" strike="noStrike">
              <a:solidFill>
                <a:srgbClr val="000000"/>
              </a:solidFill>
              <a:latin typeface="Arial"/>
            </a:defRPr>
          </a:pPr>
        </a:p>
      </c:txPr>
    </c:legend>
    <c:plotVisOnly val="1"/>
    <c:dispBlanksAs val="gap"/>
  </c:chart>
  <c:spPr>
    <a:solidFill>
      <a:srgbClr val="ffffff"/>
    </a:solid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latin typeface="Arial"/>
              </a:defRPr>
            </a:pPr>
            <a:r>
              <a:rPr b="1" sz="1200" spc="-1" strike="noStrike">
                <a:solidFill>
                  <a:srgbClr val="000000"/>
                </a:solidFill>
                <a:latin typeface="Arial"/>
              </a:rPr>
              <a:t>Figure 3: Deaths by week of registration, Scotland, 2020-2021</a:t>
            </a:r>
          </a:p>
        </c:rich>
      </c:tx>
      <c:overlay val="0"/>
      <c:spPr>
        <a:noFill/>
        <a:ln>
          <a:noFill/>
        </a:ln>
      </c:spPr>
    </c:title>
    <c:autoTitleDeleted val="0"/>
    <c:plotArea>
      <c:layout>
        <c:manualLayout>
          <c:layoutTarget val="inner"/>
          <c:xMode val="edge"/>
          <c:yMode val="edge"/>
          <c:x val="0.0801934235976789"/>
          <c:y val="0.0918838862559242"/>
          <c:w val="0.876015473887814"/>
          <c:h val="0.734952606635071"/>
        </c:manualLayout>
      </c:layout>
      <c:lineChart>
        <c:grouping val="standard"/>
        <c:varyColors val="0"/>
        <c:ser>
          <c:idx val="0"/>
          <c:order val="0"/>
          <c:tx>
            <c:strRef>
              <c:f>"All deaths"</c:f>
              <c:strCache>
                <c:ptCount val="1"/>
                <c:pt idx="0">
                  <c:v>All deaths</c:v>
                </c:pt>
              </c:strCache>
            </c:strRef>
          </c:tx>
          <c:spPr>
            <a:solidFill>
              <a:srgbClr val="8faadc"/>
            </a:solidFill>
            <a:ln w="31680">
              <a:solidFill>
                <a:srgbClr val="8faadc"/>
              </a:solidFill>
              <a:round/>
            </a:ln>
          </c:spPr>
          <c:marker>
            <c:symbol val="none"/>
          </c:marker>
          <c:dPt>
            <c:idx val="17"/>
            <c:spPr>
              <a:solidFill>
                <a:srgbClr val="8faadc"/>
              </a:solidFill>
              <a:ln w="31680">
                <a:solidFill>
                  <a:srgbClr val="8faadc"/>
                </a:solidFill>
                <a:round/>
              </a:ln>
            </c:spPr>
          </c:dPt>
          <c:dPt>
            <c:idx val="18"/>
            <c:spPr>
              <a:solidFill>
                <a:srgbClr val="8faadc"/>
              </a:solidFill>
              <a:ln w="31680">
                <a:solidFill>
                  <a:srgbClr val="8faadc"/>
                </a:solidFill>
                <a:round/>
              </a:ln>
            </c:spPr>
          </c:dPt>
          <c:dPt>
            <c:idx val="19"/>
            <c:spPr>
              <a:solidFill>
                <a:srgbClr val="8faadc"/>
              </a:solidFill>
              <a:ln w="31680">
                <a:solidFill>
                  <a:srgbClr val="8faadc"/>
                </a:solidFill>
                <a:round/>
              </a:ln>
            </c:spPr>
          </c:dPt>
          <c:dPt>
            <c:idx val="20"/>
            <c:spPr>
              <a:solidFill>
                <a:srgbClr val="8faadc"/>
              </a:solidFill>
              <a:ln w="31680">
                <a:solidFill>
                  <a:srgbClr val="8faadc"/>
                </a:solidFill>
                <a:round/>
              </a:ln>
            </c:spPr>
          </c:dPt>
          <c:dPt>
            <c:idx val="21"/>
            <c:spPr>
              <a:solidFill>
                <a:srgbClr val="8faadc"/>
              </a:solidFill>
              <a:ln w="31680">
                <a:solidFill>
                  <a:srgbClr val="8faadc"/>
                </a:solidFill>
                <a:round/>
              </a:ln>
            </c:spPr>
          </c:dPt>
          <c:dPt>
            <c:idx val="22"/>
            <c:spPr>
              <a:solidFill>
                <a:srgbClr val="8faadc"/>
              </a:solidFill>
              <a:ln w="31680">
                <a:solidFill>
                  <a:srgbClr val="8faadc"/>
                </a:solidFill>
                <a:round/>
              </a:ln>
            </c:spPr>
          </c:dPt>
          <c:dPt>
            <c:idx val="23"/>
            <c:spPr>
              <a:solidFill>
                <a:srgbClr val="8faadc"/>
              </a:solidFill>
              <a:ln w="31680">
                <a:solidFill>
                  <a:srgbClr val="8faadc"/>
                </a:solidFill>
                <a:round/>
              </a:ln>
            </c:spPr>
          </c:dPt>
          <c:dPt>
            <c:idx val="25"/>
            <c:spPr>
              <a:solidFill>
                <a:srgbClr val="8faadc"/>
              </a:solidFill>
              <a:ln w="31680">
                <a:solidFill>
                  <a:srgbClr val="8faadc"/>
                </a:solidFill>
                <a:round/>
              </a:ln>
            </c:spPr>
          </c:dPt>
          <c:dPt>
            <c:idx val="26"/>
            <c:spPr>
              <a:solidFill>
                <a:srgbClr val="8faadc"/>
              </a:solidFill>
              <a:ln w="31680">
                <a:solidFill>
                  <a:srgbClr val="8faadc"/>
                </a:solidFill>
                <a:round/>
              </a:ln>
            </c:spPr>
          </c:dPt>
          <c:dPt>
            <c:idx val="27"/>
            <c:spPr>
              <a:solidFill>
                <a:srgbClr val="8faadc"/>
              </a:solidFill>
              <a:ln w="31680">
                <a:solidFill>
                  <a:srgbClr val="8faadc"/>
                </a:solidFill>
                <a:round/>
              </a:ln>
            </c:spPr>
          </c:dPt>
          <c:dPt>
            <c:idx val="28"/>
            <c:spPr>
              <a:solidFill>
                <a:srgbClr val="8faadc"/>
              </a:solidFill>
              <a:ln w="31680">
                <a:solidFill>
                  <a:srgbClr val="8faadc"/>
                </a:solidFill>
                <a:round/>
              </a:ln>
            </c:spPr>
          </c:dPt>
          <c:dPt>
            <c:idx val="29"/>
            <c:spPr>
              <a:solidFill>
                <a:srgbClr val="8faadc"/>
              </a:solidFill>
              <a:ln w="31680">
                <a:solidFill>
                  <a:srgbClr val="8faadc"/>
                </a:solidFill>
                <a:round/>
              </a:ln>
            </c:spPr>
          </c:dPt>
          <c:dPt>
            <c:idx val="30"/>
            <c:spPr>
              <a:solidFill>
                <a:srgbClr val="8faadc"/>
              </a:solidFill>
              <a:ln w="31680">
                <a:solidFill>
                  <a:srgbClr val="8faadc"/>
                </a:solidFill>
                <a:round/>
              </a:ln>
            </c:spPr>
          </c:dPt>
          <c:dPt>
            <c:idx val="31"/>
            <c:spPr>
              <a:solidFill>
                <a:srgbClr val="8faadc"/>
              </a:solidFill>
              <a:ln w="31680">
                <a:solidFill>
                  <a:srgbClr val="8faadc"/>
                </a:solidFill>
                <a:round/>
              </a:ln>
            </c:spPr>
          </c:dPt>
          <c:dPt>
            <c:idx val="36"/>
            <c:spPr>
              <a:solidFill>
                <a:srgbClr val="8faadc"/>
              </a:solidFill>
              <a:ln w="31680">
                <a:solidFill>
                  <a:srgbClr val="8faadc"/>
                </a:solidFill>
                <a:round/>
              </a:ln>
            </c:spPr>
          </c:dPt>
          <c:dPt>
            <c:idx val="40"/>
            <c:spPr>
              <a:solidFill>
                <a:srgbClr val="8faadc"/>
              </a:solidFill>
              <a:ln w="31680">
                <a:solidFill>
                  <a:srgbClr val="8faadc"/>
                </a:solidFill>
                <a:round/>
              </a:ln>
            </c:spPr>
          </c:dPt>
          <c:dPt>
            <c:idx val="44"/>
            <c:spPr>
              <a:solidFill>
                <a:srgbClr val="8faadc"/>
              </a:solidFill>
              <a:ln w="31680">
                <a:solidFill>
                  <a:srgbClr val="8faadc"/>
                </a:solidFill>
                <a:round/>
              </a:ln>
            </c:spPr>
          </c:dPt>
          <c:dPt>
            <c:idx val="54"/>
            <c:spPr>
              <a:solidFill>
                <a:srgbClr val="8faadc"/>
              </a:solidFill>
              <a:ln w="31680">
                <a:solidFill>
                  <a:srgbClr val="8faadc"/>
                </a:solidFill>
                <a:round/>
              </a:ln>
            </c:spPr>
          </c:dPt>
          <c:dLbls>
            <c:numFmt formatCode="#,##0" sourceLinked="1"/>
            <c:dLbl>
              <c:idx val="17"/>
              <c:txPr>
                <a:bodyPr/>
                <a:lstStyle/>
                <a:p>
                  <a:pPr>
                    <a:defRPr b="0" sz="1100" spc="-1" strike="noStrike">
                      <a:solidFill>
                        <a:srgbClr val="000000"/>
                      </a:solidFill>
                      <a:latin typeface="Arial"/>
                    </a:defRPr>
                  </a:pPr>
                </a:p>
              </c:txPr>
              <c:dLblPos val="r"/>
              <c:showLegendKey val="0"/>
              <c:showVal val="0"/>
              <c:showCatName val="0"/>
              <c:showSerName val="0"/>
              <c:showPercent val="0"/>
            </c:dLbl>
            <c:dLbl>
              <c:idx val="18"/>
              <c:txPr>
                <a:bodyPr/>
                <a:lstStyle/>
                <a:p>
                  <a:pPr>
                    <a:defRPr b="0" sz="1100" spc="-1" strike="noStrike">
                      <a:solidFill>
                        <a:srgbClr val="000000"/>
                      </a:solidFill>
                      <a:latin typeface="Arial"/>
                    </a:defRPr>
                  </a:pPr>
                </a:p>
              </c:txPr>
              <c:dLblPos val="r"/>
              <c:showLegendKey val="0"/>
              <c:showVal val="0"/>
              <c:showCatName val="0"/>
              <c:showSerName val="0"/>
              <c:showPercent val="0"/>
            </c:dLbl>
            <c:dLbl>
              <c:idx val="19"/>
              <c:txPr>
                <a:bodyPr/>
                <a:lstStyle/>
                <a:p>
                  <a:pPr>
                    <a:defRPr b="0" sz="1100" spc="-1" strike="noStrike">
                      <a:solidFill>
                        <a:srgbClr val="000000"/>
                      </a:solidFill>
                      <a:latin typeface="Arial"/>
                    </a:defRPr>
                  </a:pPr>
                </a:p>
              </c:txPr>
              <c:dLblPos val="r"/>
              <c:showLegendKey val="0"/>
              <c:showVal val="0"/>
              <c:showCatName val="0"/>
              <c:showSerName val="0"/>
              <c:showPercent val="0"/>
            </c:dLbl>
            <c:dLbl>
              <c:idx val="20"/>
              <c:txPr>
                <a:bodyPr/>
                <a:lstStyle/>
                <a:p>
                  <a:pPr>
                    <a:defRPr b="0" sz="1100" spc="-1" strike="noStrike">
                      <a:solidFill>
                        <a:srgbClr val="000000"/>
                      </a:solidFill>
                      <a:latin typeface="Arial"/>
                    </a:defRPr>
                  </a:pPr>
                </a:p>
              </c:txPr>
              <c:dLblPos val="r"/>
              <c:showLegendKey val="0"/>
              <c:showVal val="0"/>
              <c:showCatName val="0"/>
              <c:showSerName val="0"/>
              <c:showPercent val="0"/>
            </c:dLbl>
            <c:dLbl>
              <c:idx val="21"/>
              <c:txPr>
                <a:bodyPr/>
                <a:lstStyle/>
                <a:p>
                  <a:pPr>
                    <a:defRPr b="0" sz="1100" spc="-1" strike="noStrike">
                      <a:solidFill>
                        <a:srgbClr val="000000"/>
                      </a:solidFill>
                      <a:latin typeface="Arial"/>
                    </a:defRPr>
                  </a:pPr>
                </a:p>
              </c:txPr>
              <c:dLblPos val="r"/>
              <c:showLegendKey val="0"/>
              <c:showVal val="0"/>
              <c:showCatName val="0"/>
              <c:showSerName val="0"/>
              <c:showPercent val="0"/>
            </c:dLbl>
            <c:dLbl>
              <c:idx val="22"/>
              <c:txPr>
                <a:bodyPr/>
                <a:lstStyle/>
                <a:p>
                  <a:pPr>
                    <a:defRPr b="0" sz="1100" spc="-1" strike="noStrike">
                      <a:solidFill>
                        <a:srgbClr val="000000"/>
                      </a:solidFill>
                      <a:latin typeface="Arial"/>
                    </a:defRPr>
                  </a:pPr>
                </a:p>
              </c:txPr>
              <c:dLblPos val="r"/>
              <c:showLegendKey val="0"/>
              <c:showVal val="0"/>
              <c:showCatName val="0"/>
              <c:showSerName val="0"/>
              <c:showPercent val="0"/>
            </c:dLbl>
            <c:dLbl>
              <c:idx val="23"/>
              <c:txPr>
                <a:bodyPr/>
                <a:lstStyle/>
                <a:p>
                  <a:pPr>
                    <a:defRPr b="0" sz="1100" spc="-1" strike="noStrike">
                      <a:solidFill>
                        <a:srgbClr val="000000"/>
                      </a:solidFill>
                      <a:latin typeface="Arial"/>
                    </a:defRPr>
                  </a:pPr>
                </a:p>
              </c:txPr>
              <c:dLblPos val="r"/>
              <c:showLegendKey val="0"/>
              <c:showVal val="0"/>
              <c:showCatName val="0"/>
              <c:showSerName val="0"/>
              <c:showPercent val="0"/>
            </c:dLbl>
            <c:dLbl>
              <c:idx val="25"/>
              <c:txPr>
                <a:bodyPr/>
                <a:lstStyle/>
                <a:p>
                  <a:pPr>
                    <a:defRPr b="0" sz="1100" spc="-1" strike="noStrike">
                      <a:solidFill>
                        <a:srgbClr val="000000"/>
                      </a:solidFill>
                      <a:latin typeface="Arial"/>
                    </a:defRPr>
                  </a:pPr>
                </a:p>
              </c:txPr>
              <c:dLblPos val="r"/>
              <c:showLegendKey val="0"/>
              <c:showVal val="0"/>
              <c:showCatName val="0"/>
              <c:showSerName val="0"/>
              <c:showPercent val="0"/>
            </c:dLbl>
            <c:dLbl>
              <c:idx val="26"/>
              <c:txPr>
                <a:bodyPr/>
                <a:lstStyle/>
                <a:p>
                  <a:pPr>
                    <a:defRPr b="0" sz="1100" spc="-1" strike="noStrike">
                      <a:solidFill>
                        <a:srgbClr val="000000"/>
                      </a:solidFill>
                      <a:latin typeface="Arial"/>
                    </a:defRPr>
                  </a:pPr>
                </a:p>
              </c:txPr>
              <c:dLblPos val="r"/>
              <c:showLegendKey val="0"/>
              <c:showVal val="0"/>
              <c:showCatName val="0"/>
              <c:showSerName val="0"/>
              <c:showPercent val="0"/>
            </c:dLbl>
            <c:dLbl>
              <c:idx val="27"/>
              <c:txPr>
                <a:bodyPr/>
                <a:lstStyle/>
                <a:p>
                  <a:pPr>
                    <a:defRPr b="0" sz="1100" spc="-1" strike="noStrike">
                      <a:solidFill>
                        <a:srgbClr val="000000"/>
                      </a:solidFill>
                      <a:latin typeface="Arial"/>
                    </a:defRPr>
                  </a:pPr>
                </a:p>
              </c:txPr>
              <c:dLblPos val="r"/>
              <c:showLegendKey val="0"/>
              <c:showVal val="0"/>
              <c:showCatName val="0"/>
              <c:showSerName val="0"/>
              <c:showPercent val="0"/>
            </c:dLbl>
            <c:dLbl>
              <c:idx val="28"/>
              <c:txPr>
                <a:bodyPr/>
                <a:lstStyle/>
                <a:p>
                  <a:pPr>
                    <a:defRPr b="0" sz="1100" spc="-1" strike="noStrike">
                      <a:solidFill>
                        <a:srgbClr val="000000"/>
                      </a:solidFill>
                      <a:latin typeface="Arial"/>
                    </a:defRPr>
                  </a:pPr>
                </a:p>
              </c:txPr>
              <c:dLblPos val="r"/>
              <c:showLegendKey val="0"/>
              <c:showVal val="0"/>
              <c:showCatName val="0"/>
              <c:showSerName val="0"/>
              <c:showPercent val="0"/>
            </c:dLbl>
            <c:dLbl>
              <c:idx val="29"/>
              <c:txPr>
                <a:bodyPr/>
                <a:lstStyle/>
                <a:p>
                  <a:pPr>
                    <a:defRPr b="0" sz="1100" spc="-1" strike="noStrike">
                      <a:solidFill>
                        <a:srgbClr val="000000"/>
                      </a:solidFill>
                      <a:latin typeface="Arial"/>
                    </a:defRPr>
                  </a:pPr>
                </a:p>
              </c:txPr>
              <c:dLblPos val="r"/>
              <c:showLegendKey val="0"/>
              <c:showVal val="0"/>
              <c:showCatName val="0"/>
              <c:showSerName val="0"/>
              <c:showPercent val="0"/>
            </c:dLbl>
            <c:dLbl>
              <c:idx val="30"/>
              <c:txPr>
                <a:bodyPr/>
                <a:lstStyle/>
                <a:p>
                  <a:pPr>
                    <a:defRPr b="0" sz="1100" spc="-1" strike="noStrike">
                      <a:solidFill>
                        <a:srgbClr val="000000"/>
                      </a:solidFill>
                      <a:latin typeface="Arial"/>
                    </a:defRPr>
                  </a:pPr>
                </a:p>
              </c:txPr>
              <c:dLblPos val="r"/>
              <c:showLegendKey val="0"/>
              <c:showVal val="0"/>
              <c:showCatName val="0"/>
              <c:showSerName val="0"/>
              <c:showPercent val="0"/>
            </c:dLbl>
            <c:dLbl>
              <c:idx val="31"/>
              <c:txPr>
                <a:bodyPr/>
                <a:lstStyle/>
                <a:p>
                  <a:pPr>
                    <a:defRPr b="0" sz="1100" spc="-1" strike="noStrike">
                      <a:solidFill>
                        <a:srgbClr val="000000"/>
                      </a:solidFill>
                      <a:latin typeface="Arial"/>
                    </a:defRPr>
                  </a:pPr>
                </a:p>
              </c:txPr>
              <c:dLblPos val="r"/>
              <c:showLegendKey val="0"/>
              <c:showVal val="0"/>
              <c:showCatName val="0"/>
              <c:showSerName val="0"/>
              <c:showPercent val="0"/>
            </c:dLbl>
            <c:dLbl>
              <c:idx val="36"/>
              <c:txPr>
                <a:bodyPr/>
                <a:lstStyle/>
                <a:p>
                  <a:pPr>
                    <a:defRPr b="0" sz="1100" spc="-1" strike="noStrike">
                      <a:solidFill>
                        <a:srgbClr val="000000"/>
                      </a:solidFill>
                      <a:latin typeface="Arial"/>
                    </a:defRPr>
                  </a:pPr>
                </a:p>
              </c:txPr>
              <c:dLblPos val="r"/>
              <c:showLegendKey val="0"/>
              <c:showVal val="0"/>
              <c:showCatName val="0"/>
              <c:showSerName val="0"/>
              <c:showPercent val="0"/>
            </c:dLbl>
            <c:dLbl>
              <c:idx val="40"/>
              <c:txPr>
                <a:bodyPr/>
                <a:lstStyle/>
                <a:p>
                  <a:pPr>
                    <a:defRPr b="0" sz="1100" spc="-1" strike="noStrike">
                      <a:solidFill>
                        <a:srgbClr val="000000"/>
                      </a:solidFill>
                      <a:latin typeface="Arial"/>
                    </a:defRPr>
                  </a:pPr>
                </a:p>
              </c:txPr>
              <c:dLblPos val="r"/>
              <c:showLegendKey val="0"/>
              <c:showVal val="0"/>
              <c:showCatName val="0"/>
              <c:showSerName val="0"/>
              <c:showPercent val="0"/>
            </c:dLbl>
            <c:dLbl>
              <c:idx val="44"/>
              <c:txPr>
                <a:bodyPr/>
                <a:lstStyle/>
                <a:p>
                  <a:pPr>
                    <a:defRPr b="0" sz="1100" spc="-1" strike="noStrike">
                      <a:solidFill>
                        <a:srgbClr val="000000"/>
                      </a:solidFill>
                      <a:latin typeface="Arial"/>
                    </a:defRPr>
                  </a:pPr>
                </a:p>
              </c:txPr>
              <c:dLblPos val="r"/>
              <c:showLegendKey val="0"/>
              <c:showVal val="0"/>
              <c:showCatName val="0"/>
              <c:showSerName val="0"/>
              <c:showPercent val="0"/>
            </c:dLbl>
            <c:dLbl>
              <c:idx val="54"/>
              <c:txPr>
                <a:bodyPr/>
                <a:lstStyle/>
                <a:p>
                  <a:pPr>
                    <a:defRPr b="0" sz="1100" spc="-1" strike="noStrike">
                      <a:solidFill>
                        <a:srgbClr val="000000"/>
                      </a:solidFill>
                      <a:latin typeface="Arial"/>
                    </a:defRPr>
                  </a:pPr>
                </a:p>
              </c:txPr>
              <c:dLblPos val="t"/>
              <c:showLegendKey val="0"/>
              <c:showVal val="1"/>
              <c:showCatName val="0"/>
              <c:showSerName val="0"/>
              <c:showPercent val="0"/>
            </c:dLbl>
            <c:txPr>
              <a:bodyPr/>
              <a:lstStyle/>
              <a:p>
                <a:pPr>
                  <a:defRPr b="0" sz="1100" spc="-1" strike="noStrike">
                    <a:solidFill>
                      <a:srgbClr val="000000"/>
                    </a:solidFill>
                    <a:latin typeface="Arial"/>
                  </a:defRPr>
                </a:pPr>
              </a:p>
            </c:txPr>
            <c:dLblPos val="r"/>
            <c:showLegendKey val="0"/>
            <c:showVal val="0"/>
            <c:showCatName val="0"/>
            <c:showSerName val="0"/>
            <c:showPercent val="0"/>
            <c:showLeaderLines val="0"/>
          </c:dLbls>
          <c:cat>
            <c:strRef>
              <c:f>'Figure 3 data'!$B$3:$BD$3</c:f>
              <c:strCache>
                <c:ptCount val="5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strCache>
            </c:strRef>
          </c:cat>
          <c:val>
            <c:numRef>
              <c:f>'Figure 3 data'!$B$5:$BD$5</c:f>
              <c:numCache>
                <c:formatCode>General</c:formatCode>
                <c:ptCount val="55"/>
                <c:pt idx="0">
                  <c:v>1161</c:v>
                </c:pt>
                <c:pt idx="1">
                  <c:v>1567</c:v>
                </c:pt>
                <c:pt idx="2">
                  <c:v>1322</c:v>
                </c:pt>
                <c:pt idx="3">
                  <c:v>1226</c:v>
                </c:pt>
                <c:pt idx="4">
                  <c:v>1188</c:v>
                </c:pt>
                <c:pt idx="5">
                  <c:v>1216</c:v>
                </c:pt>
                <c:pt idx="6">
                  <c:v>1162</c:v>
                </c:pt>
                <c:pt idx="7">
                  <c:v>1162</c:v>
                </c:pt>
                <c:pt idx="8">
                  <c:v>1171</c:v>
                </c:pt>
                <c:pt idx="9">
                  <c:v>1208</c:v>
                </c:pt>
                <c:pt idx="10">
                  <c:v>1198</c:v>
                </c:pt>
                <c:pt idx="11">
                  <c:v>1196</c:v>
                </c:pt>
                <c:pt idx="12">
                  <c:v>1079</c:v>
                </c:pt>
                <c:pt idx="13">
                  <c:v>1744</c:v>
                </c:pt>
                <c:pt idx="14">
                  <c:v>1978</c:v>
                </c:pt>
                <c:pt idx="15">
                  <c:v>1916</c:v>
                </c:pt>
                <c:pt idx="16">
                  <c:v>1836</c:v>
                </c:pt>
                <c:pt idx="17">
                  <c:v>1679</c:v>
                </c:pt>
                <c:pt idx="18">
                  <c:v>1435</c:v>
                </c:pt>
                <c:pt idx="19">
                  <c:v>1421</c:v>
                </c:pt>
                <c:pt idx="20">
                  <c:v>1226</c:v>
                </c:pt>
                <c:pt idx="21">
                  <c:v>1128</c:v>
                </c:pt>
                <c:pt idx="22">
                  <c:v>1093</c:v>
                </c:pt>
                <c:pt idx="23">
                  <c:v>1034</c:v>
                </c:pt>
                <c:pt idx="24">
                  <c:v>1065</c:v>
                </c:pt>
                <c:pt idx="25">
                  <c:v>1008</c:v>
                </c:pt>
                <c:pt idx="26">
                  <c:v>983</c:v>
                </c:pt>
                <c:pt idx="27">
                  <c:v>976</c:v>
                </c:pt>
                <c:pt idx="28">
                  <c:v>1033</c:v>
                </c:pt>
                <c:pt idx="29">
                  <c:v>961</c:v>
                </c:pt>
                <c:pt idx="30">
                  <c:v>1043</c:v>
                </c:pt>
                <c:pt idx="31">
                  <c:v>1011</c:v>
                </c:pt>
                <c:pt idx="32">
                  <c:v>922</c:v>
                </c:pt>
                <c:pt idx="33">
                  <c:v>1046</c:v>
                </c:pt>
                <c:pt idx="34">
                  <c:v>1030</c:v>
                </c:pt>
                <c:pt idx="35">
                  <c:v>1050</c:v>
                </c:pt>
                <c:pt idx="36">
                  <c:v>1069</c:v>
                </c:pt>
                <c:pt idx="37">
                  <c:v>952</c:v>
                </c:pt>
                <c:pt idx="38">
                  <c:v>933</c:v>
                </c:pt>
                <c:pt idx="39">
                  <c:v>1196</c:v>
                </c:pt>
                <c:pt idx="40">
                  <c:v>1071</c:v>
                </c:pt>
                <c:pt idx="41">
                  <c:v>1134</c:v>
                </c:pt>
                <c:pt idx="42">
                  <c:v>1187</c:v>
                </c:pt>
                <c:pt idx="43">
                  <c:v>1262</c:v>
                </c:pt>
                <c:pt idx="44">
                  <c:v>1250</c:v>
                </c:pt>
                <c:pt idx="45">
                  <c:v>1338</c:v>
                </c:pt>
                <c:pt idx="46">
                  <c:v>1360</c:v>
                </c:pt>
                <c:pt idx="47">
                  <c:v>1328</c:v>
                </c:pt>
                <c:pt idx="48">
                  <c:v>1296</c:v>
                </c:pt>
                <c:pt idx="49">
                  <c:v>1284</c:v>
                </c:pt>
                <c:pt idx="50">
                  <c:v>1297</c:v>
                </c:pt>
                <c:pt idx="51">
                  <c:v>1205</c:v>
                </c:pt>
                <c:pt idx="52">
                  <c:v>1178</c:v>
                </c:pt>
                <c:pt idx="53">
                  <c:v>1719</c:v>
                </c:pt>
                <c:pt idx="54">
                  <c:v>1534</c:v>
                </c:pt>
              </c:numCache>
            </c:numRef>
          </c:val>
          <c:smooth val="0"/>
        </c:ser>
        <c:ser>
          <c:idx val="1"/>
          <c:order val="1"/>
          <c:tx>
            <c:strRef>
              <c:f>"All deaths, average of previous 5 years"</c:f>
              <c:strCache>
                <c:ptCount val="1"/>
                <c:pt idx="0">
                  <c:v>All deaths, average of previous 5 years</c:v>
                </c:pt>
              </c:strCache>
            </c:strRef>
          </c:tx>
          <c:spPr>
            <a:solidFill>
              <a:srgbClr val="808080"/>
            </a:solidFill>
            <a:ln w="28440">
              <a:solidFill>
                <a:srgbClr val="808080"/>
              </a:solidFill>
              <a:custDash/>
              <a:round/>
            </a:ln>
          </c:spPr>
          <c:marker>
            <c:symbol val="none"/>
          </c:marker>
          <c:dPt>
            <c:idx val="17"/>
            <c:spPr>
              <a:solidFill>
                <a:srgbClr val="808080"/>
              </a:solidFill>
              <a:ln w="28440">
                <a:solidFill>
                  <a:srgbClr val="808080"/>
                </a:solidFill>
                <a:custDash/>
                <a:round/>
              </a:ln>
            </c:spPr>
          </c:dPt>
          <c:dPt>
            <c:idx val="18"/>
            <c:spPr>
              <a:solidFill>
                <a:srgbClr val="808080"/>
              </a:solidFill>
              <a:ln w="28440">
                <a:solidFill>
                  <a:srgbClr val="808080"/>
                </a:solidFill>
                <a:custDash/>
                <a:round/>
              </a:ln>
            </c:spPr>
          </c:dPt>
          <c:dPt>
            <c:idx val="19"/>
            <c:spPr>
              <a:solidFill>
                <a:srgbClr val="808080"/>
              </a:solidFill>
              <a:ln w="28440">
                <a:solidFill>
                  <a:srgbClr val="808080"/>
                </a:solidFill>
                <a:custDash/>
                <a:round/>
              </a:ln>
            </c:spPr>
          </c:dPt>
          <c:dPt>
            <c:idx val="20"/>
            <c:spPr>
              <a:solidFill>
                <a:srgbClr val="808080"/>
              </a:solidFill>
              <a:ln w="28440">
                <a:solidFill>
                  <a:srgbClr val="808080"/>
                </a:solidFill>
                <a:custDash/>
                <a:round/>
              </a:ln>
            </c:spPr>
          </c:dPt>
          <c:dPt>
            <c:idx val="21"/>
            <c:spPr>
              <a:solidFill>
                <a:srgbClr val="808080"/>
              </a:solidFill>
              <a:ln w="28440">
                <a:solidFill>
                  <a:srgbClr val="808080"/>
                </a:solidFill>
                <a:custDash/>
                <a:round/>
              </a:ln>
            </c:spPr>
          </c:dPt>
          <c:dPt>
            <c:idx val="22"/>
            <c:spPr>
              <a:solidFill>
                <a:srgbClr val="808080"/>
              </a:solidFill>
              <a:ln w="28440">
                <a:solidFill>
                  <a:srgbClr val="808080"/>
                </a:solidFill>
                <a:custDash/>
                <a:round/>
              </a:ln>
            </c:spPr>
          </c:dPt>
          <c:dPt>
            <c:idx val="23"/>
            <c:spPr>
              <a:solidFill>
                <a:srgbClr val="808080"/>
              </a:solidFill>
              <a:ln w="28440">
                <a:solidFill>
                  <a:srgbClr val="808080"/>
                </a:solidFill>
                <a:custDash/>
                <a:round/>
              </a:ln>
            </c:spPr>
          </c:dPt>
          <c:dPt>
            <c:idx val="25"/>
            <c:spPr>
              <a:solidFill>
                <a:srgbClr val="808080"/>
              </a:solidFill>
              <a:ln w="28440">
                <a:solidFill>
                  <a:srgbClr val="808080"/>
                </a:solidFill>
                <a:custDash/>
                <a:round/>
              </a:ln>
            </c:spPr>
          </c:dPt>
          <c:dPt>
            <c:idx val="26"/>
            <c:spPr>
              <a:solidFill>
                <a:srgbClr val="808080"/>
              </a:solidFill>
              <a:ln w="28440">
                <a:solidFill>
                  <a:srgbClr val="808080"/>
                </a:solidFill>
                <a:custDash/>
                <a:round/>
              </a:ln>
            </c:spPr>
          </c:dPt>
          <c:dPt>
            <c:idx val="27"/>
            <c:spPr>
              <a:solidFill>
                <a:srgbClr val="808080"/>
              </a:solidFill>
              <a:ln w="28440">
                <a:solidFill>
                  <a:srgbClr val="808080"/>
                </a:solidFill>
                <a:custDash/>
                <a:round/>
              </a:ln>
            </c:spPr>
          </c:dPt>
          <c:dPt>
            <c:idx val="28"/>
            <c:spPr>
              <a:solidFill>
                <a:srgbClr val="808080"/>
              </a:solidFill>
              <a:ln w="28440">
                <a:solidFill>
                  <a:srgbClr val="808080"/>
                </a:solidFill>
                <a:custDash/>
                <a:round/>
              </a:ln>
            </c:spPr>
          </c:dPt>
          <c:dPt>
            <c:idx val="29"/>
            <c:spPr>
              <a:solidFill>
                <a:srgbClr val="808080"/>
              </a:solidFill>
              <a:ln w="28440">
                <a:solidFill>
                  <a:srgbClr val="808080"/>
                </a:solidFill>
                <a:custDash/>
                <a:round/>
              </a:ln>
            </c:spPr>
          </c:dPt>
          <c:dPt>
            <c:idx val="30"/>
            <c:spPr>
              <a:solidFill>
                <a:srgbClr val="808080"/>
              </a:solidFill>
              <a:ln w="28440">
                <a:solidFill>
                  <a:srgbClr val="808080"/>
                </a:solidFill>
                <a:custDash/>
                <a:round/>
              </a:ln>
            </c:spPr>
          </c:dPt>
          <c:dPt>
            <c:idx val="31"/>
            <c:spPr>
              <a:solidFill>
                <a:srgbClr val="808080"/>
              </a:solidFill>
              <a:ln w="28440">
                <a:solidFill>
                  <a:srgbClr val="808080"/>
                </a:solidFill>
                <a:custDash/>
                <a:round/>
              </a:ln>
            </c:spPr>
          </c:dPt>
          <c:dPt>
            <c:idx val="36"/>
            <c:spPr>
              <a:solidFill>
                <a:srgbClr val="808080"/>
              </a:solidFill>
              <a:ln w="28440">
                <a:solidFill>
                  <a:srgbClr val="808080"/>
                </a:solidFill>
                <a:custDash/>
                <a:round/>
              </a:ln>
            </c:spPr>
          </c:dPt>
          <c:dPt>
            <c:idx val="40"/>
            <c:spPr>
              <a:solidFill>
                <a:srgbClr val="808080"/>
              </a:solidFill>
              <a:ln w="28440">
                <a:solidFill>
                  <a:srgbClr val="808080"/>
                </a:solidFill>
                <a:custDash/>
                <a:round/>
              </a:ln>
            </c:spPr>
          </c:dPt>
          <c:dPt>
            <c:idx val="44"/>
            <c:spPr>
              <a:solidFill>
                <a:srgbClr val="808080"/>
              </a:solidFill>
              <a:ln w="28440">
                <a:solidFill>
                  <a:srgbClr val="808080"/>
                </a:solidFill>
                <a:custDash/>
                <a:round/>
              </a:ln>
            </c:spPr>
          </c:dPt>
          <c:dPt>
            <c:idx val="54"/>
            <c:spPr>
              <a:solidFill>
                <a:srgbClr val="808080"/>
              </a:solidFill>
              <a:ln w="28440">
                <a:solidFill>
                  <a:srgbClr val="808080"/>
                </a:solidFill>
                <a:custDash/>
                <a:round/>
              </a:ln>
            </c:spPr>
          </c:dPt>
          <c:dLbls>
            <c:numFmt formatCode="#,##0" sourceLinked="1"/>
            <c:dLbl>
              <c:idx val="17"/>
              <c:txPr>
                <a:bodyPr/>
                <a:lstStyle/>
                <a:p>
                  <a:pPr>
                    <a:defRPr b="0" sz="1100" spc="-1" strike="noStrike">
                      <a:solidFill>
                        <a:srgbClr val="000000"/>
                      </a:solidFill>
                      <a:latin typeface="Arial"/>
                    </a:defRPr>
                  </a:pPr>
                </a:p>
              </c:txPr>
              <c:dLblPos val="r"/>
              <c:showLegendKey val="0"/>
              <c:showVal val="0"/>
              <c:showCatName val="0"/>
              <c:showSerName val="0"/>
              <c:showPercent val="0"/>
            </c:dLbl>
            <c:dLbl>
              <c:idx val="18"/>
              <c:txPr>
                <a:bodyPr/>
                <a:lstStyle/>
                <a:p>
                  <a:pPr>
                    <a:defRPr b="0" sz="1100" spc="-1" strike="noStrike">
                      <a:solidFill>
                        <a:srgbClr val="000000"/>
                      </a:solidFill>
                      <a:latin typeface="Arial"/>
                    </a:defRPr>
                  </a:pPr>
                </a:p>
              </c:txPr>
              <c:dLblPos val="r"/>
              <c:showLegendKey val="0"/>
              <c:showVal val="0"/>
              <c:showCatName val="0"/>
              <c:showSerName val="0"/>
              <c:showPercent val="0"/>
            </c:dLbl>
            <c:dLbl>
              <c:idx val="19"/>
              <c:txPr>
                <a:bodyPr/>
                <a:lstStyle/>
                <a:p>
                  <a:pPr>
                    <a:defRPr b="0" sz="1100" spc="-1" strike="noStrike">
                      <a:solidFill>
                        <a:srgbClr val="000000"/>
                      </a:solidFill>
                      <a:latin typeface="Arial"/>
                    </a:defRPr>
                  </a:pPr>
                </a:p>
              </c:txPr>
              <c:dLblPos val="r"/>
              <c:showLegendKey val="0"/>
              <c:showVal val="0"/>
              <c:showCatName val="0"/>
              <c:showSerName val="0"/>
              <c:showPercent val="0"/>
            </c:dLbl>
            <c:dLbl>
              <c:idx val="20"/>
              <c:txPr>
                <a:bodyPr/>
                <a:lstStyle/>
                <a:p>
                  <a:pPr>
                    <a:defRPr b="0" sz="1100" spc="-1" strike="noStrike">
                      <a:solidFill>
                        <a:srgbClr val="000000"/>
                      </a:solidFill>
                      <a:latin typeface="Arial"/>
                    </a:defRPr>
                  </a:pPr>
                </a:p>
              </c:txPr>
              <c:dLblPos val="r"/>
              <c:showLegendKey val="0"/>
              <c:showVal val="0"/>
              <c:showCatName val="0"/>
              <c:showSerName val="0"/>
              <c:showPercent val="0"/>
            </c:dLbl>
            <c:dLbl>
              <c:idx val="21"/>
              <c:txPr>
                <a:bodyPr/>
                <a:lstStyle/>
                <a:p>
                  <a:pPr>
                    <a:defRPr b="0" sz="1100" spc="-1" strike="noStrike">
                      <a:solidFill>
                        <a:srgbClr val="000000"/>
                      </a:solidFill>
                      <a:latin typeface="Arial"/>
                    </a:defRPr>
                  </a:pPr>
                </a:p>
              </c:txPr>
              <c:dLblPos val="r"/>
              <c:showLegendKey val="0"/>
              <c:showVal val="0"/>
              <c:showCatName val="0"/>
              <c:showSerName val="0"/>
              <c:showPercent val="0"/>
            </c:dLbl>
            <c:dLbl>
              <c:idx val="22"/>
              <c:txPr>
                <a:bodyPr/>
                <a:lstStyle/>
                <a:p>
                  <a:pPr>
                    <a:defRPr b="0" sz="1100" spc="-1" strike="noStrike">
                      <a:solidFill>
                        <a:srgbClr val="000000"/>
                      </a:solidFill>
                      <a:latin typeface="Arial"/>
                    </a:defRPr>
                  </a:pPr>
                </a:p>
              </c:txPr>
              <c:dLblPos val="r"/>
              <c:showLegendKey val="0"/>
              <c:showVal val="0"/>
              <c:showCatName val="0"/>
              <c:showSerName val="0"/>
              <c:showPercent val="0"/>
            </c:dLbl>
            <c:dLbl>
              <c:idx val="23"/>
              <c:txPr>
                <a:bodyPr/>
                <a:lstStyle/>
                <a:p>
                  <a:pPr>
                    <a:defRPr b="0" sz="1100" spc="-1" strike="noStrike">
                      <a:solidFill>
                        <a:srgbClr val="000000"/>
                      </a:solidFill>
                      <a:latin typeface="Arial"/>
                    </a:defRPr>
                  </a:pPr>
                </a:p>
              </c:txPr>
              <c:dLblPos val="r"/>
              <c:showLegendKey val="0"/>
              <c:showVal val="0"/>
              <c:showCatName val="0"/>
              <c:showSerName val="0"/>
              <c:showPercent val="0"/>
            </c:dLbl>
            <c:dLbl>
              <c:idx val="25"/>
              <c:txPr>
                <a:bodyPr/>
                <a:lstStyle/>
                <a:p>
                  <a:pPr>
                    <a:defRPr b="0" sz="1100" spc="-1" strike="noStrike">
                      <a:solidFill>
                        <a:srgbClr val="000000"/>
                      </a:solidFill>
                      <a:latin typeface="Arial"/>
                    </a:defRPr>
                  </a:pPr>
                </a:p>
              </c:txPr>
              <c:dLblPos val="r"/>
              <c:showLegendKey val="0"/>
              <c:showVal val="0"/>
              <c:showCatName val="0"/>
              <c:showSerName val="0"/>
              <c:showPercent val="0"/>
            </c:dLbl>
            <c:dLbl>
              <c:idx val="26"/>
              <c:txPr>
                <a:bodyPr/>
                <a:lstStyle/>
                <a:p>
                  <a:pPr>
                    <a:defRPr b="0" sz="1100" spc="-1" strike="noStrike">
                      <a:solidFill>
                        <a:srgbClr val="000000"/>
                      </a:solidFill>
                      <a:latin typeface="Arial"/>
                    </a:defRPr>
                  </a:pPr>
                </a:p>
              </c:txPr>
              <c:dLblPos val="r"/>
              <c:showLegendKey val="0"/>
              <c:showVal val="0"/>
              <c:showCatName val="0"/>
              <c:showSerName val="0"/>
              <c:showPercent val="0"/>
            </c:dLbl>
            <c:dLbl>
              <c:idx val="27"/>
              <c:txPr>
                <a:bodyPr/>
                <a:lstStyle/>
                <a:p>
                  <a:pPr>
                    <a:defRPr b="0" sz="1100" spc="-1" strike="noStrike">
                      <a:solidFill>
                        <a:srgbClr val="000000"/>
                      </a:solidFill>
                      <a:latin typeface="Arial"/>
                    </a:defRPr>
                  </a:pPr>
                </a:p>
              </c:txPr>
              <c:dLblPos val="r"/>
              <c:showLegendKey val="0"/>
              <c:showVal val="0"/>
              <c:showCatName val="0"/>
              <c:showSerName val="0"/>
              <c:showPercent val="0"/>
            </c:dLbl>
            <c:dLbl>
              <c:idx val="28"/>
              <c:txPr>
                <a:bodyPr/>
                <a:lstStyle/>
                <a:p>
                  <a:pPr>
                    <a:defRPr b="0" sz="1100" spc="-1" strike="noStrike">
                      <a:solidFill>
                        <a:srgbClr val="000000"/>
                      </a:solidFill>
                      <a:latin typeface="Arial"/>
                    </a:defRPr>
                  </a:pPr>
                </a:p>
              </c:txPr>
              <c:dLblPos val="r"/>
              <c:showLegendKey val="0"/>
              <c:showVal val="0"/>
              <c:showCatName val="0"/>
              <c:showSerName val="0"/>
              <c:showPercent val="0"/>
            </c:dLbl>
            <c:dLbl>
              <c:idx val="29"/>
              <c:txPr>
                <a:bodyPr/>
                <a:lstStyle/>
                <a:p>
                  <a:pPr>
                    <a:defRPr b="0" sz="1100" spc="-1" strike="noStrike">
                      <a:solidFill>
                        <a:srgbClr val="000000"/>
                      </a:solidFill>
                      <a:latin typeface="Arial"/>
                    </a:defRPr>
                  </a:pPr>
                </a:p>
              </c:txPr>
              <c:dLblPos val="r"/>
              <c:showLegendKey val="0"/>
              <c:showVal val="0"/>
              <c:showCatName val="0"/>
              <c:showSerName val="0"/>
              <c:showPercent val="0"/>
            </c:dLbl>
            <c:dLbl>
              <c:idx val="30"/>
              <c:txPr>
                <a:bodyPr/>
                <a:lstStyle/>
                <a:p>
                  <a:pPr>
                    <a:defRPr b="0" sz="1100" spc="-1" strike="noStrike">
                      <a:solidFill>
                        <a:srgbClr val="000000"/>
                      </a:solidFill>
                      <a:latin typeface="Arial"/>
                    </a:defRPr>
                  </a:pPr>
                </a:p>
              </c:txPr>
              <c:dLblPos val="r"/>
              <c:showLegendKey val="0"/>
              <c:showVal val="0"/>
              <c:showCatName val="0"/>
              <c:showSerName val="0"/>
              <c:showPercent val="0"/>
            </c:dLbl>
            <c:dLbl>
              <c:idx val="31"/>
              <c:txPr>
                <a:bodyPr/>
                <a:lstStyle/>
                <a:p>
                  <a:pPr>
                    <a:defRPr b="0" sz="1100" spc="-1" strike="noStrike">
                      <a:solidFill>
                        <a:srgbClr val="000000"/>
                      </a:solidFill>
                      <a:latin typeface="Arial"/>
                    </a:defRPr>
                  </a:pPr>
                </a:p>
              </c:txPr>
              <c:dLblPos val="r"/>
              <c:showLegendKey val="0"/>
              <c:showVal val="0"/>
              <c:showCatName val="0"/>
              <c:showSerName val="0"/>
              <c:showPercent val="0"/>
            </c:dLbl>
            <c:dLbl>
              <c:idx val="36"/>
              <c:txPr>
                <a:bodyPr/>
                <a:lstStyle/>
                <a:p>
                  <a:pPr>
                    <a:defRPr b="0" sz="1100" spc="-1" strike="noStrike">
                      <a:solidFill>
                        <a:srgbClr val="000000"/>
                      </a:solidFill>
                      <a:latin typeface="Arial"/>
                    </a:defRPr>
                  </a:pPr>
                </a:p>
              </c:txPr>
              <c:dLblPos val="r"/>
              <c:showLegendKey val="0"/>
              <c:showVal val="0"/>
              <c:showCatName val="0"/>
              <c:showSerName val="0"/>
              <c:showPercent val="0"/>
            </c:dLbl>
            <c:dLbl>
              <c:idx val="40"/>
              <c:txPr>
                <a:bodyPr/>
                <a:lstStyle/>
                <a:p>
                  <a:pPr>
                    <a:defRPr b="0" sz="1100" spc="-1" strike="noStrike">
                      <a:solidFill>
                        <a:srgbClr val="000000"/>
                      </a:solidFill>
                      <a:latin typeface="Arial"/>
                    </a:defRPr>
                  </a:pPr>
                </a:p>
              </c:txPr>
              <c:dLblPos val="r"/>
              <c:showLegendKey val="0"/>
              <c:showVal val="0"/>
              <c:showCatName val="0"/>
              <c:showSerName val="0"/>
              <c:showPercent val="0"/>
            </c:dLbl>
            <c:dLbl>
              <c:idx val="44"/>
              <c:txPr>
                <a:bodyPr/>
                <a:lstStyle/>
                <a:p>
                  <a:pPr>
                    <a:defRPr b="0" sz="1100" spc="-1" strike="noStrike">
                      <a:solidFill>
                        <a:srgbClr val="000000"/>
                      </a:solidFill>
                      <a:latin typeface="Arial"/>
                    </a:defRPr>
                  </a:pPr>
                </a:p>
              </c:txPr>
              <c:dLblPos val="r"/>
              <c:showLegendKey val="0"/>
              <c:showVal val="0"/>
              <c:showCatName val="0"/>
              <c:showSerName val="0"/>
              <c:showPercent val="0"/>
            </c:dLbl>
            <c:dLbl>
              <c:idx val="54"/>
              <c:txPr>
                <a:bodyPr/>
                <a:lstStyle/>
                <a:p>
                  <a:pPr>
                    <a:defRPr b="0" sz="1100" spc="-1" strike="noStrike">
                      <a:solidFill>
                        <a:srgbClr val="000000"/>
                      </a:solidFill>
                      <a:latin typeface="Arial"/>
                    </a:defRPr>
                  </a:pPr>
                </a:p>
              </c:txPr>
              <c:dLblPos val="t"/>
              <c:showLegendKey val="0"/>
              <c:showVal val="1"/>
              <c:showCatName val="0"/>
              <c:showSerName val="0"/>
              <c:showPercent val="0"/>
            </c:dLbl>
            <c:txPr>
              <a:bodyPr/>
              <a:lstStyle/>
              <a:p>
                <a:pPr>
                  <a:defRPr b="0" sz="1100" spc="-1" strike="noStrike">
                    <a:solidFill>
                      <a:srgbClr val="000000"/>
                    </a:solidFill>
                    <a:latin typeface="Arial"/>
                  </a:defRPr>
                </a:pPr>
              </a:p>
            </c:txPr>
            <c:dLblPos val="r"/>
            <c:showLegendKey val="0"/>
            <c:showVal val="0"/>
            <c:showCatName val="0"/>
            <c:showSerName val="0"/>
            <c:showPercent val="0"/>
            <c:showLeaderLines val="0"/>
          </c:dLbls>
          <c:cat>
            <c:strRef>
              <c:f>'Figure 3 data'!$B$3:$BD$3</c:f>
              <c:strCache>
                <c:ptCount val="5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strCache>
            </c:strRef>
          </c:cat>
          <c:val>
            <c:numRef>
              <c:f>'Figure 3 data'!$B$6:$BD$6</c:f>
              <c:numCache>
                <c:formatCode>General</c:formatCode>
                <c:ptCount val="55"/>
                <c:pt idx="0">
                  <c:v>1276</c:v>
                </c:pt>
                <c:pt idx="1">
                  <c:v>1560</c:v>
                </c:pt>
                <c:pt idx="2">
                  <c:v>1382</c:v>
                </c:pt>
                <c:pt idx="3">
                  <c:v>1317</c:v>
                </c:pt>
                <c:pt idx="4">
                  <c:v>1280</c:v>
                </c:pt>
                <c:pt idx="5">
                  <c:v>1254</c:v>
                </c:pt>
                <c:pt idx="6">
                  <c:v>1259</c:v>
                </c:pt>
                <c:pt idx="7">
                  <c:v>1247</c:v>
                </c:pt>
                <c:pt idx="8">
                  <c:v>1165</c:v>
                </c:pt>
                <c:pt idx="9">
                  <c:v>1229</c:v>
                </c:pt>
                <c:pt idx="10">
                  <c:v>1169</c:v>
                </c:pt>
                <c:pt idx="11">
                  <c:v>1120</c:v>
                </c:pt>
                <c:pt idx="12">
                  <c:v>1118</c:v>
                </c:pt>
                <c:pt idx="13">
                  <c:v>1098</c:v>
                </c:pt>
                <c:pt idx="14">
                  <c:v>1100</c:v>
                </c:pt>
                <c:pt idx="15">
                  <c:v>1067</c:v>
                </c:pt>
                <c:pt idx="16">
                  <c:v>1087</c:v>
                </c:pt>
                <c:pt idx="17">
                  <c:v>1079</c:v>
                </c:pt>
                <c:pt idx="18">
                  <c:v>1034</c:v>
                </c:pt>
                <c:pt idx="19">
                  <c:v>1064</c:v>
                </c:pt>
                <c:pt idx="20">
                  <c:v>1045</c:v>
                </c:pt>
                <c:pt idx="21">
                  <c:v>1017</c:v>
                </c:pt>
                <c:pt idx="22">
                  <c:v>1056</c:v>
                </c:pt>
                <c:pt idx="23">
                  <c:v>1000</c:v>
                </c:pt>
                <c:pt idx="24">
                  <c:v>1019</c:v>
                </c:pt>
                <c:pt idx="25">
                  <c:v>1026</c:v>
                </c:pt>
                <c:pt idx="26">
                  <c:v>1018</c:v>
                </c:pt>
                <c:pt idx="27">
                  <c:v>1025</c:v>
                </c:pt>
                <c:pt idx="28">
                  <c:v>996</c:v>
                </c:pt>
                <c:pt idx="29">
                  <c:v>977</c:v>
                </c:pt>
                <c:pt idx="30">
                  <c:v>994</c:v>
                </c:pt>
                <c:pt idx="31">
                  <c:v>1003</c:v>
                </c:pt>
                <c:pt idx="32">
                  <c:v>992</c:v>
                </c:pt>
                <c:pt idx="33">
                  <c:v>999</c:v>
                </c:pt>
                <c:pt idx="34">
                  <c:v>983</c:v>
                </c:pt>
                <c:pt idx="35">
                  <c:v>988</c:v>
                </c:pt>
                <c:pt idx="36">
                  <c:v>1008</c:v>
                </c:pt>
                <c:pt idx="37">
                  <c:v>1007</c:v>
                </c:pt>
                <c:pt idx="38">
                  <c:v>1046</c:v>
                </c:pt>
                <c:pt idx="39">
                  <c:v>1038</c:v>
                </c:pt>
                <c:pt idx="40">
                  <c:v>1079</c:v>
                </c:pt>
                <c:pt idx="41">
                  <c:v>1062</c:v>
                </c:pt>
                <c:pt idx="42">
                  <c:v>1052</c:v>
                </c:pt>
                <c:pt idx="43">
                  <c:v>1079</c:v>
                </c:pt>
                <c:pt idx="44">
                  <c:v>1105</c:v>
                </c:pt>
                <c:pt idx="45">
                  <c:v>1139</c:v>
                </c:pt>
                <c:pt idx="46">
                  <c:v>1130</c:v>
                </c:pt>
                <c:pt idx="47">
                  <c:v>1130</c:v>
                </c:pt>
                <c:pt idx="48">
                  <c:v>1140</c:v>
                </c:pt>
                <c:pt idx="49">
                  <c:v>1236</c:v>
                </c:pt>
                <c:pt idx="50">
                  <c:v>1272</c:v>
                </c:pt>
                <c:pt idx="51">
                  <c:v>1061</c:v>
                </c:pt>
                <c:pt idx="52">
                  <c:v>1018</c:v>
                </c:pt>
                <c:pt idx="53">
                  <c:v>1276</c:v>
                </c:pt>
                <c:pt idx="54">
                  <c:v>1560</c:v>
                </c:pt>
              </c:numCache>
            </c:numRef>
          </c:val>
          <c:smooth val="0"/>
        </c:ser>
        <c:ser>
          <c:idx val="2"/>
          <c:order val="2"/>
          <c:tx>
            <c:strRef>
              <c:f>"COVID-19 deaths"</c:f>
              <c:strCache>
                <c:ptCount val="1"/>
                <c:pt idx="0">
                  <c:v>COVID-19 deaths</c:v>
                </c:pt>
              </c:strCache>
            </c:strRef>
          </c:tx>
          <c:spPr>
            <a:solidFill>
              <a:srgbClr val="203864"/>
            </a:solidFill>
            <a:ln w="31680">
              <a:solidFill>
                <a:srgbClr val="203864"/>
              </a:solidFill>
              <a:round/>
            </a:ln>
          </c:spPr>
          <c:marker>
            <c:symbol val="none"/>
          </c:marker>
          <c:dPt>
            <c:idx val="17"/>
            <c:spPr>
              <a:solidFill>
                <a:srgbClr val="203864"/>
              </a:solidFill>
              <a:ln w="31680">
                <a:solidFill>
                  <a:srgbClr val="203864"/>
                </a:solidFill>
                <a:round/>
              </a:ln>
            </c:spPr>
          </c:dPt>
          <c:dPt>
            <c:idx val="18"/>
            <c:spPr>
              <a:solidFill>
                <a:srgbClr val="203864"/>
              </a:solidFill>
              <a:ln w="31680">
                <a:solidFill>
                  <a:srgbClr val="203864"/>
                </a:solidFill>
                <a:round/>
              </a:ln>
            </c:spPr>
          </c:dPt>
          <c:dPt>
            <c:idx val="19"/>
            <c:spPr>
              <a:solidFill>
                <a:srgbClr val="203864"/>
              </a:solidFill>
              <a:ln w="31680">
                <a:solidFill>
                  <a:srgbClr val="203864"/>
                </a:solidFill>
                <a:round/>
              </a:ln>
            </c:spPr>
          </c:dPt>
          <c:dPt>
            <c:idx val="20"/>
            <c:spPr>
              <a:solidFill>
                <a:srgbClr val="203864"/>
              </a:solidFill>
              <a:ln w="31680">
                <a:solidFill>
                  <a:srgbClr val="203864"/>
                </a:solidFill>
                <a:round/>
              </a:ln>
            </c:spPr>
          </c:dPt>
          <c:dPt>
            <c:idx val="21"/>
            <c:spPr>
              <a:solidFill>
                <a:srgbClr val="203864"/>
              </a:solidFill>
              <a:ln w="31680">
                <a:solidFill>
                  <a:srgbClr val="203864"/>
                </a:solidFill>
                <a:round/>
              </a:ln>
            </c:spPr>
          </c:dPt>
          <c:dPt>
            <c:idx val="22"/>
            <c:spPr>
              <a:solidFill>
                <a:srgbClr val="203864"/>
              </a:solidFill>
              <a:ln w="31680">
                <a:solidFill>
                  <a:srgbClr val="203864"/>
                </a:solidFill>
                <a:round/>
              </a:ln>
            </c:spPr>
          </c:dPt>
          <c:dPt>
            <c:idx val="23"/>
            <c:spPr>
              <a:solidFill>
                <a:srgbClr val="203864"/>
              </a:solidFill>
              <a:ln w="31680">
                <a:solidFill>
                  <a:srgbClr val="203864"/>
                </a:solidFill>
                <a:round/>
              </a:ln>
            </c:spPr>
          </c:dPt>
          <c:dPt>
            <c:idx val="25"/>
            <c:spPr>
              <a:solidFill>
                <a:srgbClr val="203864"/>
              </a:solidFill>
              <a:ln w="31680">
                <a:solidFill>
                  <a:srgbClr val="203864"/>
                </a:solidFill>
                <a:round/>
              </a:ln>
            </c:spPr>
          </c:dPt>
          <c:dPt>
            <c:idx val="26"/>
            <c:spPr>
              <a:solidFill>
                <a:srgbClr val="203864"/>
              </a:solidFill>
              <a:ln w="31680">
                <a:solidFill>
                  <a:srgbClr val="203864"/>
                </a:solidFill>
                <a:round/>
              </a:ln>
            </c:spPr>
          </c:dPt>
          <c:dPt>
            <c:idx val="27"/>
            <c:spPr>
              <a:solidFill>
                <a:srgbClr val="203864"/>
              </a:solidFill>
              <a:ln w="31680">
                <a:solidFill>
                  <a:srgbClr val="203864"/>
                </a:solidFill>
                <a:round/>
              </a:ln>
            </c:spPr>
          </c:dPt>
          <c:dPt>
            <c:idx val="28"/>
            <c:spPr>
              <a:solidFill>
                <a:srgbClr val="203864"/>
              </a:solidFill>
              <a:ln w="31680">
                <a:solidFill>
                  <a:srgbClr val="203864"/>
                </a:solidFill>
                <a:round/>
              </a:ln>
            </c:spPr>
          </c:dPt>
          <c:dPt>
            <c:idx val="29"/>
            <c:spPr>
              <a:solidFill>
                <a:srgbClr val="203864"/>
              </a:solidFill>
              <a:ln w="31680">
                <a:solidFill>
                  <a:srgbClr val="203864"/>
                </a:solidFill>
                <a:round/>
              </a:ln>
            </c:spPr>
          </c:dPt>
          <c:dPt>
            <c:idx val="30"/>
            <c:spPr>
              <a:solidFill>
                <a:srgbClr val="203864"/>
              </a:solidFill>
              <a:ln w="31680">
                <a:solidFill>
                  <a:srgbClr val="203864"/>
                </a:solidFill>
                <a:round/>
              </a:ln>
            </c:spPr>
          </c:dPt>
          <c:dPt>
            <c:idx val="31"/>
            <c:spPr>
              <a:solidFill>
                <a:srgbClr val="203864"/>
              </a:solidFill>
              <a:ln w="31680">
                <a:solidFill>
                  <a:srgbClr val="203864"/>
                </a:solidFill>
                <a:round/>
              </a:ln>
            </c:spPr>
          </c:dPt>
          <c:dPt>
            <c:idx val="36"/>
            <c:spPr>
              <a:solidFill>
                <a:srgbClr val="203864"/>
              </a:solidFill>
              <a:ln w="31680">
                <a:solidFill>
                  <a:srgbClr val="203864"/>
                </a:solidFill>
                <a:round/>
              </a:ln>
            </c:spPr>
          </c:dPt>
          <c:dPt>
            <c:idx val="40"/>
            <c:spPr>
              <a:solidFill>
                <a:srgbClr val="203864"/>
              </a:solidFill>
              <a:ln w="31680">
                <a:solidFill>
                  <a:srgbClr val="203864"/>
                </a:solidFill>
                <a:round/>
              </a:ln>
            </c:spPr>
          </c:dPt>
          <c:dPt>
            <c:idx val="44"/>
            <c:spPr>
              <a:solidFill>
                <a:srgbClr val="203864"/>
              </a:solidFill>
              <a:ln w="31680">
                <a:solidFill>
                  <a:srgbClr val="203864"/>
                </a:solidFill>
                <a:round/>
              </a:ln>
            </c:spPr>
          </c:dPt>
          <c:dPt>
            <c:idx val="54"/>
            <c:spPr>
              <a:solidFill>
                <a:srgbClr val="203f7a"/>
              </a:solidFill>
              <a:ln w="31680">
                <a:solidFill>
                  <a:srgbClr val="203f7a"/>
                </a:solidFill>
                <a:round/>
              </a:ln>
            </c:spPr>
          </c:dPt>
          <c:dLbls>
            <c:numFmt formatCode="#,##0" sourceLinked="1"/>
            <c:dLbl>
              <c:idx val="17"/>
              <c:txPr>
                <a:bodyPr/>
                <a:lstStyle/>
                <a:p>
                  <a:pPr>
                    <a:defRPr b="0" sz="1100" spc="-1" strike="noStrike">
                      <a:solidFill>
                        <a:srgbClr val="000000"/>
                      </a:solidFill>
                      <a:latin typeface="Arial"/>
                    </a:defRPr>
                  </a:pPr>
                </a:p>
              </c:txPr>
              <c:dLblPos val="r"/>
              <c:showLegendKey val="0"/>
              <c:showVal val="0"/>
              <c:showCatName val="0"/>
              <c:showSerName val="0"/>
              <c:showPercent val="0"/>
            </c:dLbl>
            <c:dLbl>
              <c:idx val="18"/>
              <c:txPr>
                <a:bodyPr/>
                <a:lstStyle/>
                <a:p>
                  <a:pPr>
                    <a:defRPr b="0" sz="1100" spc="-1" strike="noStrike">
                      <a:solidFill>
                        <a:srgbClr val="000000"/>
                      </a:solidFill>
                      <a:latin typeface="Arial"/>
                    </a:defRPr>
                  </a:pPr>
                </a:p>
              </c:txPr>
              <c:dLblPos val="r"/>
              <c:showLegendKey val="0"/>
              <c:showVal val="0"/>
              <c:showCatName val="0"/>
              <c:showSerName val="0"/>
              <c:showPercent val="0"/>
            </c:dLbl>
            <c:dLbl>
              <c:idx val="19"/>
              <c:txPr>
                <a:bodyPr/>
                <a:lstStyle/>
                <a:p>
                  <a:pPr>
                    <a:defRPr b="0" sz="1100" spc="-1" strike="noStrike">
                      <a:solidFill>
                        <a:srgbClr val="000000"/>
                      </a:solidFill>
                      <a:latin typeface="Arial"/>
                    </a:defRPr>
                  </a:pPr>
                </a:p>
              </c:txPr>
              <c:dLblPos val="r"/>
              <c:showLegendKey val="0"/>
              <c:showVal val="0"/>
              <c:showCatName val="0"/>
              <c:showSerName val="0"/>
              <c:showPercent val="0"/>
            </c:dLbl>
            <c:dLbl>
              <c:idx val="20"/>
              <c:txPr>
                <a:bodyPr/>
                <a:lstStyle/>
                <a:p>
                  <a:pPr>
                    <a:defRPr b="0" sz="1100" spc="-1" strike="noStrike">
                      <a:solidFill>
                        <a:srgbClr val="000000"/>
                      </a:solidFill>
                      <a:latin typeface="Arial"/>
                    </a:defRPr>
                  </a:pPr>
                </a:p>
              </c:txPr>
              <c:dLblPos val="r"/>
              <c:showLegendKey val="0"/>
              <c:showVal val="0"/>
              <c:showCatName val="0"/>
              <c:showSerName val="0"/>
              <c:showPercent val="0"/>
            </c:dLbl>
            <c:dLbl>
              <c:idx val="21"/>
              <c:txPr>
                <a:bodyPr/>
                <a:lstStyle/>
                <a:p>
                  <a:pPr>
                    <a:defRPr b="0" sz="1100" spc="-1" strike="noStrike">
                      <a:solidFill>
                        <a:srgbClr val="000000"/>
                      </a:solidFill>
                      <a:latin typeface="Arial"/>
                    </a:defRPr>
                  </a:pPr>
                </a:p>
              </c:txPr>
              <c:dLblPos val="r"/>
              <c:showLegendKey val="0"/>
              <c:showVal val="0"/>
              <c:showCatName val="0"/>
              <c:showSerName val="0"/>
              <c:showPercent val="0"/>
            </c:dLbl>
            <c:dLbl>
              <c:idx val="22"/>
              <c:txPr>
                <a:bodyPr/>
                <a:lstStyle/>
                <a:p>
                  <a:pPr>
                    <a:defRPr b="0" sz="1100" spc="-1" strike="noStrike">
                      <a:solidFill>
                        <a:srgbClr val="000000"/>
                      </a:solidFill>
                      <a:latin typeface="Arial"/>
                    </a:defRPr>
                  </a:pPr>
                </a:p>
              </c:txPr>
              <c:dLblPos val="r"/>
              <c:showLegendKey val="0"/>
              <c:showVal val="0"/>
              <c:showCatName val="0"/>
              <c:showSerName val="0"/>
              <c:showPercent val="0"/>
            </c:dLbl>
            <c:dLbl>
              <c:idx val="23"/>
              <c:txPr>
                <a:bodyPr/>
                <a:lstStyle/>
                <a:p>
                  <a:pPr>
                    <a:defRPr b="0" sz="1100" spc="-1" strike="noStrike">
                      <a:solidFill>
                        <a:srgbClr val="000000"/>
                      </a:solidFill>
                      <a:latin typeface="Arial"/>
                    </a:defRPr>
                  </a:pPr>
                </a:p>
              </c:txPr>
              <c:dLblPos val="r"/>
              <c:showLegendKey val="0"/>
              <c:showVal val="0"/>
              <c:showCatName val="0"/>
              <c:showSerName val="0"/>
              <c:showPercent val="0"/>
            </c:dLbl>
            <c:dLbl>
              <c:idx val="25"/>
              <c:txPr>
                <a:bodyPr/>
                <a:lstStyle/>
                <a:p>
                  <a:pPr>
                    <a:defRPr b="0" sz="1100" spc="-1" strike="noStrike">
                      <a:solidFill>
                        <a:srgbClr val="000000"/>
                      </a:solidFill>
                      <a:latin typeface="Arial"/>
                    </a:defRPr>
                  </a:pPr>
                </a:p>
              </c:txPr>
              <c:dLblPos val="r"/>
              <c:showLegendKey val="0"/>
              <c:showVal val="0"/>
              <c:showCatName val="0"/>
              <c:showSerName val="0"/>
              <c:showPercent val="0"/>
            </c:dLbl>
            <c:dLbl>
              <c:idx val="26"/>
              <c:txPr>
                <a:bodyPr/>
                <a:lstStyle/>
                <a:p>
                  <a:pPr>
                    <a:defRPr b="0" sz="1100" spc="-1" strike="noStrike">
                      <a:solidFill>
                        <a:srgbClr val="000000"/>
                      </a:solidFill>
                      <a:latin typeface="Arial"/>
                    </a:defRPr>
                  </a:pPr>
                </a:p>
              </c:txPr>
              <c:dLblPos val="r"/>
              <c:showLegendKey val="0"/>
              <c:showVal val="0"/>
              <c:showCatName val="0"/>
              <c:showSerName val="0"/>
              <c:showPercent val="0"/>
            </c:dLbl>
            <c:dLbl>
              <c:idx val="27"/>
              <c:txPr>
                <a:bodyPr/>
                <a:lstStyle/>
                <a:p>
                  <a:pPr>
                    <a:defRPr b="0" sz="1100" spc="-1" strike="noStrike">
                      <a:solidFill>
                        <a:srgbClr val="000000"/>
                      </a:solidFill>
                      <a:latin typeface="Arial"/>
                    </a:defRPr>
                  </a:pPr>
                </a:p>
              </c:txPr>
              <c:dLblPos val="r"/>
              <c:showLegendKey val="0"/>
              <c:showVal val="0"/>
              <c:showCatName val="0"/>
              <c:showSerName val="0"/>
              <c:showPercent val="0"/>
            </c:dLbl>
            <c:dLbl>
              <c:idx val="28"/>
              <c:txPr>
                <a:bodyPr/>
                <a:lstStyle/>
                <a:p>
                  <a:pPr>
                    <a:defRPr b="0" sz="1100" spc="-1" strike="noStrike">
                      <a:solidFill>
                        <a:srgbClr val="000000"/>
                      </a:solidFill>
                      <a:latin typeface="Arial"/>
                    </a:defRPr>
                  </a:pPr>
                </a:p>
              </c:txPr>
              <c:dLblPos val="r"/>
              <c:showLegendKey val="0"/>
              <c:showVal val="0"/>
              <c:showCatName val="0"/>
              <c:showSerName val="0"/>
              <c:showPercent val="0"/>
            </c:dLbl>
            <c:dLbl>
              <c:idx val="29"/>
              <c:txPr>
                <a:bodyPr/>
                <a:lstStyle/>
                <a:p>
                  <a:pPr>
                    <a:defRPr b="0" sz="1100" spc="-1" strike="noStrike">
                      <a:solidFill>
                        <a:srgbClr val="000000"/>
                      </a:solidFill>
                      <a:latin typeface="Arial"/>
                    </a:defRPr>
                  </a:pPr>
                </a:p>
              </c:txPr>
              <c:dLblPos val="r"/>
              <c:showLegendKey val="0"/>
              <c:showVal val="0"/>
              <c:showCatName val="0"/>
              <c:showSerName val="0"/>
              <c:showPercent val="0"/>
            </c:dLbl>
            <c:dLbl>
              <c:idx val="30"/>
              <c:txPr>
                <a:bodyPr/>
                <a:lstStyle/>
                <a:p>
                  <a:pPr>
                    <a:defRPr b="0" sz="1100" spc="-1" strike="noStrike">
                      <a:solidFill>
                        <a:srgbClr val="000000"/>
                      </a:solidFill>
                      <a:latin typeface="Arial"/>
                    </a:defRPr>
                  </a:pPr>
                </a:p>
              </c:txPr>
              <c:dLblPos val="r"/>
              <c:showLegendKey val="0"/>
              <c:showVal val="0"/>
              <c:showCatName val="0"/>
              <c:showSerName val="0"/>
              <c:showPercent val="0"/>
            </c:dLbl>
            <c:dLbl>
              <c:idx val="31"/>
              <c:txPr>
                <a:bodyPr/>
                <a:lstStyle/>
                <a:p>
                  <a:pPr>
                    <a:defRPr b="0" sz="1100" spc="-1" strike="noStrike">
                      <a:solidFill>
                        <a:srgbClr val="000000"/>
                      </a:solidFill>
                      <a:latin typeface="Arial"/>
                    </a:defRPr>
                  </a:pPr>
                </a:p>
              </c:txPr>
              <c:dLblPos val="r"/>
              <c:showLegendKey val="0"/>
              <c:showVal val="0"/>
              <c:showCatName val="0"/>
              <c:showSerName val="0"/>
              <c:showPercent val="0"/>
            </c:dLbl>
            <c:dLbl>
              <c:idx val="36"/>
              <c:txPr>
                <a:bodyPr/>
                <a:lstStyle/>
                <a:p>
                  <a:pPr>
                    <a:defRPr b="0" sz="1100" spc="-1" strike="noStrike">
                      <a:solidFill>
                        <a:srgbClr val="000000"/>
                      </a:solidFill>
                      <a:latin typeface="Arial"/>
                    </a:defRPr>
                  </a:pPr>
                </a:p>
              </c:txPr>
              <c:dLblPos val="r"/>
              <c:showLegendKey val="0"/>
              <c:showVal val="0"/>
              <c:showCatName val="0"/>
              <c:showSerName val="0"/>
              <c:showPercent val="0"/>
            </c:dLbl>
            <c:dLbl>
              <c:idx val="40"/>
              <c:txPr>
                <a:bodyPr/>
                <a:lstStyle/>
                <a:p>
                  <a:pPr>
                    <a:defRPr b="0" sz="1100" spc="-1" strike="noStrike">
                      <a:solidFill>
                        <a:srgbClr val="000000"/>
                      </a:solidFill>
                      <a:latin typeface="Arial"/>
                    </a:defRPr>
                  </a:pPr>
                </a:p>
              </c:txPr>
              <c:dLblPos val="r"/>
              <c:showLegendKey val="0"/>
              <c:showVal val="0"/>
              <c:showCatName val="0"/>
              <c:showSerName val="0"/>
              <c:showPercent val="0"/>
            </c:dLbl>
            <c:dLbl>
              <c:idx val="44"/>
              <c:txPr>
                <a:bodyPr/>
                <a:lstStyle/>
                <a:p>
                  <a:pPr>
                    <a:defRPr b="0" sz="1100" spc="-1" strike="noStrike">
                      <a:solidFill>
                        <a:srgbClr val="000000"/>
                      </a:solidFill>
                      <a:latin typeface="Arial"/>
                    </a:defRPr>
                  </a:pPr>
                </a:p>
              </c:txPr>
              <c:dLblPos val="r"/>
              <c:showLegendKey val="0"/>
              <c:showVal val="0"/>
              <c:showCatName val="0"/>
              <c:showSerName val="0"/>
              <c:showPercent val="0"/>
            </c:dLbl>
            <c:dLbl>
              <c:idx val="54"/>
              <c:txPr>
                <a:bodyPr/>
                <a:lstStyle/>
                <a:p>
                  <a:pPr>
                    <a:defRPr b="0" sz="1100" spc="-1" strike="noStrike">
                      <a:solidFill>
                        <a:srgbClr val="000000"/>
                      </a:solidFill>
                      <a:latin typeface="Arial"/>
                    </a:defRPr>
                  </a:pPr>
                </a:p>
              </c:txPr>
              <c:dLblPos val="r"/>
              <c:showLegendKey val="0"/>
              <c:showVal val="1"/>
              <c:showCatName val="0"/>
              <c:showSerName val="0"/>
              <c:showPercent val="0"/>
            </c:dLbl>
            <c:txPr>
              <a:bodyPr/>
              <a:lstStyle/>
              <a:p>
                <a:pPr>
                  <a:defRPr b="0" sz="1100" spc="-1" strike="noStrike">
                    <a:solidFill>
                      <a:srgbClr val="000000"/>
                    </a:solidFill>
                    <a:latin typeface="Arial"/>
                  </a:defRPr>
                </a:pPr>
              </a:p>
            </c:txPr>
            <c:dLblPos val="r"/>
            <c:showLegendKey val="0"/>
            <c:showVal val="0"/>
            <c:showCatName val="0"/>
            <c:showSerName val="0"/>
            <c:showPercent val="0"/>
            <c:showLeaderLines val="0"/>
          </c:dLbls>
          <c:cat>
            <c:strRef>
              <c:f>'Figure 3 data'!$B$3:$BD$3</c:f>
              <c:strCache>
                <c:ptCount val="5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strCache>
            </c:strRef>
          </c:cat>
          <c:val>
            <c:numRef>
              <c:f>'Figure 3 data'!$B$7:$BD$7</c:f>
              <c:numCache>
                <c:formatCode>General</c:formatCode>
                <c:ptCount val="55"/>
                <c:pt idx="0">
                  <c:v>0</c:v>
                </c:pt>
                <c:pt idx="1">
                  <c:v>0</c:v>
                </c:pt>
                <c:pt idx="2">
                  <c:v>0</c:v>
                </c:pt>
                <c:pt idx="3">
                  <c:v>0</c:v>
                </c:pt>
                <c:pt idx="4">
                  <c:v>0</c:v>
                </c:pt>
                <c:pt idx="5">
                  <c:v>0</c:v>
                </c:pt>
                <c:pt idx="6">
                  <c:v>0</c:v>
                </c:pt>
                <c:pt idx="7">
                  <c:v>0</c:v>
                </c:pt>
                <c:pt idx="8">
                  <c:v>0</c:v>
                </c:pt>
                <c:pt idx="9">
                  <c:v>0</c:v>
                </c:pt>
                <c:pt idx="10">
                  <c:v>0</c:v>
                </c:pt>
                <c:pt idx="11">
                  <c:v>11</c:v>
                </c:pt>
                <c:pt idx="12">
                  <c:v>62</c:v>
                </c:pt>
                <c:pt idx="13">
                  <c:v>282</c:v>
                </c:pt>
                <c:pt idx="14">
                  <c:v>609</c:v>
                </c:pt>
                <c:pt idx="15">
                  <c:v>650</c:v>
                </c:pt>
                <c:pt idx="16">
                  <c:v>662</c:v>
                </c:pt>
                <c:pt idx="17">
                  <c:v>527</c:v>
                </c:pt>
                <c:pt idx="18">
                  <c:v>415</c:v>
                </c:pt>
                <c:pt idx="19">
                  <c:v>336</c:v>
                </c:pt>
                <c:pt idx="20">
                  <c:v>230</c:v>
                </c:pt>
                <c:pt idx="21">
                  <c:v>131</c:v>
                </c:pt>
                <c:pt idx="22">
                  <c:v>89</c:v>
                </c:pt>
                <c:pt idx="23">
                  <c:v>68</c:v>
                </c:pt>
                <c:pt idx="24">
                  <c:v>49</c:v>
                </c:pt>
                <c:pt idx="25">
                  <c:v>36</c:v>
                </c:pt>
                <c:pt idx="26">
                  <c:v>19</c:v>
                </c:pt>
                <c:pt idx="27">
                  <c:v>13</c:v>
                </c:pt>
                <c:pt idx="28">
                  <c:v>6</c:v>
                </c:pt>
                <c:pt idx="29">
                  <c:v>8</c:v>
                </c:pt>
                <c:pt idx="30">
                  <c:v>6</c:v>
                </c:pt>
                <c:pt idx="31">
                  <c:v>5</c:v>
                </c:pt>
                <c:pt idx="32">
                  <c:v>3</c:v>
                </c:pt>
                <c:pt idx="33">
                  <c:v>5</c:v>
                </c:pt>
                <c:pt idx="34">
                  <c:v>7</c:v>
                </c:pt>
                <c:pt idx="35">
                  <c:v>2</c:v>
                </c:pt>
                <c:pt idx="36">
                  <c:v>5</c:v>
                </c:pt>
                <c:pt idx="37">
                  <c:v>11</c:v>
                </c:pt>
                <c:pt idx="38">
                  <c:v>10</c:v>
                </c:pt>
                <c:pt idx="39">
                  <c:v>20</c:v>
                </c:pt>
                <c:pt idx="40">
                  <c:v>25</c:v>
                </c:pt>
                <c:pt idx="41">
                  <c:v>76</c:v>
                </c:pt>
                <c:pt idx="42">
                  <c:v>106</c:v>
                </c:pt>
                <c:pt idx="43">
                  <c:v>168</c:v>
                </c:pt>
                <c:pt idx="44">
                  <c:v>207</c:v>
                </c:pt>
                <c:pt idx="45">
                  <c:v>279</c:v>
                </c:pt>
                <c:pt idx="46">
                  <c:v>246</c:v>
                </c:pt>
                <c:pt idx="47">
                  <c:v>252</c:v>
                </c:pt>
                <c:pt idx="48">
                  <c:v>232</c:v>
                </c:pt>
                <c:pt idx="49">
                  <c:v>226</c:v>
                </c:pt>
                <c:pt idx="50">
                  <c:v>208</c:v>
                </c:pt>
                <c:pt idx="51">
                  <c:v>200</c:v>
                </c:pt>
                <c:pt idx="52">
                  <c:v>187</c:v>
                </c:pt>
                <c:pt idx="53">
                  <c:v>391</c:v>
                </c:pt>
                <c:pt idx="54">
                  <c:v>368</c:v>
                </c:pt>
              </c:numCache>
            </c:numRef>
          </c:val>
          <c:smooth val="0"/>
        </c:ser>
        <c:hiLowLines>
          <c:spPr>
            <a:ln>
              <a:noFill/>
            </a:ln>
          </c:spPr>
        </c:hiLowLines>
        <c:marker val="0"/>
        <c:axId val="8983032"/>
        <c:axId val="25386362"/>
      </c:lineChart>
      <c:catAx>
        <c:axId val="8983032"/>
        <c:scaling>
          <c:orientation val="minMax"/>
        </c:scaling>
        <c:delete val="0"/>
        <c:axPos val="b"/>
        <c:title>
          <c:tx>
            <c:rich>
              <a:bodyPr rot="0"/>
              <a:lstStyle/>
              <a:p>
                <a:pPr>
                  <a:defRPr b="1" sz="1100" spc="-1" strike="noStrike">
                    <a:solidFill>
                      <a:srgbClr val="000000"/>
                    </a:solidFill>
                    <a:latin typeface="Arial"/>
                  </a:defRPr>
                </a:pPr>
                <a:r>
                  <a:rPr b="1" sz="1100" spc="-1" strike="noStrike">
                    <a:solidFill>
                      <a:srgbClr val="000000"/>
                    </a:solidFill>
                    <a:latin typeface="Arial"/>
                  </a:rPr>
                  <a:t>Week number</a:t>
                </a:r>
              </a:p>
            </c:rich>
          </c:tx>
          <c:overlay val="0"/>
          <c:spPr>
            <a:noFill/>
            <a:ln>
              <a:noFill/>
            </a:ln>
          </c:spPr>
        </c:title>
        <c:numFmt formatCode="DD\-MMM\-YY" sourceLinked="1"/>
        <c:majorTickMark val="none"/>
        <c:minorTickMark val="out"/>
        <c:tickLblPos val="nextTo"/>
        <c:spPr>
          <a:ln w="12600">
            <a:solidFill>
              <a:srgbClr val="000000"/>
            </a:solidFill>
            <a:round/>
          </a:ln>
        </c:spPr>
        <c:txPr>
          <a:bodyPr rot="-5400000"/>
          <a:lstStyle/>
          <a:p>
            <a:pPr>
              <a:defRPr b="0" sz="1100" spc="-1" strike="noStrike">
                <a:solidFill>
                  <a:srgbClr val="000000"/>
                </a:solidFill>
                <a:latin typeface="Arial"/>
              </a:defRPr>
            </a:pPr>
          </a:p>
        </c:txPr>
        <c:crossAx val="25386362"/>
        <c:crosses val="autoZero"/>
        <c:auto val="1"/>
        <c:lblAlgn val="ctr"/>
        <c:lblOffset val="100"/>
      </c:catAx>
      <c:valAx>
        <c:axId val="25386362"/>
        <c:scaling>
          <c:orientation val="minMax"/>
        </c:scaling>
        <c:delete val="0"/>
        <c:axPos val="l"/>
        <c:title>
          <c:tx>
            <c:rich>
              <a:bodyPr rot="-5400000"/>
              <a:lstStyle/>
              <a:p>
                <a:pPr>
                  <a:defRPr b="1" sz="1100" spc="-1" strike="noStrike">
                    <a:solidFill>
                      <a:srgbClr val="000000"/>
                    </a:solidFill>
                    <a:latin typeface="Arial"/>
                  </a:defRPr>
                </a:pPr>
                <a:r>
                  <a:rPr b="1" sz="1100" spc="-1" strike="noStrike">
                    <a:solidFill>
                      <a:srgbClr val="000000"/>
                    </a:solidFill>
                    <a:latin typeface="Arial"/>
                  </a:rPr>
                  <a:t>Deaths</a:t>
                </a:r>
              </a:p>
            </c:rich>
          </c:tx>
          <c:overlay val="0"/>
          <c:spPr>
            <a:noFill/>
            <a:ln>
              <a:noFill/>
            </a:ln>
          </c:spPr>
        </c:title>
        <c:numFmt formatCode="#,##0" sourceLinked="0"/>
        <c:majorTickMark val="out"/>
        <c:minorTickMark val="none"/>
        <c:tickLblPos val="nextTo"/>
        <c:spPr>
          <a:ln w="12600">
            <a:solidFill>
              <a:srgbClr val="000000"/>
            </a:solidFill>
            <a:round/>
          </a:ln>
        </c:spPr>
        <c:txPr>
          <a:bodyPr/>
          <a:lstStyle/>
          <a:p>
            <a:pPr>
              <a:defRPr b="0" sz="1100" spc="-1" strike="noStrike">
                <a:solidFill>
                  <a:srgbClr val="000000"/>
                </a:solidFill>
                <a:latin typeface="Arial"/>
              </a:defRPr>
            </a:pPr>
          </a:p>
        </c:txPr>
        <c:crossAx val="8983032"/>
        <c:crosses val="autoZero"/>
        <c:crossBetween val="midCat"/>
      </c:valAx>
      <c:spPr>
        <a:noFill/>
        <a:ln>
          <a:noFill/>
        </a:ln>
      </c:spPr>
    </c:plotArea>
    <c:legend>
      <c:layout>
        <c:manualLayout>
          <c:xMode val="edge"/>
          <c:yMode val="edge"/>
          <c:x val="0.103128662763308"/>
          <c:y val="0.516760617521235"/>
          <c:w val="0.201229046369204"/>
          <c:h val="0.278589448866869"/>
        </c:manualLayout>
      </c:layout>
      <c:spPr>
        <a:noFill/>
        <a:ln>
          <a:noFill/>
        </a:ln>
      </c:spPr>
      <c:txPr>
        <a:bodyPr/>
        <a:lstStyle/>
        <a:p>
          <a:pPr>
            <a:defRPr b="0" sz="1100" spc="-1" strike="noStrike">
              <a:solidFill>
                <a:srgbClr val="000000"/>
              </a:solidFill>
              <a:latin typeface="Arial"/>
            </a:defRPr>
          </a:pPr>
        </a:p>
      </c:txPr>
    </c:legend>
    <c:plotVisOnly val="1"/>
    <c:dispBlanksAs val="gap"/>
  </c:chart>
  <c:spPr>
    <a:solidFill>
      <a:srgbClr val="ffffff"/>
    </a:solid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latin typeface="Arial"/>
              </a:defRPr>
            </a:pPr>
            <a:r>
              <a:rPr b="1" sz="1200" spc="-1" strike="noStrike">
                <a:solidFill>
                  <a:srgbClr val="000000"/>
                </a:solidFill>
                <a:latin typeface="Arial"/>
              </a:rPr>
              <a:t>Figure 4: Excess Deaths  by underlying cause of death and location, week 12 2020 to most recent, 2021</a:t>
            </a:r>
          </a:p>
        </c:rich>
      </c:tx>
      <c:layout>
        <c:manualLayout>
          <c:xMode val="edge"/>
          <c:yMode val="edge"/>
          <c:x val="0.0766344294003869"/>
          <c:y val="0.0146919431279621"/>
        </c:manualLayout>
      </c:layout>
      <c:overlay val="0"/>
      <c:spPr>
        <a:noFill/>
        <a:ln>
          <a:noFill/>
        </a:ln>
      </c:spPr>
    </c:title>
    <c:autoTitleDeleted val="0"/>
    <c:plotArea>
      <c:layout>
        <c:manualLayout>
          <c:layoutTarget val="inner"/>
          <c:xMode val="edge"/>
          <c:yMode val="edge"/>
          <c:x val="0.147040618955513"/>
          <c:y val="0.0815165876777251"/>
          <c:w val="0.827582205029013"/>
          <c:h val="0.870379146919431"/>
        </c:manualLayout>
      </c:layout>
      <c:barChart>
        <c:barDir val="bar"/>
        <c:grouping val="clustered"/>
        <c:varyColors val="0"/>
        <c:ser>
          <c:idx val="0"/>
          <c:order val="0"/>
          <c:tx>
            <c:strRef>
              <c:f>'Figure 4 data'!$A$25</c:f>
              <c:strCache>
                <c:ptCount val="1"/>
                <c:pt idx="0">
                  <c:v>Cancer</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628FF953-1A50-40FC-9CB3-458C15411AA7}" type="SERIESNAME">
                      <a:rPr b="0" lang="en-US" sz="1300" spc="-1" strike="noStrike">
                        <a:latin typeface="Arial"/>
                      </a:rPr>
                      <a:t>Cancer</a:t>
                    </a:fld>
                    <a:r>
                      <a:rPr b="0" lang="en-US" sz="1300" spc="-1" strike="noStrike">
                        <a:latin typeface="Arial"/>
                      </a:rPr>
                      <a:t>,</a:t>
                    </a:r>
                    <a:r>
                      <a:rPr b="1" lang="en-US" sz="1300" spc="-1" strike="noStrike">
                        <a:latin typeface="Arial"/>
                      </a:rPr>
                      <a:t> </a:t>
                    </a:r>
                    <a:fld id="{0E8C8AA5-B5F0-4114-9C7C-EF6D58C032AB}" type="VALUE">
                      <a:rPr b="1" lang="en-US" sz="1300" spc="-1" strike="noStrike">
                        <a:latin typeface="Arial"/>
                      </a:rPr>
                      <a:t>-1,347</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9379F9B6-566A-4F45-9BE1-0649238902BA}" type="SERIESNAME">
                      <a:rPr b="0" lang="en-US" sz="1300" spc="-1" strike="noStrike">
                        <a:latin typeface="Arial"/>
                      </a:rPr>
                      <a:t>Cancer</a:t>
                    </a:fld>
                    <a:r>
                      <a:rPr b="0" lang="en-US" sz="1300" spc="-1" strike="noStrike">
                        <a:latin typeface="Arial"/>
                      </a:rPr>
                      <a:t>, </a:t>
                    </a:r>
                    <a:fld id="{C23CCDCB-AEB6-4890-9362-97829FCAC5A1}" type="VALUE">
                      <a:rPr b="1" lang="en-US" sz="1300" spc="-1" strike="noStrike">
                        <a:latin typeface="Arial"/>
                      </a:rPr>
                      <a:t>-524</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F001922E-557C-46AA-873A-14829932C073}" type="SERIESNAME">
                      <a:rPr b="0" lang="en-US" sz="1300" spc="-1" strike="noStrike">
                        <a:latin typeface="Arial"/>
                      </a:rPr>
                      <a:t>Cancer</a:t>
                    </a:fld>
                    <a:r>
                      <a:rPr b="0" lang="en-US" sz="1300" spc="-1" strike="noStrike">
                        <a:latin typeface="Arial"/>
                      </a:rPr>
                      <a:t>, </a:t>
                    </a:r>
                    <a:fld id="{62A59653-9CB2-416C-9378-2FDD7DE9030C}" type="VALUE">
                      <a:rPr b="1" lang="en-US" sz="1300" spc="-1" strike="noStrike">
                        <a:latin typeface="Arial"/>
                      </a:rPr>
                      <a:t>1,955</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1"/>
            <c:showCatName val="0"/>
            <c:showSerName val="0"/>
            <c:showPercent val="0"/>
            <c:showLeaderLines val="0"/>
          </c:dLbls>
          <c:cat>
            <c:strRef>
              <c:f>'Figure 4 data'!$B$5:$D$5</c:f>
              <c:strCache>
                <c:ptCount val="3"/>
                <c:pt idx="0">
                  <c:v/>
                </c:pt>
                <c:pt idx="1">
                  <c:v/>
                </c:pt>
                <c:pt idx="2">
                  <c:v/>
                </c:pt>
              </c:strCache>
            </c:strRef>
          </c:cat>
          <c:val>
            <c:numRef>
              <c:f>'Figure 4 data'!$B$25:$D$25</c:f>
              <c:numCache>
                <c:formatCode>General</c:formatCode>
                <c:ptCount val="3"/>
                <c:pt idx="0">
                  <c:v>-1347</c:v>
                </c:pt>
                <c:pt idx="1">
                  <c:v>-524</c:v>
                </c:pt>
                <c:pt idx="2">
                  <c:v>1955</c:v>
                </c:pt>
              </c:numCache>
            </c:numRef>
          </c:val>
        </c:ser>
        <c:ser>
          <c:idx val="1"/>
          <c:order val="1"/>
          <c:tx>
            <c:strRef>
              <c:f>'Figure 4 data'!$A$26</c:f>
              <c:strCache>
                <c:ptCount val="1"/>
                <c:pt idx="0">
                  <c:v>Dementia / Alzheimer's</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56ED0C3C-A5D2-4EBC-A4ED-9AEF6945A41B}" type="SERIESNAME">
                      <a:rPr b="0" lang="en-US" sz="1300" spc="-1" strike="noStrike">
                        <a:latin typeface="Arial"/>
                      </a:rPr>
                      <a:t>Dementia / Alzheimer's</a:t>
                    </a:fld>
                    <a:r>
                      <a:rPr b="0" lang="en-US" sz="1300" spc="-1" strike="noStrike">
                        <a:latin typeface="Arial"/>
                      </a:rPr>
                      <a:t>, </a:t>
                    </a:r>
                    <a:fld id="{D38827F4-E24C-43BF-8B99-E5B8C81F1346}" type="VALUE">
                      <a:rPr b="1" lang="en-US" sz="1300" spc="-1" strike="noStrike">
                        <a:latin typeface="Arial"/>
                      </a:rPr>
                      <a:t>-271</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96925796-3C99-47C5-B34C-B22A417F8684}" type="SERIESNAME">
                      <a:rPr b="0" lang="en-US" sz="1300" spc="-1" strike="noStrike">
                        <a:latin typeface="Arial"/>
                      </a:rPr>
                      <a:t>Dementia / Alzheimer's</a:t>
                    </a:fld>
                    <a:r>
                      <a:rPr b="0" lang="en-US" sz="1300" spc="-1" strike="noStrike">
                        <a:latin typeface="Arial"/>
                      </a:rPr>
                      <a:t>, </a:t>
                    </a:r>
                    <a:fld id="{BFFD639E-6C23-4321-A354-D50B99DADC39}" type="VALUE">
                      <a:rPr b="1" lang="en-US" sz="1300" spc="-1" strike="noStrike">
                        <a:latin typeface="Arial"/>
                      </a:rPr>
                      <a:t>81</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E220E769-1682-4D8B-8385-06434EE9CDA9}" type="SERIESNAME">
                      <a:rPr b="0" lang="en-US" sz="1300" spc="-1" strike="noStrike">
                        <a:latin typeface="Arial"/>
                      </a:rPr>
                      <a:t>Dementia / Alzheimer's</a:t>
                    </a:fld>
                    <a:r>
                      <a:rPr b="0" lang="en-US" sz="1300" spc="-1" strike="noStrike">
                        <a:latin typeface="Arial"/>
                      </a:rPr>
                      <a:t>, </a:t>
                    </a:r>
                    <a:fld id="{E9845C15-6406-4C27-9936-E65C39F2CA46}" type="VALUE">
                      <a:rPr b="1" lang="en-US" sz="1300" spc="-1" strike="noStrike">
                        <a:latin typeface="Arial"/>
                      </a:rPr>
                      <a:t>316</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1"/>
            <c:showCatName val="0"/>
            <c:showSerName val="0"/>
            <c:showPercent val="0"/>
            <c:showLeaderLines val="0"/>
          </c:dLbls>
          <c:cat>
            <c:strRef>
              <c:f>'Figure 4 data'!$B$5:$D$5</c:f>
              <c:strCache>
                <c:ptCount val="3"/>
                <c:pt idx="0">
                  <c:v/>
                </c:pt>
                <c:pt idx="1">
                  <c:v/>
                </c:pt>
                <c:pt idx="2">
                  <c:v/>
                </c:pt>
              </c:strCache>
            </c:strRef>
          </c:cat>
          <c:val>
            <c:numRef>
              <c:f>'Figure 4 data'!$B$26:$D$26</c:f>
              <c:numCache>
                <c:formatCode>General</c:formatCode>
                <c:ptCount val="3"/>
                <c:pt idx="0">
                  <c:v>-271</c:v>
                </c:pt>
                <c:pt idx="1">
                  <c:v>81</c:v>
                </c:pt>
                <c:pt idx="2">
                  <c:v>316</c:v>
                </c:pt>
              </c:numCache>
            </c:numRef>
          </c:val>
        </c:ser>
        <c:ser>
          <c:idx val="2"/>
          <c:order val="2"/>
          <c:tx>
            <c:strRef>
              <c:f>'Figure 4 data'!$A$27</c:f>
              <c:strCache>
                <c:ptCount val="1"/>
                <c:pt idx="0">
                  <c:v>Circulatory</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B4668EE4-96EE-437E-9D7A-A3900C457C42}" type="SERIESNAME">
                      <a:rPr b="0" lang="en-US" sz="1300" spc="-1" strike="noStrike">
                        <a:latin typeface="Arial"/>
                      </a:rPr>
                      <a:t>Circulatory</a:t>
                    </a:fld>
                    <a:r>
                      <a:rPr b="0" lang="en-US" sz="1300" spc="-1" strike="noStrike">
                        <a:latin typeface="Arial"/>
                      </a:rPr>
                      <a:t>, </a:t>
                    </a:r>
                    <a:fld id="{BB91C330-EC91-46D4-88B7-38E503C41468}" type="VALUE">
                      <a:rPr b="1" lang="en-US" sz="1300" spc="-1" strike="noStrike">
                        <a:latin typeface="Arial"/>
                      </a:rPr>
                      <a:t>-899</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DCAB45D1-E0D8-4A57-BF54-C9C98AAE6387}" type="SERIESNAME">
                      <a:rPr b="0" lang="en-US" sz="1300" spc="-1" strike="noStrike">
                        <a:latin typeface="Arial"/>
                      </a:rPr>
                      <a:t>Circulatory</a:t>
                    </a:fld>
                    <a:r>
                      <a:rPr b="0" lang="en-US" sz="1300" spc="-1" strike="noStrike">
                        <a:latin typeface="Arial"/>
                      </a:rPr>
                      <a:t>, </a:t>
                    </a:r>
                    <a:fld id="{F337F7DA-411C-4934-AF03-DDBB8AA12166}" type="VALUE">
                      <a:rPr b="1" lang="en-US" sz="1300" spc="-1" strike="noStrike">
                        <a:latin typeface="Arial"/>
                      </a:rPr>
                      <a:t>5</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09E5BA38-EBFD-4B1A-BBC3-CD66FD6BD3DF}" type="SERIESNAME">
                      <a:rPr b="0" lang="en-US" sz="1300" spc="-1" strike="noStrike">
                        <a:latin typeface="Arial"/>
                      </a:rPr>
                      <a:t>Circulatory</a:t>
                    </a:fld>
                    <a:r>
                      <a:rPr b="0" lang="en-US" sz="1300" spc="-1" strike="noStrike">
                        <a:latin typeface="Arial"/>
                      </a:rPr>
                      <a:t>, </a:t>
                    </a:r>
                    <a:fld id="{189FA475-3738-4665-AAA7-BA9ED7A27A78}" type="VALUE">
                      <a:rPr b="1" lang="en-US" sz="1300" spc="-1" strike="noStrike">
                        <a:latin typeface="Arial"/>
                      </a:rPr>
                      <a:t>1,152</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1"/>
            <c:showCatName val="0"/>
            <c:showSerName val="0"/>
            <c:showPercent val="0"/>
            <c:showLeaderLines val="0"/>
          </c:dLbls>
          <c:cat>
            <c:strRef>
              <c:f>'Figure 4 data'!$B$5:$D$5</c:f>
              <c:strCache>
                <c:ptCount val="3"/>
                <c:pt idx="0">
                  <c:v/>
                </c:pt>
                <c:pt idx="1">
                  <c:v/>
                </c:pt>
                <c:pt idx="2">
                  <c:v/>
                </c:pt>
              </c:strCache>
            </c:strRef>
          </c:cat>
          <c:val>
            <c:numRef>
              <c:f>'Figure 4 data'!$B$27:$D$27</c:f>
              <c:numCache>
                <c:formatCode>General</c:formatCode>
                <c:ptCount val="3"/>
                <c:pt idx="0">
                  <c:v>-899</c:v>
                </c:pt>
                <c:pt idx="1">
                  <c:v>5</c:v>
                </c:pt>
                <c:pt idx="2">
                  <c:v>1152</c:v>
                </c:pt>
              </c:numCache>
            </c:numRef>
          </c:val>
        </c:ser>
        <c:ser>
          <c:idx val="3"/>
          <c:order val="3"/>
          <c:tx>
            <c:strRef>
              <c:f>'Figure 4 data'!$A$28</c:f>
              <c:strCache>
                <c:ptCount val="1"/>
                <c:pt idx="0">
                  <c:v>Respiratory</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68B933A9-D246-4821-8A5F-74E4DE832486}" type="SERIESNAME">
                      <a:rPr b="0" lang="en-US" sz="1300" spc="-1" strike="noStrike">
                        <a:latin typeface="Arial"/>
                      </a:rPr>
                      <a:t>Respiratory</a:t>
                    </a:fld>
                    <a:r>
                      <a:rPr b="0" lang="en-US" sz="1300" spc="-1" strike="noStrike">
                        <a:latin typeface="Arial"/>
                      </a:rPr>
                      <a:t>, </a:t>
                    </a:r>
                    <a:fld id="{BE48ACEC-4EFD-44CF-8CF7-4062B42B46FD}" type="VALUE">
                      <a:rPr b="1" lang="en-US" sz="1300" spc="-1" strike="noStrike">
                        <a:latin typeface="Arial"/>
                      </a:rPr>
                      <a:t>-1,317</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DA460EAB-4298-44EA-90DC-67187472466D}" type="SERIESNAME">
                      <a:rPr b="0" lang="en-US" sz="1300" spc="-1" strike="noStrike">
                        <a:latin typeface="Arial"/>
                      </a:rPr>
                      <a:t>Respiratory</a:t>
                    </a:fld>
                    <a:r>
                      <a:rPr b="0" lang="en-US" sz="1300" spc="-1" strike="noStrike">
                        <a:latin typeface="Arial"/>
                      </a:rPr>
                      <a:t>, </a:t>
                    </a:r>
                    <a:fld id="{A3ECCCD4-D0FB-406F-B873-D4DF88DB03F4}" type="VALUE">
                      <a:rPr b="1" lang="en-US" sz="1300" spc="-1" strike="noStrike">
                        <a:latin typeface="Arial"/>
                      </a:rPr>
                      <a:t>-216</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D727763C-B382-4987-A896-8794053D218C}" type="SERIESNAME">
                      <a:rPr b="0" lang="en-US" sz="1300" spc="-1" strike="noStrike">
                        <a:latin typeface="Arial"/>
                      </a:rPr>
                      <a:t>Respiratory</a:t>
                    </a:fld>
                    <a:r>
                      <a:rPr b="0" lang="en-US" sz="1300" spc="-1" strike="noStrike">
                        <a:latin typeface="Arial"/>
                      </a:rPr>
                      <a:t>, </a:t>
                    </a:r>
                    <a:fld id="{5A65289F-161E-401A-9816-A7B59DAA3831}" type="VALUE">
                      <a:rPr b="1" lang="en-US" sz="1300" spc="-1" strike="noStrike">
                        <a:latin typeface="Arial"/>
                      </a:rPr>
                      <a:t>122</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1"/>
            <c:showCatName val="0"/>
            <c:showSerName val="0"/>
            <c:showPercent val="0"/>
            <c:showLeaderLines val="0"/>
          </c:dLbls>
          <c:cat>
            <c:strRef>
              <c:f>'Figure 4 data'!$B$5:$D$5</c:f>
              <c:strCache>
                <c:ptCount val="3"/>
                <c:pt idx="0">
                  <c:v/>
                </c:pt>
                <c:pt idx="1">
                  <c:v/>
                </c:pt>
                <c:pt idx="2">
                  <c:v/>
                </c:pt>
              </c:strCache>
            </c:strRef>
          </c:cat>
          <c:val>
            <c:numRef>
              <c:f>'Figure 4 data'!$B$28:$D$28</c:f>
              <c:numCache>
                <c:formatCode>General</c:formatCode>
                <c:ptCount val="3"/>
                <c:pt idx="0">
                  <c:v>-1317</c:v>
                </c:pt>
                <c:pt idx="1">
                  <c:v>-216</c:v>
                </c:pt>
                <c:pt idx="2">
                  <c:v>122</c:v>
                </c:pt>
              </c:numCache>
            </c:numRef>
          </c:val>
        </c:ser>
        <c:ser>
          <c:idx val="4"/>
          <c:order val="4"/>
          <c:tx>
            <c:strRef>
              <c:f>'Figure 4 data'!$A$29</c:f>
              <c:strCache>
                <c:ptCount val="1"/>
                <c:pt idx="0">
                  <c:v>COVID-19</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630A6AE5-4BF2-4347-AF5B-3F25933092FF}" type="SERIESNAME">
                      <a:rPr b="0" lang="en-US" sz="1300" spc="-1" strike="noStrike">
                        <a:latin typeface="Arial"/>
                      </a:rPr>
                      <a:t>COVID-19</a:t>
                    </a:fld>
                    <a:r>
                      <a:rPr b="0" lang="en-US" sz="1300" spc="-1" strike="noStrike">
                        <a:latin typeface="Arial"/>
                      </a:rPr>
                      <a:t>, </a:t>
                    </a:r>
                    <a:fld id="{8468F46A-7B94-4AAC-ACCE-0220FBDEB73D}" type="VALUE">
                      <a:rPr b="1" lang="en-US" sz="1300" spc="-1" strike="noStrike">
                        <a:latin typeface="Arial"/>
                      </a:rPr>
                      <a:t>3,617</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CF792375-F71A-4EE1-B50A-8AD09EF31C7C}" type="SERIESNAME">
                      <a:rPr b="0" lang="en-US" sz="1300" spc="-1" strike="noStrike">
                        <a:latin typeface="Arial"/>
                      </a:rPr>
                      <a:t>COVID-19</a:t>
                    </a:fld>
                    <a:r>
                      <a:rPr b="0" lang="en-US" sz="1300" spc="-1" strike="noStrike">
                        <a:latin typeface="Arial"/>
                      </a:rPr>
                      <a:t>, </a:t>
                    </a:r>
                    <a:fld id="{3A54C069-54E5-4E30-9D17-F97765C1C4A2}" type="VALUE">
                      <a:rPr b="1" lang="en-US" sz="1300" spc="-1" strike="noStrike">
                        <a:latin typeface="Arial"/>
                      </a:rPr>
                      <a:t>2,699</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1601FD1D-8F5C-414E-AC78-F476681F297B}" type="SERIESNAME">
                      <a:rPr b="0" lang="en-US" sz="1300" spc="-1" strike="noStrike">
                        <a:latin typeface="Arial"/>
                      </a:rPr>
                      <a:t>COVID-19</a:t>
                    </a:fld>
                    <a:r>
                      <a:rPr b="0" lang="en-US" sz="1300" spc="-1" strike="noStrike">
                        <a:latin typeface="Arial"/>
                      </a:rPr>
                      <a:t>, </a:t>
                    </a:r>
                    <a:fld id="{4398E2FC-D681-4321-B165-8E2AFEC82074}" type="VALUE">
                      <a:rPr b="1" lang="en-US" sz="1300" spc="-1" strike="noStrike">
                        <a:latin typeface="Arial"/>
                      </a:rPr>
                      <a:t>361</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0"/>
            <c:showCatName val="0"/>
            <c:showSerName val="0"/>
            <c:showPercent val="0"/>
            <c:showLeaderLines val="0"/>
          </c:dLbls>
          <c:cat>
            <c:strRef>
              <c:f>'Figure 4 data'!$B$5:$D$5</c:f>
              <c:strCache>
                <c:ptCount val="3"/>
                <c:pt idx="0">
                  <c:v/>
                </c:pt>
                <c:pt idx="1">
                  <c:v/>
                </c:pt>
                <c:pt idx="2">
                  <c:v/>
                </c:pt>
              </c:strCache>
            </c:strRef>
          </c:cat>
          <c:val>
            <c:numRef>
              <c:f>'Figure 4 data'!$B$29:$D$29</c:f>
              <c:numCache>
                <c:formatCode>General</c:formatCode>
                <c:ptCount val="3"/>
                <c:pt idx="0">
                  <c:v>3617</c:v>
                </c:pt>
                <c:pt idx="1">
                  <c:v>2699</c:v>
                </c:pt>
                <c:pt idx="2">
                  <c:v>361</c:v>
                </c:pt>
              </c:numCache>
            </c:numRef>
          </c:val>
        </c:ser>
        <c:ser>
          <c:idx val="5"/>
          <c:order val="5"/>
          <c:tx>
            <c:strRef>
              <c:f>'Figure 4 data'!$A$30</c:f>
              <c:strCache>
                <c:ptCount val="1"/>
                <c:pt idx="0">
                  <c:v>Other</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3A981CC8-F0CE-4EEA-908A-CB5D68C78D5A}" type="SERIESNAME">
                      <a:rPr b="0" lang="en-US" sz="1300" spc="-1" strike="noStrike">
                        <a:latin typeface="Arial"/>
                      </a:rPr>
                      <a:t>Other</a:t>
                    </a:fld>
                    <a:r>
                      <a:rPr b="1" lang="en-US" sz="1300" spc="-1" strike="noStrike">
                        <a:latin typeface="Arial"/>
                      </a:rPr>
                      <a:t>, </a:t>
                    </a:r>
                    <a:fld id="{3CBE2F8D-CA80-453A-B534-97405A183006}" type="VALUE">
                      <a:rPr b="1" lang="en-US" sz="1300" spc="-1" strike="noStrike">
                        <a:latin typeface="Arial"/>
                      </a:rPr>
                      <a:t>-223</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DC27DE8B-2AFF-4737-BDCC-D223CDED419E}" type="SERIESNAME">
                      <a:rPr b="0" lang="en-US" sz="1300" spc="-1" strike="noStrike">
                        <a:latin typeface="Arial"/>
                      </a:rPr>
                      <a:t>Other</a:t>
                    </a:fld>
                    <a:r>
                      <a:rPr b="0" lang="en-US" sz="1300" spc="-1" strike="noStrike">
                        <a:latin typeface="Arial"/>
                      </a:rPr>
                      <a:t>, </a:t>
                    </a:r>
                    <a:fld id="{8E86603F-6ED9-4B50-B92D-14C3F6D3C777}" type="VALUE">
                      <a:rPr b="1" lang="en-US" sz="1300" spc="-1" strike="noStrike">
                        <a:latin typeface="Arial"/>
                      </a:rPr>
                      <a:t>314</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21FB7EA0-5711-47A4-B79C-98EB990AB5A2}" type="SERIESNAME">
                      <a:rPr b="0" lang="en-US" sz="1300" spc="-1" strike="noStrike">
                        <a:latin typeface="Arial"/>
                      </a:rPr>
                      <a:t>Other</a:t>
                    </a:fld>
                    <a:r>
                      <a:rPr b="0" lang="en-US" sz="1300" spc="-1" strike="noStrike">
                        <a:latin typeface="Arial"/>
                      </a:rPr>
                      <a:t>, </a:t>
                    </a:r>
                    <a:fld id="{F757E2E4-BB4F-47D1-A188-010A2761F37A}" type="VALUE">
                      <a:rPr b="1" lang="en-US" sz="1300" spc="-1" strike="noStrike">
                        <a:latin typeface="Arial"/>
                      </a:rPr>
                      <a:t>1,330</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0"/>
            <c:showCatName val="0"/>
            <c:showSerName val="0"/>
            <c:showPercent val="0"/>
            <c:showLeaderLines val="0"/>
          </c:dLbls>
          <c:cat>
            <c:strRef>
              <c:f>'Figure 4 data'!$B$5:$D$5</c:f>
              <c:strCache>
                <c:ptCount val="3"/>
                <c:pt idx="0">
                  <c:v/>
                </c:pt>
                <c:pt idx="1">
                  <c:v/>
                </c:pt>
                <c:pt idx="2">
                  <c:v/>
                </c:pt>
              </c:strCache>
            </c:strRef>
          </c:cat>
          <c:val>
            <c:numRef>
              <c:f>'Figure 4 data'!$B$30:$D$30</c:f>
              <c:numCache>
                <c:formatCode>General</c:formatCode>
                <c:ptCount val="3"/>
                <c:pt idx="0">
                  <c:v>-223</c:v>
                </c:pt>
                <c:pt idx="1">
                  <c:v>314</c:v>
                </c:pt>
                <c:pt idx="2">
                  <c:v>1330</c:v>
                </c:pt>
              </c:numCache>
            </c:numRef>
          </c:val>
        </c:ser>
        <c:ser>
          <c:idx val="6"/>
          <c:order val="6"/>
          <c:tx>
            <c:strRef>
              <c:f>'Figure 4 data'!$A$31</c:f>
              <c:strCache>
                <c:ptCount val="1"/>
                <c:pt idx="0">
                  <c:v>All</c:v>
                </c:pt>
              </c:strCache>
            </c:strRef>
          </c:tx>
          <c:spPr>
            <a:solidFill>
              <a:srgbClr val="203864"/>
            </a:solidFill>
            <a:ln>
              <a:solidFill>
                <a:srgbClr val="000000"/>
              </a:solidFill>
            </a:ln>
          </c:spPr>
          <c:invertIfNegative val="0"/>
          <c:dPt>
            <c:idx val="0"/>
            <c:invertIfNegative val="0"/>
            <c:spPr>
              <a:solidFill>
                <a:srgbClr val="7c7c7c"/>
              </a:solidFill>
              <a:ln>
                <a:solidFill>
                  <a:srgbClr val="000000"/>
                </a:solidFill>
              </a:ln>
            </c:spPr>
          </c:dPt>
          <c:dPt>
            <c:idx val="1"/>
            <c:invertIfNegative val="0"/>
            <c:spPr>
              <a:solidFill>
                <a:srgbClr val="8faadc"/>
              </a:solidFill>
              <a:ln>
                <a:solidFill>
                  <a:srgbClr val="000000"/>
                </a:solidFill>
              </a:ln>
            </c:spPr>
          </c:dPt>
          <c:dPt>
            <c:idx val="2"/>
            <c:invertIfNegative val="0"/>
            <c:spPr>
              <a:solidFill>
                <a:srgbClr val="203864"/>
              </a:solidFill>
              <a:ln>
                <a:solidFill>
                  <a:srgbClr val="000000"/>
                </a:solidFill>
              </a:ln>
            </c:spPr>
          </c:dPt>
          <c:dLbls>
            <c:numFmt formatCode="#,##0" sourceLinked="1"/>
            <c:dLbl>
              <c:idx val="0"/>
              <c:txPr>
                <a:bodyPr/>
                <a:lstStyle/>
                <a:p>
                  <a:pPr>
                    <a:defRPr b="0" sz="1000" spc="-1" strike="noStrike">
                      <a:solidFill>
                        <a:srgbClr val="000000"/>
                      </a:solidFill>
                      <a:latin typeface="Arial"/>
                    </a:defRPr>
                  </a:pPr>
                </a:p>
              </c:txPr>
              <c:tx>
                <c:rich>
                  <a:bodyPr/>
                  <a:p>
                    <a:fld id="{0C8BDDAD-B0AC-434B-BB87-98E9568B4DBA}" type="SERIESNAME">
                      <a:rPr b="0" lang="en-US" sz="1300" spc="-1" strike="noStrike">
                        <a:latin typeface="Arial"/>
                      </a:rPr>
                      <a:t>All</a:t>
                    </a:fld>
                    <a:r>
                      <a:rPr b="1" lang="en-US" sz="1300" spc="-1" strike="noStrike">
                        <a:latin typeface="Arial"/>
                      </a:rPr>
                      <a:t>, </a:t>
                    </a:r>
                    <a:fld id="{B7E00154-D960-4990-BCB2-4B473FFDF588}" type="VALUE">
                      <a:rPr b="1" lang="en-US" sz="1300" spc="-1" strike="noStrike">
                        <a:latin typeface="Arial"/>
                      </a:rPr>
                      <a:t>-447</a:t>
                    </a:fld>
                  </a:p>
                </c:rich>
              </c:tx>
              <c:dLblPos val="outEnd"/>
              <c:showLegendKey val="0"/>
              <c:showVal val="1"/>
              <c:showCatName val="0"/>
              <c:showSerName val="0"/>
              <c:showPercent val="0"/>
            </c:dLbl>
            <c:dLbl>
              <c:idx val="1"/>
              <c:txPr>
                <a:bodyPr/>
                <a:lstStyle/>
                <a:p>
                  <a:pPr>
                    <a:defRPr b="0" sz="1000" spc="-1" strike="noStrike">
                      <a:solidFill>
                        <a:srgbClr val="000000"/>
                      </a:solidFill>
                      <a:latin typeface="Arial"/>
                    </a:defRPr>
                  </a:pPr>
                </a:p>
              </c:txPr>
              <c:tx>
                <c:rich>
                  <a:bodyPr/>
                  <a:p>
                    <a:fld id="{582EFF54-3651-4EA7-8748-C283ACF852E4}" type="SERIESNAME">
                      <a:rPr b="0" lang="en-US" sz="1300" spc="-1" strike="noStrike">
                        <a:latin typeface="Arial"/>
                      </a:rPr>
                      <a:t>All</a:t>
                    </a:fld>
                    <a:r>
                      <a:rPr b="1" lang="en-US" sz="1300" spc="-1" strike="noStrike">
                        <a:latin typeface="Arial"/>
                      </a:rPr>
                      <a:t>, </a:t>
                    </a:r>
                    <a:fld id="{A1250040-16BF-4E2E-A446-AFC5F620DEA3}" type="VALUE">
                      <a:rPr b="1" lang="en-US" sz="1300" spc="-1" strike="noStrike">
                        <a:latin typeface="Arial"/>
                      </a:rPr>
                      <a:t>2,350</a:t>
                    </a:fld>
                  </a:p>
                </c:rich>
              </c:tx>
              <c:dLblPos val="outEnd"/>
              <c:showLegendKey val="0"/>
              <c:showVal val="1"/>
              <c:showCatName val="0"/>
              <c:showSerName val="0"/>
              <c:showPercent val="0"/>
            </c:dLbl>
            <c:dLbl>
              <c:idx val="2"/>
              <c:txPr>
                <a:bodyPr/>
                <a:lstStyle/>
                <a:p>
                  <a:pPr>
                    <a:defRPr b="0" sz="1000" spc="-1" strike="noStrike">
                      <a:solidFill>
                        <a:srgbClr val="000000"/>
                      </a:solidFill>
                      <a:latin typeface="Arial"/>
                    </a:defRPr>
                  </a:pPr>
                </a:p>
              </c:txPr>
              <c:tx>
                <c:rich>
                  <a:bodyPr/>
                  <a:p>
                    <a:fld id="{544C3FD3-A1DF-47C7-A38D-228DC749C22E}" type="SERIESNAME">
                      <a:rPr b="0" lang="en-US" sz="1300" spc="-1" strike="noStrike">
                        <a:latin typeface="Arial"/>
                      </a:rPr>
                      <a:t>All</a:t>
                    </a:fld>
                    <a:r>
                      <a:rPr b="1" lang="en-US" sz="1300" spc="-1" strike="noStrike">
                        <a:latin typeface="Arial"/>
                      </a:rPr>
                      <a:t>, </a:t>
                    </a:r>
                    <a:fld id="{07FF6BAA-E9F4-4540-8439-160E94F6479E}" type="VALUE">
                      <a:rPr b="1" lang="en-US" sz="1300" spc="-1" strike="noStrike">
                        <a:latin typeface="Arial"/>
                      </a:rPr>
                      <a:t>5,236</a:t>
                    </a:fld>
                  </a:p>
                </c:rich>
              </c:tx>
              <c:dLblPos val="outEnd"/>
              <c:showLegendKey val="0"/>
              <c:showVal val="1"/>
              <c:showCatName val="0"/>
              <c:showSerName val="0"/>
              <c:showPercent val="0"/>
            </c:dLbl>
            <c:txPr>
              <a:bodyPr/>
              <a:lstStyle/>
              <a:p>
                <a:pPr>
                  <a:defRPr b="0" sz="1000" spc="-1" strike="noStrike">
                    <a:solidFill>
                      <a:srgbClr val="000000"/>
                    </a:solidFill>
                    <a:latin typeface="Arial"/>
                  </a:defRPr>
                </a:pPr>
              </a:p>
            </c:txPr>
            <c:dLblPos val="outEnd"/>
            <c:showLegendKey val="0"/>
            <c:showVal val="1"/>
            <c:showCatName val="0"/>
            <c:showSerName val="0"/>
            <c:showPercent val="0"/>
            <c:showLeaderLines val="0"/>
          </c:dLbls>
          <c:cat>
            <c:strRef>
              <c:f>'Figure 4 data'!$B$5:$D$5</c:f>
              <c:strCache>
                <c:ptCount val="3"/>
                <c:pt idx="0">
                  <c:v/>
                </c:pt>
                <c:pt idx="1">
                  <c:v/>
                </c:pt>
                <c:pt idx="2">
                  <c:v/>
                </c:pt>
              </c:strCache>
            </c:strRef>
          </c:cat>
          <c:val>
            <c:numRef>
              <c:f>'Figure 4 data'!$B$31:$D$31</c:f>
              <c:numCache>
                <c:formatCode>General</c:formatCode>
                <c:ptCount val="3"/>
                <c:pt idx="0">
                  <c:v>-447</c:v>
                </c:pt>
                <c:pt idx="1">
                  <c:v>2350</c:v>
                </c:pt>
                <c:pt idx="2">
                  <c:v>5236</c:v>
                </c:pt>
              </c:numCache>
            </c:numRef>
          </c:val>
        </c:ser>
        <c:gapWidth val="182"/>
        <c:overlap val="-13"/>
        <c:axId val="45315302"/>
        <c:axId val="18839018"/>
      </c:barChart>
      <c:catAx>
        <c:axId val="45315302"/>
        <c:scaling>
          <c:orientation val="minMax"/>
        </c:scaling>
        <c:delete val="0"/>
        <c:axPos val="b"/>
        <c:numFmt formatCode="General" sourceLinked="1"/>
        <c:majorTickMark val="none"/>
        <c:minorTickMark val="none"/>
        <c:tickLblPos val="low"/>
        <c:spPr>
          <a:ln w="9360">
            <a:solidFill>
              <a:srgbClr val="000000"/>
            </a:solidFill>
            <a:round/>
          </a:ln>
        </c:spPr>
        <c:txPr>
          <a:bodyPr/>
          <a:lstStyle/>
          <a:p>
            <a:pPr>
              <a:defRPr b="1" sz="1100" spc="-1" strike="noStrike">
                <a:solidFill>
                  <a:srgbClr val="000000"/>
                </a:solidFill>
                <a:latin typeface="Arial"/>
              </a:defRPr>
            </a:pPr>
          </a:p>
        </c:txPr>
        <c:crossAx val="18839018"/>
        <c:crosses val="autoZero"/>
        <c:auto val="1"/>
        <c:lblAlgn val="ctr"/>
        <c:lblOffset val="100"/>
      </c:catAx>
      <c:valAx>
        <c:axId val="18839018"/>
        <c:scaling>
          <c:orientation val="minMax"/>
        </c:scaling>
        <c:delete val="0"/>
        <c:axPos val="l"/>
        <c:numFmt formatCode="#,##0" sourceLinked="0"/>
        <c:majorTickMark val="out"/>
        <c:minorTickMark val="none"/>
        <c:tickLblPos val="nextTo"/>
        <c:spPr>
          <a:ln w="6480">
            <a:solidFill>
              <a:srgbClr val="000000"/>
            </a:solidFill>
            <a:round/>
          </a:ln>
        </c:spPr>
        <c:txPr>
          <a:bodyPr/>
          <a:lstStyle/>
          <a:p>
            <a:pPr>
              <a:defRPr b="0" sz="1000" spc="-1" strike="noStrike">
                <a:solidFill>
                  <a:srgbClr val="000000"/>
                </a:solidFill>
                <a:latin typeface="Arial"/>
              </a:defRPr>
            </a:pPr>
          </a:p>
        </c:txPr>
        <c:crossAx val="45315302"/>
        <c:crosses val="autoZero"/>
      </c:valAx>
      <c:spPr>
        <a:noFill/>
        <a:ln>
          <a:noFill/>
        </a:ln>
      </c:spPr>
    </c:plotArea>
    <c:plotVisOnly val="1"/>
    <c:dispBlanksAs val="gap"/>
  </c:chart>
  <c:spPr>
    <a:solidFill>
      <a:srgbClr val="ffffff"/>
    </a:solidFill>
    <a:ln w="9360">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200" spc="-1" strike="noStrike">
                <a:solidFill>
                  <a:srgbClr val="000000"/>
                </a:solidFill>
                <a:latin typeface="Arial"/>
              </a:defRPr>
            </a:pPr>
            <a:r>
              <a:rPr b="0" sz="1200" spc="-1" strike="noStrike">
                <a:solidFill>
                  <a:srgbClr val="000000"/>
                </a:solidFill>
                <a:latin typeface="Arial"/>
              </a:rPr>
              <a:t>Figure 5: Deaths involving COVID-19 by location of death, weeks 12 2020 to week 2 2021</a:t>
            </a:r>
          </a:p>
        </c:rich>
      </c:tx>
      <c:overlay val="0"/>
      <c:spPr>
        <a:noFill/>
        <a:ln>
          <a:noFill/>
        </a:ln>
      </c:spPr>
    </c:title>
    <c:autoTitleDeleted val="0"/>
    <c:plotArea>
      <c:layout>
        <c:manualLayout>
          <c:layoutTarget val="inner"/>
          <c:xMode val="edge"/>
          <c:yMode val="edge"/>
          <c:x val="0.0713733075435203"/>
          <c:y val="0.0622037914691943"/>
          <c:w val="0.913539651837524"/>
          <c:h val="0.782345971563981"/>
        </c:manualLayout>
      </c:layout>
      <c:lineChart>
        <c:grouping val="standard"/>
        <c:varyColors val="0"/>
        <c:ser>
          <c:idx val="0"/>
          <c:order val="0"/>
          <c:tx>
            <c:strRef>
              <c:f>'Figure 5 data'!$A$7</c:f>
              <c:strCache>
                <c:ptCount val="1"/>
                <c:pt idx="0">
                  <c:v>Care Home</c:v>
                </c:pt>
              </c:strCache>
            </c:strRef>
          </c:tx>
          <c:spPr>
            <a:solidFill>
              <a:srgbClr val="8faadc"/>
            </a:solidFill>
            <a:ln w="28440">
              <a:solidFill>
                <a:srgbClr val="8faadc"/>
              </a:solidFill>
              <a:round/>
            </a:ln>
          </c:spPr>
          <c:marker>
            <c:symbol val="none"/>
          </c:marker>
          <c:dPt>
            <c:idx val="5"/>
            <c:spPr>
              <a:solidFill>
                <a:srgbClr val="8faadc"/>
              </a:solidFill>
              <a:ln w="28440">
                <a:solidFill>
                  <a:srgbClr val="8faadc"/>
                </a:solidFill>
                <a:round/>
              </a:ln>
            </c:spPr>
          </c:dPt>
          <c:dLbls>
            <c:numFmt formatCode="#,##0" sourceLinked="1"/>
            <c:dLbl>
              <c:idx val="5"/>
              <c:txPr>
                <a:bodyPr/>
                <a:lstStyle/>
                <a:p>
                  <a:pPr>
                    <a:defRPr b="0" sz="1000" spc="-1" strike="noStrike">
                      <a:solidFill>
                        <a:srgbClr val="000000"/>
                      </a:solidFill>
                      <a:latin typeface="Arial"/>
                    </a:defRPr>
                  </a:pPr>
                </a:p>
              </c:txPr>
              <c:dLblPos val="t"/>
              <c:showLegendKey val="0"/>
              <c:showVal val="1"/>
              <c:showCatName val="1"/>
              <c:showSerName val="0"/>
              <c:showPercent val="0"/>
            </c:dLbl>
            <c:txPr>
              <a:bodyPr/>
              <a:lstStyle/>
              <a:p>
                <a:pPr>
                  <a:defRPr b="0" sz="1000" spc="-1" strike="noStrike">
                    <a:solidFill>
                      <a:srgbClr val="000000"/>
                    </a:solidFill>
                    <a:latin typeface="Arial"/>
                  </a:defRPr>
                </a:pPr>
              </a:p>
            </c:txPr>
            <c:dLblPos val="r"/>
            <c:showLegendKey val="0"/>
            <c:showVal val="0"/>
            <c:showCatName val="0"/>
            <c:showSerName val="0"/>
            <c:showPercent val="0"/>
            <c:showLeaderLines val="0"/>
          </c:dLbls>
          <c:cat>
            <c:strRef>
              <c:f>'Figure 5 data'!$B$4:$AS$4</c:f>
              <c:strCache>
                <c:ptCount val="4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strCache>
            </c:strRef>
          </c:cat>
          <c:val>
            <c:numRef>
              <c:f>'Figure 5 data'!$B$7:$AS$7</c:f>
              <c:numCache>
                <c:formatCode>General</c:formatCode>
                <c:ptCount val="44"/>
                <c:pt idx="0">
                  <c:v>1</c:v>
                </c:pt>
                <c:pt idx="1">
                  <c:v>5</c:v>
                </c:pt>
                <c:pt idx="2">
                  <c:v>49</c:v>
                </c:pt>
                <c:pt idx="3">
                  <c:v>189</c:v>
                </c:pt>
                <c:pt idx="4">
                  <c:v>303</c:v>
                </c:pt>
                <c:pt idx="5">
                  <c:v>341</c:v>
                </c:pt>
                <c:pt idx="6">
                  <c:v>316</c:v>
                </c:pt>
                <c:pt idx="7">
                  <c:v>238</c:v>
                </c:pt>
                <c:pt idx="8">
                  <c:v>187</c:v>
                </c:pt>
                <c:pt idx="9">
                  <c:v>124</c:v>
                </c:pt>
                <c:pt idx="10">
                  <c:v>69</c:v>
                </c:pt>
                <c:pt idx="11">
                  <c:v>42</c:v>
                </c:pt>
                <c:pt idx="12">
                  <c:v>34</c:v>
                </c:pt>
                <c:pt idx="13">
                  <c:v>20</c:v>
                </c:pt>
                <c:pt idx="14">
                  <c:v>17</c:v>
                </c:pt>
                <c:pt idx="15">
                  <c:v>6</c:v>
                </c:pt>
                <c:pt idx="16">
                  <c:v>7</c:v>
                </c:pt>
                <c:pt idx="17">
                  <c:v>3</c:v>
                </c:pt>
                <c:pt idx="18">
                  <c:v>2</c:v>
                </c:pt>
                <c:pt idx="19">
                  <c:v>2</c:v>
                </c:pt>
                <c:pt idx="20">
                  <c:v>2</c:v>
                </c:pt>
                <c:pt idx="21">
                  <c:v>1</c:v>
                </c:pt>
                <c:pt idx="22">
                  <c:v>3</c:v>
                </c:pt>
                <c:pt idx="23">
                  <c:v>3</c:v>
                </c:pt>
                <c:pt idx="24">
                  <c:v>0</c:v>
                </c:pt>
                <c:pt idx="25">
                  <c:v>2</c:v>
                </c:pt>
                <c:pt idx="26">
                  <c:v>3</c:v>
                </c:pt>
                <c:pt idx="27">
                  <c:v>4</c:v>
                </c:pt>
                <c:pt idx="28">
                  <c:v>6</c:v>
                </c:pt>
                <c:pt idx="29">
                  <c:v>7</c:v>
                </c:pt>
                <c:pt idx="30">
                  <c:v>13</c:v>
                </c:pt>
                <c:pt idx="31">
                  <c:v>18</c:v>
                </c:pt>
                <c:pt idx="32">
                  <c:v>31</c:v>
                </c:pt>
                <c:pt idx="33">
                  <c:v>53</c:v>
                </c:pt>
                <c:pt idx="34">
                  <c:v>72</c:v>
                </c:pt>
                <c:pt idx="35">
                  <c:v>67</c:v>
                </c:pt>
                <c:pt idx="36">
                  <c:v>75</c:v>
                </c:pt>
                <c:pt idx="37">
                  <c:v>78</c:v>
                </c:pt>
                <c:pt idx="38">
                  <c:v>63</c:v>
                </c:pt>
                <c:pt idx="39">
                  <c:v>74</c:v>
                </c:pt>
                <c:pt idx="40">
                  <c:v>61</c:v>
                </c:pt>
                <c:pt idx="41">
                  <c:v>63</c:v>
                </c:pt>
                <c:pt idx="42">
                  <c:v>116</c:v>
                </c:pt>
                <c:pt idx="43">
                  <c:v>97</c:v>
                </c:pt>
              </c:numCache>
            </c:numRef>
          </c:val>
          <c:smooth val="0"/>
        </c:ser>
        <c:ser>
          <c:idx val="1"/>
          <c:order val="1"/>
          <c:tx>
            <c:strRef>
              <c:f>'Figure 5 data'!$A$8</c:f>
              <c:strCache>
                <c:ptCount val="1"/>
                <c:pt idx="0">
                  <c:v>Home / Non-institution</c:v>
                </c:pt>
              </c:strCache>
            </c:strRef>
          </c:tx>
          <c:spPr>
            <a:solidFill>
              <a:srgbClr val="767171"/>
            </a:solidFill>
            <a:ln w="28440">
              <a:solidFill>
                <a:srgbClr val="767171"/>
              </a:solidFill>
              <a:round/>
            </a:ln>
          </c:spPr>
          <c:marker>
            <c:symbol val="none"/>
          </c:marker>
          <c:dLbls>
            <c:numFmt formatCode="#,##0" sourceLinked="1"/>
            <c:txPr>
              <a:bodyPr/>
              <a:lstStyle/>
              <a:p>
                <a:pPr>
                  <a:defRPr b="0" sz="1000" spc="-1" strike="noStrike">
                    <a:solidFill>
                      <a:srgbClr val="000000"/>
                    </a:solidFill>
                    <a:latin typeface="Arial"/>
                  </a:defRPr>
                </a:pPr>
              </a:p>
            </c:txPr>
            <c:dLblPos val="r"/>
            <c:showLegendKey val="0"/>
            <c:showVal val="0"/>
            <c:showCatName val="0"/>
            <c:showSerName val="0"/>
            <c:showPercent val="0"/>
            <c:showLeaderLines val="0"/>
          </c:dLbls>
          <c:cat>
            <c:strRef>
              <c:f>'Figure 5 data'!$B$4:$AS$4</c:f>
              <c:strCache>
                <c:ptCount val="4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strCache>
            </c:strRef>
          </c:cat>
          <c:val>
            <c:numRef>
              <c:f>'Figure 5 data'!$B$8:$AS$8</c:f>
              <c:numCache>
                <c:formatCode>General</c:formatCode>
                <c:ptCount val="44"/>
                <c:pt idx="0">
                  <c:v>2</c:v>
                </c:pt>
                <c:pt idx="1">
                  <c:v>14</c:v>
                </c:pt>
                <c:pt idx="2">
                  <c:v>39</c:v>
                </c:pt>
                <c:pt idx="3">
                  <c:v>63</c:v>
                </c:pt>
                <c:pt idx="4">
                  <c:v>36</c:v>
                </c:pt>
                <c:pt idx="5">
                  <c:v>44</c:v>
                </c:pt>
                <c:pt idx="6">
                  <c:v>17</c:v>
                </c:pt>
                <c:pt idx="7">
                  <c:v>22</c:v>
                </c:pt>
                <c:pt idx="8">
                  <c:v>19</c:v>
                </c:pt>
                <c:pt idx="9">
                  <c:v>9</c:v>
                </c:pt>
                <c:pt idx="10">
                  <c:v>7</c:v>
                </c:pt>
                <c:pt idx="11">
                  <c:v>7</c:v>
                </c:pt>
                <c:pt idx="12">
                  <c:v>7</c:v>
                </c:pt>
                <c:pt idx="13">
                  <c:v>1</c:v>
                </c:pt>
                <c:pt idx="14">
                  <c:v>3</c:v>
                </c:pt>
                <c:pt idx="15">
                  <c:v>1</c:v>
                </c:pt>
                <c:pt idx="16">
                  <c:v>1</c:v>
                </c:pt>
                <c:pt idx="17">
                  <c:v>0</c:v>
                </c:pt>
                <c:pt idx="18">
                  <c:v>2</c:v>
                </c:pt>
                <c:pt idx="19">
                  <c:v>1</c:v>
                </c:pt>
                <c:pt idx="20">
                  <c:v>1</c:v>
                </c:pt>
                <c:pt idx="21">
                  <c:v>0</c:v>
                </c:pt>
                <c:pt idx="22">
                  <c:v>0</c:v>
                </c:pt>
                <c:pt idx="23">
                  <c:v>1</c:v>
                </c:pt>
                <c:pt idx="24">
                  <c:v>0</c:v>
                </c:pt>
                <c:pt idx="25">
                  <c:v>0</c:v>
                </c:pt>
                <c:pt idx="26">
                  <c:v>0</c:v>
                </c:pt>
                <c:pt idx="27">
                  <c:v>1</c:v>
                </c:pt>
                <c:pt idx="28">
                  <c:v>0</c:v>
                </c:pt>
                <c:pt idx="29">
                  <c:v>1</c:v>
                </c:pt>
                <c:pt idx="30">
                  <c:v>5</c:v>
                </c:pt>
                <c:pt idx="31">
                  <c:v>6</c:v>
                </c:pt>
                <c:pt idx="32">
                  <c:v>9</c:v>
                </c:pt>
                <c:pt idx="33">
                  <c:v>9</c:v>
                </c:pt>
                <c:pt idx="34">
                  <c:v>8</c:v>
                </c:pt>
                <c:pt idx="35">
                  <c:v>17</c:v>
                </c:pt>
                <c:pt idx="36">
                  <c:v>11</c:v>
                </c:pt>
                <c:pt idx="37">
                  <c:v>9</c:v>
                </c:pt>
                <c:pt idx="38">
                  <c:v>8</c:v>
                </c:pt>
                <c:pt idx="39">
                  <c:v>8</c:v>
                </c:pt>
                <c:pt idx="40">
                  <c:v>9</c:v>
                </c:pt>
                <c:pt idx="41">
                  <c:v>9</c:v>
                </c:pt>
                <c:pt idx="42">
                  <c:v>19</c:v>
                </c:pt>
                <c:pt idx="43">
                  <c:v>27</c:v>
                </c:pt>
              </c:numCache>
            </c:numRef>
          </c:val>
          <c:smooth val="0"/>
        </c:ser>
        <c:ser>
          <c:idx val="2"/>
          <c:order val="2"/>
          <c:tx>
            <c:strRef>
              <c:f>'Figure 5 data'!$A$9</c:f>
              <c:strCache>
                <c:ptCount val="1"/>
                <c:pt idx="0">
                  <c:v>Hospital</c:v>
                </c:pt>
              </c:strCache>
            </c:strRef>
          </c:tx>
          <c:spPr>
            <a:solidFill>
              <a:srgbClr val="203864"/>
            </a:solidFill>
            <a:ln w="28440">
              <a:solidFill>
                <a:srgbClr val="203864"/>
              </a:solidFill>
              <a:round/>
            </a:ln>
          </c:spPr>
          <c:marker>
            <c:symbol val="none"/>
          </c:marker>
          <c:dPt>
            <c:idx val="3"/>
            <c:spPr>
              <a:solidFill>
                <a:srgbClr val="203864"/>
              </a:solidFill>
              <a:ln w="28440">
                <a:solidFill>
                  <a:srgbClr val="203864"/>
                </a:solidFill>
                <a:round/>
              </a:ln>
            </c:spPr>
          </c:dPt>
          <c:dLbls>
            <c:numFmt formatCode="#,##0" sourceLinked="1"/>
            <c:dLbl>
              <c:idx val="3"/>
              <c:txPr>
                <a:bodyPr/>
                <a:lstStyle/>
                <a:p>
                  <a:pPr>
                    <a:defRPr b="0" sz="1000" spc="-1" strike="noStrike">
                      <a:solidFill>
                        <a:srgbClr val="000000"/>
                      </a:solidFill>
                      <a:latin typeface="Arial"/>
                    </a:defRPr>
                  </a:pPr>
                </a:p>
              </c:txPr>
              <c:dLblPos val="t"/>
              <c:showLegendKey val="0"/>
              <c:showVal val="1"/>
              <c:showCatName val="1"/>
              <c:showSerName val="0"/>
              <c:showPercent val="0"/>
            </c:dLbl>
            <c:txPr>
              <a:bodyPr/>
              <a:lstStyle/>
              <a:p>
                <a:pPr>
                  <a:defRPr b="0" sz="1000" spc="-1" strike="noStrike">
                    <a:solidFill>
                      <a:srgbClr val="000000"/>
                    </a:solidFill>
                    <a:latin typeface="Arial"/>
                  </a:defRPr>
                </a:pPr>
              </a:p>
            </c:txPr>
            <c:dLblPos val="t"/>
            <c:showLegendKey val="0"/>
            <c:showVal val="0"/>
            <c:showCatName val="0"/>
            <c:showSerName val="0"/>
            <c:showPercent val="0"/>
            <c:showLeaderLines val="0"/>
          </c:dLbls>
          <c:cat>
            <c:strRef>
              <c:f>'Figure 5 data'!$B$4:$AS$4</c:f>
              <c:strCache>
                <c:ptCount val="4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strCache>
            </c:strRef>
          </c:cat>
          <c:val>
            <c:numRef>
              <c:f>'Figure 5 data'!$B$9:$AS$9</c:f>
              <c:numCache>
                <c:formatCode>General</c:formatCode>
                <c:ptCount val="44"/>
                <c:pt idx="0">
                  <c:v>8</c:v>
                </c:pt>
                <c:pt idx="1">
                  <c:v>43</c:v>
                </c:pt>
                <c:pt idx="2">
                  <c:v>193</c:v>
                </c:pt>
                <c:pt idx="3">
                  <c:v>357</c:v>
                </c:pt>
                <c:pt idx="4">
                  <c:v>311</c:v>
                </c:pt>
                <c:pt idx="5">
                  <c:v>277</c:v>
                </c:pt>
                <c:pt idx="6">
                  <c:v>194</c:v>
                </c:pt>
                <c:pt idx="7">
                  <c:v>154</c:v>
                </c:pt>
                <c:pt idx="8">
                  <c:v>128</c:v>
                </c:pt>
                <c:pt idx="9">
                  <c:v>95</c:v>
                </c:pt>
                <c:pt idx="10">
                  <c:v>55</c:v>
                </c:pt>
                <c:pt idx="11">
                  <c:v>39</c:v>
                </c:pt>
                <c:pt idx="12">
                  <c:v>27</c:v>
                </c:pt>
                <c:pt idx="13">
                  <c:v>28</c:v>
                </c:pt>
                <c:pt idx="14">
                  <c:v>16</c:v>
                </c:pt>
                <c:pt idx="15">
                  <c:v>12</c:v>
                </c:pt>
                <c:pt idx="16">
                  <c:v>5</c:v>
                </c:pt>
                <c:pt idx="17">
                  <c:v>3</c:v>
                </c:pt>
                <c:pt idx="18">
                  <c:v>4</c:v>
                </c:pt>
                <c:pt idx="19">
                  <c:v>3</c:v>
                </c:pt>
                <c:pt idx="20">
                  <c:v>2</c:v>
                </c:pt>
                <c:pt idx="21">
                  <c:v>2</c:v>
                </c:pt>
                <c:pt idx="22">
                  <c:v>2</c:v>
                </c:pt>
                <c:pt idx="23">
                  <c:v>3</c:v>
                </c:pt>
                <c:pt idx="24">
                  <c:v>2</c:v>
                </c:pt>
                <c:pt idx="25">
                  <c:v>3</c:v>
                </c:pt>
                <c:pt idx="26">
                  <c:v>8</c:v>
                </c:pt>
                <c:pt idx="27">
                  <c:v>5</c:v>
                </c:pt>
                <c:pt idx="28">
                  <c:v>13</c:v>
                </c:pt>
                <c:pt idx="29">
                  <c:v>17</c:v>
                </c:pt>
                <c:pt idx="30">
                  <c:v>58</c:v>
                </c:pt>
                <c:pt idx="31">
                  <c:v>82</c:v>
                </c:pt>
                <c:pt idx="32">
                  <c:v>128</c:v>
                </c:pt>
                <c:pt idx="33">
                  <c:v>144</c:v>
                </c:pt>
                <c:pt idx="34">
                  <c:v>199</c:v>
                </c:pt>
                <c:pt idx="35">
                  <c:v>162</c:v>
                </c:pt>
                <c:pt idx="36">
                  <c:v>165</c:v>
                </c:pt>
                <c:pt idx="37">
                  <c:v>145</c:v>
                </c:pt>
                <c:pt idx="38">
                  <c:v>155</c:v>
                </c:pt>
                <c:pt idx="39">
                  <c:v>126</c:v>
                </c:pt>
                <c:pt idx="40">
                  <c:v>129</c:v>
                </c:pt>
                <c:pt idx="41">
                  <c:v>115</c:v>
                </c:pt>
                <c:pt idx="42">
                  <c:v>255</c:v>
                </c:pt>
                <c:pt idx="43">
                  <c:v>240</c:v>
                </c:pt>
              </c:numCache>
            </c:numRef>
          </c:val>
          <c:smooth val="0"/>
        </c:ser>
        <c:hiLowLines>
          <c:spPr>
            <a:ln>
              <a:noFill/>
            </a:ln>
          </c:spPr>
        </c:hiLowLines>
        <c:marker val="0"/>
        <c:axId val="52682464"/>
        <c:axId val="81525576"/>
      </c:lineChart>
      <c:catAx>
        <c:axId val="52682464"/>
        <c:scaling>
          <c:orientation val="minMax"/>
        </c:scaling>
        <c:delete val="0"/>
        <c:axPos val="b"/>
        <c:numFmt formatCode="General_)" sourceLinked="1"/>
        <c:majorTickMark val="none"/>
        <c:minorTickMark val="out"/>
        <c:tickLblPos val="nextTo"/>
        <c:spPr>
          <a:ln w="9360">
            <a:solidFill>
              <a:srgbClr val="000000"/>
            </a:solidFill>
            <a:round/>
          </a:ln>
        </c:spPr>
        <c:txPr>
          <a:bodyPr rot="-5400000"/>
          <a:lstStyle/>
          <a:p>
            <a:pPr>
              <a:defRPr b="0" sz="1200" spc="-1" strike="noStrike">
                <a:solidFill>
                  <a:srgbClr val="000000"/>
                </a:solidFill>
                <a:latin typeface="Arial"/>
              </a:defRPr>
            </a:pPr>
          </a:p>
        </c:txPr>
        <c:crossAx val="81525576"/>
        <c:crosses val="autoZero"/>
        <c:auto val="1"/>
        <c:lblAlgn val="ctr"/>
        <c:lblOffset val="100"/>
      </c:catAx>
      <c:valAx>
        <c:axId val="81525576"/>
        <c:scaling>
          <c:orientation val="minMax"/>
        </c:scaling>
        <c:delete val="0"/>
        <c:axPos val="l"/>
        <c:title>
          <c:tx>
            <c:rich>
              <a:bodyPr rot="-5400000"/>
              <a:lstStyle/>
              <a:p>
                <a:pPr>
                  <a:defRPr b="1" sz="1000" spc="-1" strike="noStrike">
                    <a:solidFill>
                      <a:srgbClr val="000000"/>
                    </a:solidFill>
                    <a:latin typeface="Arial"/>
                  </a:defRPr>
                </a:pPr>
                <a:r>
                  <a:rPr b="1" sz="1000" spc="-1" strike="noStrike">
                    <a:solidFill>
                      <a:srgbClr val="000000"/>
                    </a:solidFill>
                    <a:latin typeface="Arial"/>
                  </a:rPr>
                  <a:t>number of COVID-19 deaths</a:t>
                </a:r>
              </a:p>
            </c:rich>
          </c:tx>
          <c:overlay val="0"/>
          <c:spPr>
            <a:noFill/>
            <a:ln>
              <a:noFill/>
            </a:ln>
          </c:spPr>
        </c:title>
        <c:numFmt formatCode="#,##0"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52682464"/>
        <c:crosses val="autoZero"/>
        <c:crossBetween val="midCat"/>
      </c:valAx>
      <c:spPr>
        <a:noFill/>
        <a:ln>
          <a:noFill/>
        </a:ln>
      </c:spPr>
    </c:plotArea>
    <c:legend>
      <c:layout>
        <c:manualLayout>
          <c:xMode val="edge"/>
          <c:yMode val="edge"/>
          <c:x val="0.641011592915882"/>
          <c:y val="0.313676353147949"/>
          <c:w val="0.176026112282384"/>
          <c:h val="0.106935759655297"/>
        </c:manualLayout>
      </c:layout>
      <c:spPr>
        <a:noFill/>
        <a:ln>
          <a:noFill/>
        </a:ln>
      </c:spPr>
      <c:txPr>
        <a:bodyPr/>
        <a:lstStyle/>
        <a:p>
          <a:pPr>
            <a:defRPr b="0" sz="1000" spc="-1" strike="noStrike">
              <a:solidFill>
                <a:srgbClr val="000000"/>
              </a:solidFill>
              <a:latin typeface="Arial"/>
            </a:defRPr>
          </a:pPr>
        </a:p>
      </c:txPr>
    </c:legend>
    <c:plotVisOnly val="1"/>
    <c:dispBlanksAs val="gap"/>
  </c:chart>
  <c:spPr>
    <a:solidFill>
      <a:srgbClr val="ffffff"/>
    </a:solidFill>
    <a:ln w="936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200" spc="-1" strike="noStrike">
                <a:solidFill>
                  <a:srgbClr val="000000"/>
                </a:solidFill>
                <a:latin typeface="Arial"/>
              </a:defRPr>
            </a:pPr>
            <a:r>
              <a:rPr b="0" sz="1200" spc="-1" strike="noStrike">
                <a:solidFill>
                  <a:srgbClr val="000000"/>
                </a:solidFill>
                <a:latin typeface="Arial"/>
              </a:rPr>
              <a:t>Figure 6: Deaths involving COVID-19, Date of Occurrence vs Date of Registration</a:t>
            </a:r>
          </a:p>
        </c:rich>
      </c:tx>
      <c:layout>
        <c:manualLayout>
          <c:xMode val="edge"/>
          <c:yMode val="edge"/>
          <c:x val="0.199535783365571"/>
          <c:y val="0.0209123222748815"/>
        </c:manualLayout>
      </c:layout>
      <c:overlay val="0"/>
      <c:spPr>
        <a:noFill/>
        <a:ln>
          <a:noFill/>
        </a:ln>
      </c:spPr>
    </c:title>
    <c:autoTitleDeleted val="0"/>
    <c:plotArea>
      <c:layout>
        <c:manualLayout>
          <c:layoutTarget val="inner"/>
          <c:xMode val="edge"/>
          <c:yMode val="edge"/>
          <c:x val="0.076247582205029"/>
          <c:y val="0.0691943127962085"/>
          <c:w val="0.889439071566731"/>
          <c:h val="0.552369668246446"/>
        </c:manualLayout>
      </c:layout>
      <c:lineChart>
        <c:grouping val="standard"/>
        <c:varyColors val="0"/>
        <c:ser>
          <c:idx val="0"/>
          <c:order val="0"/>
          <c:tx>
            <c:strRef>
              <c:f>'Figure 6 data'!$D$3:$D$5</c:f>
              <c:strCache>
                <c:ptCount val="1"/>
                <c:pt idx="0">
                  <c:v>7 day average by date of occurrence</c:v>
                </c:pt>
              </c:strCache>
            </c:strRef>
          </c:tx>
          <c:spPr>
            <a:solidFill>
              <a:srgbClr val="8faadc"/>
            </a:solidFill>
            <a:ln w="28440">
              <a:solidFill>
                <a:srgbClr val="8faadc"/>
              </a:solidFill>
              <a:round/>
            </a:ln>
          </c:spPr>
          <c:marker>
            <c:symbol val="none"/>
          </c:marker>
          <c:dLbls>
            <c:numFmt formatCode="#,##0" sourceLinked="1"/>
            <c:txPr>
              <a:bodyPr/>
              <a:lstStyle/>
              <a:p>
                <a:pPr>
                  <a:defRPr b="0" sz="1200" spc="-1" strike="noStrike">
                    <a:solidFill>
                      <a:srgbClr val="000000"/>
                    </a:solidFill>
                    <a:latin typeface="Arial"/>
                  </a:defRPr>
                </a:pPr>
              </a:p>
            </c:txPr>
            <c:dLblPos val="r"/>
            <c:showLegendKey val="0"/>
            <c:showVal val="0"/>
            <c:showCatName val="0"/>
            <c:showSerName val="0"/>
            <c:showPercent val="0"/>
            <c:showLeaderLines val="0"/>
          </c:dLbls>
          <c:cat>
            <c:strRef>
              <c:f>'Figure 6 data'!$A$6:$A$317</c:f>
              <c:strCache>
                <c:ptCount val="312"/>
                <c:pt idx="0">
                  <c:v>12/03/2020</c:v>
                </c:pt>
                <c:pt idx="1">
                  <c:v>13/03/2020</c:v>
                </c:pt>
                <c:pt idx="2">
                  <c:v>14/03/2020</c:v>
                </c:pt>
                <c:pt idx="3">
                  <c:v>15/03/2020</c:v>
                </c:pt>
                <c:pt idx="4">
                  <c:v>16/03/2020</c:v>
                </c:pt>
                <c:pt idx="5">
                  <c:v>17/03/2020</c:v>
                </c:pt>
                <c:pt idx="6">
                  <c:v>18/03/2020</c:v>
                </c:pt>
                <c:pt idx="7">
                  <c:v>19/03/2020</c:v>
                </c:pt>
                <c:pt idx="8">
                  <c:v>20/03/2020</c:v>
                </c:pt>
                <c:pt idx="9">
                  <c:v>21/03/2020</c:v>
                </c:pt>
                <c:pt idx="10">
                  <c:v>22/03/2020</c:v>
                </c:pt>
                <c:pt idx="11">
                  <c:v>23/03/2020</c:v>
                </c:pt>
                <c:pt idx="12">
                  <c:v>24/03/2020</c:v>
                </c:pt>
                <c:pt idx="13">
                  <c:v>25/03/2020</c:v>
                </c:pt>
                <c:pt idx="14">
                  <c:v>26/03/2020</c:v>
                </c:pt>
                <c:pt idx="15">
                  <c:v>27/03/2020</c:v>
                </c:pt>
                <c:pt idx="16">
                  <c:v>28/03/2020</c:v>
                </c:pt>
                <c:pt idx="17">
                  <c:v>29/03/2020</c:v>
                </c:pt>
                <c:pt idx="18">
                  <c:v>30/03/2020</c:v>
                </c:pt>
                <c:pt idx="19">
                  <c:v>31/03/2020</c:v>
                </c:pt>
                <c:pt idx="20">
                  <c:v>01/04/2020</c:v>
                </c:pt>
                <c:pt idx="21">
                  <c:v>02/04/2020</c:v>
                </c:pt>
                <c:pt idx="22">
                  <c:v>03/04/2020</c:v>
                </c:pt>
                <c:pt idx="23">
                  <c:v>04/04/2020</c:v>
                </c:pt>
                <c:pt idx="24">
                  <c:v>05/04/2020</c:v>
                </c:pt>
                <c:pt idx="25">
                  <c:v>06/04/2020</c:v>
                </c:pt>
                <c:pt idx="26">
                  <c:v>07/04/2020</c:v>
                </c:pt>
                <c:pt idx="27">
                  <c:v>08/04/2020</c:v>
                </c:pt>
                <c:pt idx="28">
                  <c:v>09/04/2020</c:v>
                </c:pt>
                <c:pt idx="29">
                  <c:v>10/04/2020</c:v>
                </c:pt>
                <c:pt idx="30">
                  <c:v>11/04/2020</c:v>
                </c:pt>
                <c:pt idx="31">
                  <c:v>12/04/2020</c:v>
                </c:pt>
                <c:pt idx="32">
                  <c:v>13/04/2020</c:v>
                </c:pt>
                <c:pt idx="33">
                  <c:v>14/04/2020</c:v>
                </c:pt>
                <c:pt idx="34">
                  <c:v>15/04/2020</c:v>
                </c:pt>
                <c:pt idx="35">
                  <c:v>16/04/2020</c:v>
                </c:pt>
                <c:pt idx="36">
                  <c:v>17/04/2020</c:v>
                </c:pt>
                <c:pt idx="37">
                  <c:v>18/04/2020</c:v>
                </c:pt>
                <c:pt idx="38">
                  <c:v>19/04/2020</c:v>
                </c:pt>
                <c:pt idx="39">
                  <c:v>20/04/2020</c:v>
                </c:pt>
                <c:pt idx="40">
                  <c:v>21/04/2020</c:v>
                </c:pt>
                <c:pt idx="41">
                  <c:v>22/04/2020</c:v>
                </c:pt>
                <c:pt idx="42">
                  <c:v>23/04/2020</c:v>
                </c:pt>
                <c:pt idx="43">
                  <c:v>24/04/2020</c:v>
                </c:pt>
                <c:pt idx="44">
                  <c:v>25/04/2020</c:v>
                </c:pt>
                <c:pt idx="45">
                  <c:v>26/04/2020</c:v>
                </c:pt>
                <c:pt idx="46">
                  <c:v>27/04/2020</c:v>
                </c:pt>
                <c:pt idx="47">
                  <c:v>28/04/2020</c:v>
                </c:pt>
                <c:pt idx="48">
                  <c:v>29/04/2020</c:v>
                </c:pt>
                <c:pt idx="49">
                  <c:v>30/04/2020</c:v>
                </c:pt>
                <c:pt idx="50">
                  <c:v>01/05/2020</c:v>
                </c:pt>
                <c:pt idx="51">
                  <c:v>02/05/2020</c:v>
                </c:pt>
                <c:pt idx="52">
                  <c:v>03/05/2020</c:v>
                </c:pt>
                <c:pt idx="53">
                  <c:v>04/05/2020</c:v>
                </c:pt>
                <c:pt idx="54">
                  <c:v>05/05/2020</c:v>
                </c:pt>
                <c:pt idx="55">
                  <c:v>06/05/2020</c:v>
                </c:pt>
                <c:pt idx="56">
                  <c:v>07/05/2020</c:v>
                </c:pt>
                <c:pt idx="57">
                  <c:v>08/05/2020</c:v>
                </c:pt>
                <c:pt idx="58">
                  <c:v>09/05/2020</c:v>
                </c:pt>
                <c:pt idx="59">
                  <c:v>10/05/2020</c:v>
                </c:pt>
                <c:pt idx="60">
                  <c:v>11/05/2020</c:v>
                </c:pt>
                <c:pt idx="61">
                  <c:v>12/05/2020</c:v>
                </c:pt>
                <c:pt idx="62">
                  <c:v>13/05/2020</c:v>
                </c:pt>
                <c:pt idx="63">
                  <c:v>14/05/2020</c:v>
                </c:pt>
                <c:pt idx="64">
                  <c:v>15/05/2020</c:v>
                </c:pt>
                <c:pt idx="65">
                  <c:v>16/05/2020</c:v>
                </c:pt>
                <c:pt idx="66">
                  <c:v>17/05/2020</c:v>
                </c:pt>
                <c:pt idx="67">
                  <c:v>18/05/2020</c:v>
                </c:pt>
                <c:pt idx="68">
                  <c:v>19/05/2020</c:v>
                </c:pt>
                <c:pt idx="69">
                  <c:v>20/05/2020</c:v>
                </c:pt>
                <c:pt idx="70">
                  <c:v>21/05/2020</c:v>
                </c:pt>
                <c:pt idx="71">
                  <c:v>22/05/2020</c:v>
                </c:pt>
                <c:pt idx="72">
                  <c:v>23/05/2020</c:v>
                </c:pt>
                <c:pt idx="73">
                  <c:v>24/05/2020</c:v>
                </c:pt>
                <c:pt idx="74">
                  <c:v>25/05/2020</c:v>
                </c:pt>
                <c:pt idx="75">
                  <c:v>26/05/2020</c:v>
                </c:pt>
                <c:pt idx="76">
                  <c:v>27/05/2020</c:v>
                </c:pt>
                <c:pt idx="77">
                  <c:v>28/05/2020</c:v>
                </c:pt>
                <c:pt idx="78">
                  <c:v>29/05/2020</c:v>
                </c:pt>
                <c:pt idx="79">
                  <c:v>30/05/2020</c:v>
                </c:pt>
                <c:pt idx="80">
                  <c:v>31/05/2020</c:v>
                </c:pt>
                <c:pt idx="81">
                  <c:v>01/06/2020</c:v>
                </c:pt>
                <c:pt idx="82">
                  <c:v>02/06/2020</c:v>
                </c:pt>
                <c:pt idx="83">
                  <c:v>03/06/2020</c:v>
                </c:pt>
                <c:pt idx="84">
                  <c:v>04/06/2020</c:v>
                </c:pt>
                <c:pt idx="85">
                  <c:v>05/06/2020</c:v>
                </c:pt>
                <c:pt idx="86">
                  <c:v>06/06/2020</c:v>
                </c:pt>
                <c:pt idx="87">
                  <c:v>07/06/2020</c:v>
                </c:pt>
                <c:pt idx="88">
                  <c:v>08/06/2020</c:v>
                </c:pt>
                <c:pt idx="89">
                  <c:v>09/06/2020</c:v>
                </c:pt>
                <c:pt idx="90">
                  <c:v>10/06/2020</c:v>
                </c:pt>
                <c:pt idx="91">
                  <c:v>11/06/2020</c:v>
                </c:pt>
                <c:pt idx="92">
                  <c:v>12/06/2020</c:v>
                </c:pt>
                <c:pt idx="93">
                  <c:v>13/06/2020</c:v>
                </c:pt>
                <c:pt idx="94">
                  <c:v>14/06/2020</c:v>
                </c:pt>
                <c:pt idx="95">
                  <c:v>15/06/2020</c:v>
                </c:pt>
                <c:pt idx="96">
                  <c:v>16/06/2020</c:v>
                </c:pt>
                <c:pt idx="97">
                  <c:v>17/06/2020</c:v>
                </c:pt>
                <c:pt idx="98">
                  <c:v>18/06/2020</c:v>
                </c:pt>
                <c:pt idx="99">
                  <c:v>19/06/2020</c:v>
                </c:pt>
                <c:pt idx="100">
                  <c:v>20/06/2020</c:v>
                </c:pt>
                <c:pt idx="101">
                  <c:v>21/06/2020</c:v>
                </c:pt>
                <c:pt idx="102">
                  <c:v>22/06/2020</c:v>
                </c:pt>
                <c:pt idx="103">
                  <c:v>23/06/2020</c:v>
                </c:pt>
                <c:pt idx="104">
                  <c:v>24/06/2020</c:v>
                </c:pt>
                <c:pt idx="105">
                  <c:v>25/06/2020</c:v>
                </c:pt>
                <c:pt idx="106">
                  <c:v>26/06/2020</c:v>
                </c:pt>
                <c:pt idx="107">
                  <c:v>27/06/2020</c:v>
                </c:pt>
                <c:pt idx="108">
                  <c:v>28/06/2020</c:v>
                </c:pt>
                <c:pt idx="109">
                  <c:v>29/06/2020</c:v>
                </c:pt>
                <c:pt idx="110">
                  <c:v>30/06/2020</c:v>
                </c:pt>
                <c:pt idx="111">
                  <c:v>01/07/2020</c:v>
                </c:pt>
                <c:pt idx="112">
                  <c:v>02/07/2020</c:v>
                </c:pt>
                <c:pt idx="113">
                  <c:v>03/07/2020</c:v>
                </c:pt>
                <c:pt idx="114">
                  <c:v>04/07/2020</c:v>
                </c:pt>
                <c:pt idx="115">
                  <c:v>05/07/2020</c:v>
                </c:pt>
                <c:pt idx="116">
                  <c:v>06/07/2020</c:v>
                </c:pt>
                <c:pt idx="117">
                  <c:v>07/07/2020</c:v>
                </c:pt>
                <c:pt idx="118">
                  <c:v>08/07/2020</c:v>
                </c:pt>
                <c:pt idx="119">
                  <c:v>09/07/2020</c:v>
                </c:pt>
                <c:pt idx="120">
                  <c:v>10/07/2020</c:v>
                </c:pt>
                <c:pt idx="121">
                  <c:v>11/07/2020</c:v>
                </c:pt>
                <c:pt idx="122">
                  <c:v>12/07/2020</c:v>
                </c:pt>
                <c:pt idx="123">
                  <c:v>13/07/2020</c:v>
                </c:pt>
                <c:pt idx="124">
                  <c:v>14/07/2020</c:v>
                </c:pt>
                <c:pt idx="125">
                  <c:v>15/07/2020</c:v>
                </c:pt>
                <c:pt idx="126">
                  <c:v>16/07/2020</c:v>
                </c:pt>
                <c:pt idx="127">
                  <c:v>17/07/2020</c:v>
                </c:pt>
                <c:pt idx="128">
                  <c:v>18/07/2020</c:v>
                </c:pt>
                <c:pt idx="129">
                  <c:v>19/07/2020</c:v>
                </c:pt>
                <c:pt idx="130">
                  <c:v>20/07/2020</c:v>
                </c:pt>
                <c:pt idx="131">
                  <c:v>21/07/2020</c:v>
                </c:pt>
                <c:pt idx="132">
                  <c:v>22/07/2020</c:v>
                </c:pt>
                <c:pt idx="133">
                  <c:v>23/07/2020</c:v>
                </c:pt>
                <c:pt idx="134">
                  <c:v>24/07/2020</c:v>
                </c:pt>
                <c:pt idx="135">
                  <c:v>25/07/2020</c:v>
                </c:pt>
                <c:pt idx="136">
                  <c:v>26/07/2020</c:v>
                </c:pt>
                <c:pt idx="137">
                  <c:v>27/07/2020</c:v>
                </c:pt>
                <c:pt idx="138">
                  <c:v>28/07/2020</c:v>
                </c:pt>
                <c:pt idx="139">
                  <c:v>29/07/2020</c:v>
                </c:pt>
                <c:pt idx="140">
                  <c:v>30/07/2020</c:v>
                </c:pt>
                <c:pt idx="141">
                  <c:v>31/07/2020</c:v>
                </c:pt>
                <c:pt idx="142">
                  <c:v>01/08/2020</c:v>
                </c:pt>
                <c:pt idx="143">
                  <c:v>02/08/2020</c:v>
                </c:pt>
                <c:pt idx="144">
                  <c:v>03/08/2020</c:v>
                </c:pt>
                <c:pt idx="145">
                  <c:v>04/08/2020</c:v>
                </c:pt>
                <c:pt idx="146">
                  <c:v>05/08/2020</c:v>
                </c:pt>
                <c:pt idx="147">
                  <c:v>06/08/2020</c:v>
                </c:pt>
                <c:pt idx="148">
                  <c:v>07/08/2020</c:v>
                </c:pt>
                <c:pt idx="149">
                  <c:v>08/08/2020</c:v>
                </c:pt>
                <c:pt idx="150">
                  <c:v>09/08/2020</c:v>
                </c:pt>
                <c:pt idx="151">
                  <c:v>10/08/2020</c:v>
                </c:pt>
                <c:pt idx="152">
                  <c:v>11/08/2020</c:v>
                </c:pt>
                <c:pt idx="153">
                  <c:v>12/08/2020</c:v>
                </c:pt>
                <c:pt idx="154">
                  <c:v>13/08/2020</c:v>
                </c:pt>
                <c:pt idx="155">
                  <c:v>14/08/2020</c:v>
                </c:pt>
                <c:pt idx="156">
                  <c:v>15/08/2020</c:v>
                </c:pt>
                <c:pt idx="157">
                  <c:v>16/08/2020</c:v>
                </c:pt>
                <c:pt idx="158">
                  <c:v>17/08/2020</c:v>
                </c:pt>
                <c:pt idx="159">
                  <c:v>18/08/2020</c:v>
                </c:pt>
                <c:pt idx="160">
                  <c:v>19/08/2020</c:v>
                </c:pt>
                <c:pt idx="161">
                  <c:v>20/08/2020</c:v>
                </c:pt>
                <c:pt idx="162">
                  <c:v>21/08/2020</c:v>
                </c:pt>
                <c:pt idx="163">
                  <c:v>22/08/2020</c:v>
                </c:pt>
                <c:pt idx="164">
                  <c:v>23/08/2020</c:v>
                </c:pt>
                <c:pt idx="165">
                  <c:v>24/08/2020</c:v>
                </c:pt>
                <c:pt idx="166">
                  <c:v>25/08/2020</c:v>
                </c:pt>
                <c:pt idx="167">
                  <c:v>26/08/2020</c:v>
                </c:pt>
                <c:pt idx="168">
                  <c:v>27/08/2020</c:v>
                </c:pt>
                <c:pt idx="169">
                  <c:v>28/08/2020</c:v>
                </c:pt>
                <c:pt idx="170">
                  <c:v>29/08/2020</c:v>
                </c:pt>
                <c:pt idx="171">
                  <c:v>30/08/2020</c:v>
                </c:pt>
                <c:pt idx="172">
                  <c:v>31/08/2020</c:v>
                </c:pt>
                <c:pt idx="173">
                  <c:v>01/09/2020</c:v>
                </c:pt>
                <c:pt idx="174">
                  <c:v>02/09/2020</c:v>
                </c:pt>
                <c:pt idx="175">
                  <c:v>03/09/2020</c:v>
                </c:pt>
                <c:pt idx="176">
                  <c:v>04/09/2020</c:v>
                </c:pt>
                <c:pt idx="177">
                  <c:v>05/09/2020</c:v>
                </c:pt>
                <c:pt idx="178">
                  <c:v>06/09/2020</c:v>
                </c:pt>
                <c:pt idx="179">
                  <c:v>07/09/2020</c:v>
                </c:pt>
                <c:pt idx="180">
                  <c:v>08/09/2020</c:v>
                </c:pt>
                <c:pt idx="181">
                  <c:v>09/09/2020</c:v>
                </c:pt>
                <c:pt idx="182">
                  <c:v>10/09/2020</c:v>
                </c:pt>
                <c:pt idx="183">
                  <c:v>11/09/2020</c:v>
                </c:pt>
                <c:pt idx="184">
                  <c:v>12/09/2020</c:v>
                </c:pt>
                <c:pt idx="185">
                  <c:v>13/09/2020</c:v>
                </c:pt>
                <c:pt idx="186">
                  <c:v>14/09/2020</c:v>
                </c:pt>
                <c:pt idx="187">
                  <c:v>15/09/2020</c:v>
                </c:pt>
                <c:pt idx="188">
                  <c:v>16/09/2020</c:v>
                </c:pt>
                <c:pt idx="189">
                  <c:v>17/09/2020</c:v>
                </c:pt>
                <c:pt idx="190">
                  <c:v>18/09/2020</c:v>
                </c:pt>
                <c:pt idx="191">
                  <c:v>19/09/2020</c:v>
                </c:pt>
                <c:pt idx="192">
                  <c:v>20/09/2020</c:v>
                </c:pt>
                <c:pt idx="193">
                  <c:v>21/09/2020</c:v>
                </c:pt>
                <c:pt idx="194">
                  <c:v>22/09/2020</c:v>
                </c:pt>
                <c:pt idx="195">
                  <c:v>23/09/2020</c:v>
                </c:pt>
                <c:pt idx="196">
                  <c:v>24/09/2020</c:v>
                </c:pt>
                <c:pt idx="197">
                  <c:v>25/09/2020</c:v>
                </c:pt>
                <c:pt idx="198">
                  <c:v>26/09/2020</c:v>
                </c:pt>
                <c:pt idx="199">
                  <c:v>27/09/2020</c:v>
                </c:pt>
                <c:pt idx="200">
                  <c:v>28/09/2020</c:v>
                </c:pt>
                <c:pt idx="201">
                  <c:v>29/09/2020</c:v>
                </c:pt>
                <c:pt idx="202">
                  <c:v>30/09/2020</c:v>
                </c:pt>
                <c:pt idx="203">
                  <c:v>01/10/2020</c:v>
                </c:pt>
                <c:pt idx="204">
                  <c:v>02/10/2020</c:v>
                </c:pt>
                <c:pt idx="205">
                  <c:v>03/10/2020</c:v>
                </c:pt>
                <c:pt idx="206">
                  <c:v>04/10/2020</c:v>
                </c:pt>
                <c:pt idx="207">
                  <c:v>05/10/2020</c:v>
                </c:pt>
                <c:pt idx="208">
                  <c:v>06/10/2020</c:v>
                </c:pt>
                <c:pt idx="209">
                  <c:v>07/10/2020</c:v>
                </c:pt>
                <c:pt idx="210">
                  <c:v>08/10/2020</c:v>
                </c:pt>
                <c:pt idx="211">
                  <c:v>09/10/2020</c:v>
                </c:pt>
                <c:pt idx="212">
                  <c:v>10/10/2020</c:v>
                </c:pt>
                <c:pt idx="213">
                  <c:v>11/10/2020</c:v>
                </c:pt>
                <c:pt idx="214">
                  <c:v>12/10/2020</c:v>
                </c:pt>
                <c:pt idx="215">
                  <c:v>13/10/2020</c:v>
                </c:pt>
                <c:pt idx="216">
                  <c:v>14/10/2020</c:v>
                </c:pt>
                <c:pt idx="217">
                  <c:v>15/10/2020</c:v>
                </c:pt>
                <c:pt idx="218">
                  <c:v>16/10/2020</c:v>
                </c:pt>
                <c:pt idx="219">
                  <c:v>17/10/2020</c:v>
                </c:pt>
                <c:pt idx="220">
                  <c:v>18/10/2020</c:v>
                </c:pt>
                <c:pt idx="221">
                  <c:v>19/10/2020</c:v>
                </c:pt>
                <c:pt idx="222">
                  <c:v>20/10/2020</c:v>
                </c:pt>
                <c:pt idx="223">
                  <c:v>21/10/2020</c:v>
                </c:pt>
                <c:pt idx="224">
                  <c:v>22/10/2020</c:v>
                </c:pt>
                <c:pt idx="225">
                  <c:v>23/10/2020</c:v>
                </c:pt>
                <c:pt idx="226">
                  <c:v>24/10/2020</c:v>
                </c:pt>
                <c:pt idx="227">
                  <c:v>25/10/2020</c:v>
                </c:pt>
                <c:pt idx="228">
                  <c:v>26/10/2020</c:v>
                </c:pt>
                <c:pt idx="229">
                  <c:v>27/10/2020</c:v>
                </c:pt>
                <c:pt idx="230">
                  <c:v>28/10/2020</c:v>
                </c:pt>
                <c:pt idx="231">
                  <c:v>29/10/2020</c:v>
                </c:pt>
                <c:pt idx="232">
                  <c:v>30/10/2020</c:v>
                </c:pt>
                <c:pt idx="233">
                  <c:v>31/10/2020</c:v>
                </c:pt>
                <c:pt idx="234">
                  <c:v>01/11/2020</c:v>
                </c:pt>
                <c:pt idx="235">
                  <c:v>02/11/2020</c:v>
                </c:pt>
                <c:pt idx="236">
                  <c:v>03/11/2020</c:v>
                </c:pt>
                <c:pt idx="237">
                  <c:v>04/11/2020</c:v>
                </c:pt>
                <c:pt idx="238">
                  <c:v>05/11/2020</c:v>
                </c:pt>
                <c:pt idx="239">
                  <c:v>06/11/2020</c:v>
                </c:pt>
                <c:pt idx="240">
                  <c:v>07/11/2020</c:v>
                </c:pt>
                <c:pt idx="241">
                  <c:v>08/11/2020</c:v>
                </c:pt>
                <c:pt idx="242">
                  <c:v>09/11/2020</c:v>
                </c:pt>
                <c:pt idx="243">
                  <c:v>10/11/2020</c:v>
                </c:pt>
                <c:pt idx="244">
                  <c:v>11/11/2020</c:v>
                </c:pt>
                <c:pt idx="245">
                  <c:v>12/11/2020</c:v>
                </c:pt>
                <c:pt idx="246">
                  <c:v>13/11/2020</c:v>
                </c:pt>
                <c:pt idx="247">
                  <c:v>14/11/2020</c:v>
                </c:pt>
                <c:pt idx="248">
                  <c:v>15/11/2020</c:v>
                </c:pt>
                <c:pt idx="249">
                  <c:v>16/11/2020</c:v>
                </c:pt>
                <c:pt idx="250">
                  <c:v>17/11/2020</c:v>
                </c:pt>
                <c:pt idx="251">
                  <c:v>18/11/2020</c:v>
                </c:pt>
                <c:pt idx="252">
                  <c:v>19/11/2020</c:v>
                </c:pt>
                <c:pt idx="253">
                  <c:v>20/11/2020</c:v>
                </c:pt>
                <c:pt idx="254">
                  <c:v>21/11/2020</c:v>
                </c:pt>
                <c:pt idx="255">
                  <c:v>22/11/2020</c:v>
                </c:pt>
                <c:pt idx="256">
                  <c:v>23/11/2020</c:v>
                </c:pt>
                <c:pt idx="257">
                  <c:v>24/11/2020</c:v>
                </c:pt>
                <c:pt idx="258">
                  <c:v>25/11/2020</c:v>
                </c:pt>
                <c:pt idx="259">
                  <c:v>26/11/2020</c:v>
                </c:pt>
                <c:pt idx="260">
                  <c:v>27/11/2020</c:v>
                </c:pt>
                <c:pt idx="261">
                  <c:v>28/11/2020</c:v>
                </c:pt>
                <c:pt idx="262">
                  <c:v>29/11/2020</c:v>
                </c:pt>
                <c:pt idx="263">
                  <c:v>30/11/2020</c:v>
                </c:pt>
                <c:pt idx="264">
                  <c:v>01/12/2020</c:v>
                </c:pt>
                <c:pt idx="265">
                  <c:v>02/12/2020</c:v>
                </c:pt>
                <c:pt idx="266">
                  <c:v>03/12/2020</c:v>
                </c:pt>
                <c:pt idx="267">
                  <c:v>04/12/2020</c:v>
                </c:pt>
                <c:pt idx="268">
                  <c:v>05/12/2020</c:v>
                </c:pt>
                <c:pt idx="269">
                  <c:v>06/12/2020</c:v>
                </c:pt>
                <c:pt idx="270">
                  <c:v>07/12/2020</c:v>
                </c:pt>
                <c:pt idx="271">
                  <c:v>08/12/2020</c:v>
                </c:pt>
                <c:pt idx="272">
                  <c:v>09/12/2020</c:v>
                </c:pt>
                <c:pt idx="273">
                  <c:v>10/12/2020</c:v>
                </c:pt>
                <c:pt idx="274">
                  <c:v>11/12/2020</c:v>
                </c:pt>
                <c:pt idx="275">
                  <c:v>12/12/2020</c:v>
                </c:pt>
                <c:pt idx="276">
                  <c:v>13/12/2020</c:v>
                </c:pt>
                <c:pt idx="277">
                  <c:v>14/12/2020</c:v>
                </c:pt>
                <c:pt idx="278">
                  <c:v>15/12/2020</c:v>
                </c:pt>
                <c:pt idx="279">
                  <c:v>16/12/2020</c:v>
                </c:pt>
                <c:pt idx="280">
                  <c:v>17/12/2020</c:v>
                </c:pt>
                <c:pt idx="281">
                  <c:v>18/12/2020</c:v>
                </c:pt>
                <c:pt idx="282">
                  <c:v>19/12/2020</c:v>
                </c:pt>
                <c:pt idx="283">
                  <c:v>20/12/2020</c:v>
                </c:pt>
                <c:pt idx="284">
                  <c:v>21/12/2020</c:v>
                </c:pt>
                <c:pt idx="285">
                  <c:v>22/12/2020</c:v>
                </c:pt>
                <c:pt idx="286">
                  <c:v>23/12/2020</c:v>
                </c:pt>
                <c:pt idx="287">
                  <c:v>24/12/2020</c:v>
                </c:pt>
                <c:pt idx="288">
                  <c:v>25/12/2020</c:v>
                </c:pt>
                <c:pt idx="289">
                  <c:v>26/12/2020</c:v>
                </c:pt>
                <c:pt idx="290">
                  <c:v>27/12/2020</c:v>
                </c:pt>
                <c:pt idx="291">
                  <c:v>28/12/2020</c:v>
                </c:pt>
                <c:pt idx="292">
                  <c:v>29/12/2020</c:v>
                </c:pt>
                <c:pt idx="293">
                  <c:v>30/12/2020</c:v>
                </c:pt>
                <c:pt idx="294">
                  <c:v>31/12/2020</c:v>
                </c:pt>
                <c:pt idx="295">
                  <c:v>01/01/2021</c:v>
                </c:pt>
                <c:pt idx="296">
                  <c:v>02/01/2021</c:v>
                </c:pt>
                <c:pt idx="297">
                  <c:v>03/01/2021</c:v>
                </c:pt>
                <c:pt idx="298">
                  <c:v>04/01/2021</c:v>
                </c:pt>
                <c:pt idx="299">
                  <c:v>05/01/2021</c:v>
                </c:pt>
                <c:pt idx="300">
                  <c:v>06/01/2021</c:v>
                </c:pt>
                <c:pt idx="301">
                  <c:v>07/01/2021</c:v>
                </c:pt>
                <c:pt idx="302">
                  <c:v>08/01/2021</c:v>
                </c:pt>
                <c:pt idx="303">
                  <c:v>09/01/2021</c:v>
                </c:pt>
                <c:pt idx="304">
                  <c:v>10/01/2021</c:v>
                </c:pt>
                <c:pt idx="305">
                  <c:v>11/01/2021</c:v>
                </c:pt>
                <c:pt idx="306">
                  <c:v>12/01/2021</c:v>
                </c:pt>
                <c:pt idx="307">
                  <c:v>13/01/2021</c:v>
                </c:pt>
                <c:pt idx="308">
                  <c:v>14/01/2021</c:v>
                </c:pt>
                <c:pt idx="309">
                  <c:v>15/01/2021</c:v>
                </c:pt>
                <c:pt idx="310">
                  <c:v>16/01/2021</c:v>
                </c:pt>
                <c:pt idx="311">
                  <c:v>17/01/2021</c:v>
                </c:pt>
              </c:strCache>
            </c:strRef>
          </c:cat>
          <c:val>
            <c:numRef>
              <c:f>'Figure 6 data'!$D$6:$D$317</c:f>
              <c:numCache>
                <c:formatCode>General</c:formatCode>
                <c:ptCount val="312"/>
                <c:pt idx="0">
                  <c:v/>
                </c:pt>
                <c:pt idx="1">
                  <c:v/>
                </c:pt>
                <c:pt idx="2">
                  <c:v/>
                </c:pt>
                <c:pt idx="3">
                  <c:v>2.14285714285714</c:v>
                </c:pt>
                <c:pt idx="4">
                  <c:v>2.42857142857143</c:v>
                </c:pt>
                <c:pt idx="5">
                  <c:v>3.14285714285714</c:v>
                </c:pt>
                <c:pt idx="6">
                  <c:v>3.85714285714286</c:v>
                </c:pt>
                <c:pt idx="7">
                  <c:v>4.57142857142857</c:v>
                </c:pt>
                <c:pt idx="8">
                  <c:v>5.14285714285714</c:v>
                </c:pt>
                <c:pt idx="9">
                  <c:v>6.42857142857143</c:v>
                </c:pt>
                <c:pt idx="10">
                  <c:v>9</c:v>
                </c:pt>
                <c:pt idx="11">
                  <c:v>11.7142857142857</c:v>
                </c:pt>
                <c:pt idx="12">
                  <c:v>14.2857142857143</c:v>
                </c:pt>
                <c:pt idx="13">
                  <c:v>18.5714285714286</c:v>
                </c:pt>
                <c:pt idx="14">
                  <c:v>21.5714285714286</c:v>
                </c:pt>
                <c:pt idx="15">
                  <c:v>27.8571428571429</c:v>
                </c:pt>
                <c:pt idx="16">
                  <c:v>34.4285714285714</c:v>
                </c:pt>
                <c:pt idx="17">
                  <c:v>40.5714285714286</c:v>
                </c:pt>
                <c:pt idx="18">
                  <c:v>46</c:v>
                </c:pt>
                <c:pt idx="19">
                  <c:v>53.4285714285714</c:v>
                </c:pt>
                <c:pt idx="20">
                  <c:v>56.1428571428572</c:v>
                </c:pt>
                <c:pt idx="21">
                  <c:v>64.5714285714286</c:v>
                </c:pt>
                <c:pt idx="22">
                  <c:v>70.2857142857143</c:v>
                </c:pt>
                <c:pt idx="23">
                  <c:v>74</c:v>
                </c:pt>
                <c:pt idx="24">
                  <c:v>77.8571428571429</c:v>
                </c:pt>
                <c:pt idx="25">
                  <c:v>84.5714285714286</c:v>
                </c:pt>
                <c:pt idx="26">
                  <c:v>88</c:v>
                </c:pt>
                <c:pt idx="27">
                  <c:v>93.5714285714286</c:v>
                </c:pt>
                <c:pt idx="28">
                  <c:v>91.8571428571429</c:v>
                </c:pt>
                <c:pt idx="29">
                  <c:v>90.1428571428571</c:v>
                </c:pt>
                <c:pt idx="30">
                  <c:v>92.4285714285714</c:v>
                </c:pt>
                <c:pt idx="31">
                  <c:v>92.7142857142857</c:v>
                </c:pt>
                <c:pt idx="32">
                  <c:v>91.7142857142857</c:v>
                </c:pt>
                <c:pt idx="33">
                  <c:v>89.7142857142857</c:v>
                </c:pt>
                <c:pt idx="34">
                  <c:v>89.7142857142857</c:v>
                </c:pt>
                <c:pt idx="35">
                  <c:v>92</c:v>
                </c:pt>
                <c:pt idx="36">
                  <c:v>95.7142857142857</c:v>
                </c:pt>
                <c:pt idx="37">
                  <c:v>95.1428571428571</c:v>
                </c:pt>
                <c:pt idx="38">
                  <c:v>94.2857142857143</c:v>
                </c:pt>
                <c:pt idx="39">
                  <c:v>90.1428571428571</c:v>
                </c:pt>
                <c:pt idx="40">
                  <c:v>88.8571428571429</c:v>
                </c:pt>
                <c:pt idx="41">
                  <c:v>86.5714285714286</c:v>
                </c:pt>
                <c:pt idx="42">
                  <c:v>84.8571428571429</c:v>
                </c:pt>
                <c:pt idx="43">
                  <c:v>82</c:v>
                </c:pt>
                <c:pt idx="44">
                  <c:v>76.7142857142857</c:v>
                </c:pt>
                <c:pt idx="45">
                  <c:v>74</c:v>
                </c:pt>
                <c:pt idx="46">
                  <c:v>73.4285714285714</c:v>
                </c:pt>
                <c:pt idx="47">
                  <c:v>72.1428571428571</c:v>
                </c:pt>
                <c:pt idx="48">
                  <c:v>69.4285714285714</c:v>
                </c:pt>
                <c:pt idx="49">
                  <c:v>67</c:v>
                </c:pt>
                <c:pt idx="50">
                  <c:v>63.7142857142857</c:v>
                </c:pt>
                <c:pt idx="51">
                  <c:v>64.8571428571429</c:v>
                </c:pt>
                <c:pt idx="52">
                  <c:v>63.4285714285714</c:v>
                </c:pt>
                <c:pt idx="53">
                  <c:v>62.4285714285714</c:v>
                </c:pt>
                <c:pt idx="54">
                  <c:v>61.1428571428572</c:v>
                </c:pt>
                <c:pt idx="55">
                  <c:v>59.7142857142857</c:v>
                </c:pt>
                <c:pt idx="56">
                  <c:v>56.4285714285714</c:v>
                </c:pt>
                <c:pt idx="57">
                  <c:v>54</c:v>
                </c:pt>
                <c:pt idx="58">
                  <c:v>49.4285714285714</c:v>
                </c:pt>
                <c:pt idx="59">
                  <c:v>48.5714285714286</c:v>
                </c:pt>
                <c:pt idx="60">
                  <c:v>47</c:v>
                </c:pt>
                <c:pt idx="61">
                  <c:v>43.5714285714286</c:v>
                </c:pt>
                <c:pt idx="62">
                  <c:v>41.7142857142857</c:v>
                </c:pt>
                <c:pt idx="63">
                  <c:v>41.1428571428572</c:v>
                </c:pt>
                <c:pt idx="64">
                  <c:v>39.5714285714286</c:v>
                </c:pt>
                <c:pt idx="65">
                  <c:v>39</c:v>
                </c:pt>
                <c:pt idx="66">
                  <c:v>35.4285714285714</c:v>
                </c:pt>
                <c:pt idx="67">
                  <c:v>33.1428571428571</c:v>
                </c:pt>
                <c:pt idx="68">
                  <c:v>31</c:v>
                </c:pt>
                <c:pt idx="69">
                  <c:v>27.8571428571429</c:v>
                </c:pt>
                <c:pt idx="70">
                  <c:v>25</c:v>
                </c:pt>
                <c:pt idx="71">
                  <c:v>23.2857142857143</c:v>
                </c:pt>
                <c:pt idx="72">
                  <c:v>21.8571428571429</c:v>
                </c:pt>
                <c:pt idx="73">
                  <c:v>21</c:v>
                </c:pt>
                <c:pt idx="74">
                  <c:v>19.2857142857143</c:v>
                </c:pt>
                <c:pt idx="75">
                  <c:v>19.2857142857143</c:v>
                </c:pt>
                <c:pt idx="76">
                  <c:v>18.8571428571429</c:v>
                </c:pt>
                <c:pt idx="77">
                  <c:v>18.4285714285714</c:v>
                </c:pt>
                <c:pt idx="78">
                  <c:v>16.1428571428571</c:v>
                </c:pt>
                <c:pt idx="79">
                  <c:v>15.1428571428571</c:v>
                </c:pt>
                <c:pt idx="80">
                  <c:v>13.7142857142857</c:v>
                </c:pt>
                <c:pt idx="81">
                  <c:v>11.2857142857143</c:v>
                </c:pt>
                <c:pt idx="82">
                  <c:v>10.8571428571429</c:v>
                </c:pt>
                <c:pt idx="83">
                  <c:v>10.2857142857143</c:v>
                </c:pt>
                <c:pt idx="84">
                  <c:v>10.1428571428571</c:v>
                </c:pt>
                <c:pt idx="85">
                  <c:v>10.5714285714286</c:v>
                </c:pt>
                <c:pt idx="86">
                  <c:v>9.28571428571429</c:v>
                </c:pt>
                <c:pt idx="87">
                  <c:v>9.28571428571429</c:v>
                </c:pt>
                <c:pt idx="88">
                  <c:v>9.14285714285714</c:v>
                </c:pt>
                <c:pt idx="89">
                  <c:v>7.42857142857143</c:v>
                </c:pt>
                <c:pt idx="90">
                  <c:v>7.14285714285714</c:v>
                </c:pt>
                <c:pt idx="91">
                  <c:v>6.71428571428571</c:v>
                </c:pt>
                <c:pt idx="92">
                  <c:v>6.71428571428571</c:v>
                </c:pt>
                <c:pt idx="93">
                  <c:v>7.14285714285714</c:v>
                </c:pt>
                <c:pt idx="94">
                  <c:v>6.85714285714286</c:v>
                </c:pt>
                <c:pt idx="95">
                  <c:v>7.57142857142857</c:v>
                </c:pt>
                <c:pt idx="96">
                  <c:v>7.28571428571429</c:v>
                </c:pt>
                <c:pt idx="97">
                  <c:v>7.42857142857143</c:v>
                </c:pt>
                <c:pt idx="98">
                  <c:v>7.57142857142857</c:v>
                </c:pt>
                <c:pt idx="99">
                  <c:v>7.14285714285714</c:v>
                </c:pt>
                <c:pt idx="100">
                  <c:v>6.42857142857143</c:v>
                </c:pt>
                <c:pt idx="101">
                  <c:v>5.42857142857143</c:v>
                </c:pt>
                <c:pt idx="102">
                  <c:v>4.42857142857143</c:v>
                </c:pt>
                <c:pt idx="103">
                  <c:v>4.57142857142857</c:v>
                </c:pt>
                <c:pt idx="104">
                  <c:v>4.28571428571429</c:v>
                </c:pt>
                <c:pt idx="105">
                  <c:v>3.28571428571429</c:v>
                </c:pt>
                <c:pt idx="106">
                  <c:v>2.71428571428571</c:v>
                </c:pt>
                <c:pt idx="107">
                  <c:v>2.57142857142857</c:v>
                </c:pt>
                <c:pt idx="108">
                  <c:v>2.71428571428571</c:v>
                </c:pt>
                <c:pt idx="109">
                  <c:v>2.57142857142857</c:v>
                </c:pt>
                <c:pt idx="110">
                  <c:v>2.28571428571429</c:v>
                </c:pt>
                <c:pt idx="111">
                  <c:v>2</c:v>
                </c:pt>
                <c:pt idx="112">
                  <c:v>2</c:v>
                </c:pt>
                <c:pt idx="113">
                  <c:v>2.14285714285714</c:v>
                </c:pt>
                <c:pt idx="114">
                  <c:v>1.85714285714286</c:v>
                </c:pt>
                <c:pt idx="115">
                  <c:v>1.42857142857143</c:v>
                </c:pt>
                <c:pt idx="116">
                  <c:v>1.28571428571429</c:v>
                </c:pt>
                <c:pt idx="117">
                  <c:v>1.14285714285714</c:v>
                </c:pt>
                <c:pt idx="118">
                  <c:v>1.14285714285714</c:v>
                </c:pt>
                <c:pt idx="119">
                  <c:v>1</c:v>
                </c:pt>
                <c:pt idx="120">
                  <c:v>0.714285714285714</c:v>
                </c:pt>
                <c:pt idx="121">
                  <c:v>1.14285714285714</c:v>
                </c:pt>
                <c:pt idx="122">
                  <c:v>1.28571428571429</c:v>
                </c:pt>
                <c:pt idx="123">
                  <c:v>1.28571428571429</c:v>
                </c:pt>
                <c:pt idx="124">
                  <c:v>1.28571428571429</c:v>
                </c:pt>
                <c:pt idx="125">
                  <c:v>1.14285714285714</c:v>
                </c:pt>
                <c:pt idx="126">
                  <c:v>1.42857142857143</c:v>
                </c:pt>
                <c:pt idx="127">
                  <c:v>1.42857142857143</c:v>
                </c:pt>
                <c:pt idx="128">
                  <c:v>1</c:v>
                </c:pt>
                <c:pt idx="129">
                  <c:v>0.714285714285714</c:v>
                </c:pt>
                <c:pt idx="130">
                  <c:v>0.714285714285714</c:v>
                </c:pt>
                <c:pt idx="131">
                  <c:v>0.857142857142857</c:v>
                </c:pt>
                <c:pt idx="132">
                  <c:v>0.714285714285714</c:v>
                </c:pt>
                <c:pt idx="133">
                  <c:v>0.571428571428571</c:v>
                </c:pt>
                <c:pt idx="134">
                  <c:v>0.428571428571429</c:v>
                </c:pt>
                <c:pt idx="135">
                  <c:v>1</c:v>
                </c:pt>
                <c:pt idx="136">
                  <c:v>1.28571428571429</c:v>
                </c:pt>
                <c:pt idx="137">
                  <c:v>1.28571428571429</c:v>
                </c:pt>
                <c:pt idx="138">
                  <c:v>1.14285714285714</c:v>
                </c:pt>
                <c:pt idx="139">
                  <c:v>1</c:v>
                </c:pt>
                <c:pt idx="140">
                  <c:v>0.857142857142857</c:v>
                </c:pt>
                <c:pt idx="141">
                  <c:v>1</c:v>
                </c:pt>
                <c:pt idx="142">
                  <c:v>0.571428571428571</c:v>
                </c:pt>
                <c:pt idx="143">
                  <c:v>0.571428571428571</c:v>
                </c:pt>
                <c:pt idx="144">
                  <c:v>0.714285714285714</c:v>
                </c:pt>
                <c:pt idx="145">
                  <c:v>0.714285714285714</c:v>
                </c:pt>
                <c:pt idx="146">
                  <c:v>0.714285714285714</c:v>
                </c:pt>
                <c:pt idx="147">
                  <c:v>0.714285714285714</c:v>
                </c:pt>
                <c:pt idx="148">
                  <c:v>0.571428571428571</c:v>
                </c:pt>
                <c:pt idx="149">
                  <c:v>0.428571428571429</c:v>
                </c:pt>
                <c:pt idx="150">
                  <c:v>0.142857142857143</c:v>
                </c:pt>
                <c:pt idx="151">
                  <c:v>0.142857142857143</c:v>
                </c:pt>
                <c:pt idx="152">
                  <c:v>0.142857142857143</c:v>
                </c:pt>
                <c:pt idx="153">
                  <c:v>0.285714285714286</c:v>
                </c:pt>
                <c:pt idx="154">
                  <c:v>0.428571428571429</c:v>
                </c:pt>
                <c:pt idx="155">
                  <c:v>0.571428571428571</c:v>
                </c:pt>
                <c:pt idx="156">
                  <c:v>0.714285714285714</c:v>
                </c:pt>
                <c:pt idx="157">
                  <c:v>1</c:v>
                </c:pt>
                <c:pt idx="158">
                  <c:v>0.857142857142857</c:v>
                </c:pt>
                <c:pt idx="159">
                  <c:v>0.857142857142857</c:v>
                </c:pt>
                <c:pt idx="160">
                  <c:v>0.857142857142857</c:v>
                </c:pt>
                <c:pt idx="161">
                  <c:v>0.857142857142857</c:v>
                </c:pt>
                <c:pt idx="162">
                  <c:v>0.714285714285714</c:v>
                </c:pt>
                <c:pt idx="163">
                  <c:v>0.714285714285714</c:v>
                </c:pt>
                <c:pt idx="164">
                  <c:v>0.571428571428571</c:v>
                </c:pt>
                <c:pt idx="165">
                  <c:v>0.714285714285714</c:v>
                </c:pt>
                <c:pt idx="166">
                  <c:v>0.857142857142857</c:v>
                </c:pt>
                <c:pt idx="167">
                  <c:v>0.714285714285714</c:v>
                </c:pt>
                <c:pt idx="168">
                  <c:v>0.714285714285714</c:v>
                </c:pt>
                <c:pt idx="169">
                  <c:v>0.714285714285714</c:v>
                </c:pt>
                <c:pt idx="170">
                  <c:v>0.571428571428571</c:v>
                </c:pt>
                <c:pt idx="171">
                  <c:v>0.571428571428571</c:v>
                </c:pt>
                <c:pt idx="172">
                  <c:v>0.571428571428571</c:v>
                </c:pt>
                <c:pt idx="173">
                  <c:v>0.571428571428571</c:v>
                </c:pt>
                <c:pt idx="174">
                  <c:v>0.714285714285714</c:v>
                </c:pt>
                <c:pt idx="175">
                  <c:v>0.571428571428571</c:v>
                </c:pt>
                <c:pt idx="176">
                  <c:v>0.571428571428571</c:v>
                </c:pt>
                <c:pt idx="177">
                  <c:v>0.571428571428571</c:v>
                </c:pt>
                <c:pt idx="178">
                  <c:v>0.857142857142857</c:v>
                </c:pt>
                <c:pt idx="179">
                  <c:v>0.714285714285714</c:v>
                </c:pt>
                <c:pt idx="180">
                  <c:v>0.714285714285714</c:v>
                </c:pt>
                <c:pt idx="181">
                  <c:v>0.857142857142857</c:v>
                </c:pt>
                <c:pt idx="182">
                  <c:v>1</c:v>
                </c:pt>
                <c:pt idx="183">
                  <c:v>1.42857142857143</c:v>
                </c:pt>
                <c:pt idx="184">
                  <c:v>1.42857142857143</c:v>
                </c:pt>
                <c:pt idx="185">
                  <c:v>1</c:v>
                </c:pt>
                <c:pt idx="186">
                  <c:v>1.14285714285714</c:v>
                </c:pt>
                <c:pt idx="187">
                  <c:v>1.42857142857143</c:v>
                </c:pt>
                <c:pt idx="188">
                  <c:v>1.14285714285714</c:v>
                </c:pt>
                <c:pt idx="189">
                  <c:v>1.57142857142857</c:v>
                </c:pt>
                <c:pt idx="190">
                  <c:v>1.42857142857143</c:v>
                </c:pt>
                <c:pt idx="191">
                  <c:v>1.85714285714286</c:v>
                </c:pt>
                <c:pt idx="192">
                  <c:v>2.14285714285714</c:v>
                </c:pt>
                <c:pt idx="193">
                  <c:v>2.14285714285714</c:v>
                </c:pt>
                <c:pt idx="194">
                  <c:v>1.85714285714286</c:v>
                </c:pt>
                <c:pt idx="195">
                  <c:v>2.14285714285714</c:v>
                </c:pt>
                <c:pt idx="196">
                  <c:v>2</c:v>
                </c:pt>
                <c:pt idx="197">
                  <c:v>2.14285714285714</c:v>
                </c:pt>
                <c:pt idx="198">
                  <c:v>1.85714285714286</c:v>
                </c:pt>
                <c:pt idx="199">
                  <c:v>2.14285714285714</c:v>
                </c:pt>
                <c:pt idx="200">
                  <c:v>2.85714285714286</c:v>
                </c:pt>
                <c:pt idx="201">
                  <c:v>2.85714285714286</c:v>
                </c:pt>
                <c:pt idx="202">
                  <c:v>3</c:v>
                </c:pt>
                <c:pt idx="203">
                  <c:v>3</c:v>
                </c:pt>
                <c:pt idx="204">
                  <c:v>2.71428571428571</c:v>
                </c:pt>
                <c:pt idx="205">
                  <c:v>3.57142857142857</c:v>
                </c:pt>
                <c:pt idx="206">
                  <c:v>4.42857142857143</c:v>
                </c:pt>
                <c:pt idx="207">
                  <c:v>5.14285714285714</c:v>
                </c:pt>
                <c:pt idx="208">
                  <c:v>6</c:v>
                </c:pt>
                <c:pt idx="209">
                  <c:v>7.57142857142857</c:v>
                </c:pt>
                <c:pt idx="210">
                  <c:v>8.71428571428571</c:v>
                </c:pt>
                <c:pt idx="211">
                  <c:v>10.1428571428571</c:v>
                </c:pt>
                <c:pt idx="212">
                  <c:v>11.1428571428571</c:v>
                </c:pt>
                <c:pt idx="213">
                  <c:v>10.5714285714286</c:v>
                </c:pt>
                <c:pt idx="214">
                  <c:v>11.2857142857143</c:v>
                </c:pt>
                <c:pt idx="215">
                  <c:v>13.7142857142857</c:v>
                </c:pt>
                <c:pt idx="216">
                  <c:v>13</c:v>
                </c:pt>
                <c:pt idx="217">
                  <c:v>14.4285714285714</c:v>
                </c:pt>
                <c:pt idx="218">
                  <c:v>15.4285714285714</c:v>
                </c:pt>
                <c:pt idx="219">
                  <c:v>16.1428571428571</c:v>
                </c:pt>
                <c:pt idx="220">
                  <c:v>17.4285714285714</c:v>
                </c:pt>
                <c:pt idx="221">
                  <c:v>18</c:v>
                </c:pt>
                <c:pt idx="222">
                  <c:v>17.2857142857143</c:v>
                </c:pt>
                <c:pt idx="223">
                  <c:v>19</c:v>
                </c:pt>
                <c:pt idx="224">
                  <c:v>19</c:v>
                </c:pt>
                <c:pt idx="225">
                  <c:v>21</c:v>
                </c:pt>
                <c:pt idx="226">
                  <c:v>21.2857142857143</c:v>
                </c:pt>
                <c:pt idx="227">
                  <c:v>23.2857142857143</c:v>
                </c:pt>
                <c:pt idx="228">
                  <c:v>24.5714285714286</c:v>
                </c:pt>
                <c:pt idx="229">
                  <c:v>27</c:v>
                </c:pt>
                <c:pt idx="230">
                  <c:v>27.8571428571429</c:v>
                </c:pt>
                <c:pt idx="231">
                  <c:v>30.2857142857143</c:v>
                </c:pt>
                <c:pt idx="232">
                  <c:v>29.7142857142857</c:v>
                </c:pt>
                <c:pt idx="233">
                  <c:v>31.4285714285714</c:v>
                </c:pt>
                <c:pt idx="234">
                  <c:v>30.4285714285714</c:v>
                </c:pt>
                <c:pt idx="235">
                  <c:v>32.5714285714286</c:v>
                </c:pt>
                <c:pt idx="236">
                  <c:v>31.7142857142857</c:v>
                </c:pt>
                <c:pt idx="237">
                  <c:v>33.2857142857143</c:v>
                </c:pt>
                <c:pt idx="238">
                  <c:v>33.5714285714286</c:v>
                </c:pt>
                <c:pt idx="239">
                  <c:v>35.7142857142857</c:v>
                </c:pt>
                <c:pt idx="240">
                  <c:v>36.8571428571429</c:v>
                </c:pt>
                <c:pt idx="241">
                  <c:v>39.1428571428571</c:v>
                </c:pt>
                <c:pt idx="242">
                  <c:v>37.5714285714286</c:v>
                </c:pt>
                <c:pt idx="243">
                  <c:v>39.1428571428571</c:v>
                </c:pt>
                <c:pt idx="244">
                  <c:v>40.2857142857143</c:v>
                </c:pt>
                <c:pt idx="245">
                  <c:v>39.7142857142857</c:v>
                </c:pt>
                <c:pt idx="246">
                  <c:v>38.4285714285714</c:v>
                </c:pt>
                <c:pt idx="247">
                  <c:v>38</c:v>
                </c:pt>
                <c:pt idx="248">
                  <c:v>36.5714285714286</c:v>
                </c:pt>
                <c:pt idx="249">
                  <c:v>36</c:v>
                </c:pt>
                <c:pt idx="250">
                  <c:v>34.8571428571429</c:v>
                </c:pt>
                <c:pt idx="251">
                  <c:v>33.4285714285714</c:v>
                </c:pt>
                <c:pt idx="252">
                  <c:v>34.2857142857143</c:v>
                </c:pt>
                <c:pt idx="253">
                  <c:v>34.7142857142857</c:v>
                </c:pt>
                <c:pt idx="254">
                  <c:v>34</c:v>
                </c:pt>
                <c:pt idx="255">
                  <c:v>35.4285714285714</c:v>
                </c:pt>
                <c:pt idx="256">
                  <c:v>35.4285714285714</c:v>
                </c:pt>
                <c:pt idx="257">
                  <c:v>35</c:v>
                </c:pt>
                <c:pt idx="258">
                  <c:v>36</c:v>
                </c:pt>
                <c:pt idx="259">
                  <c:v>34.4285714285714</c:v>
                </c:pt>
                <c:pt idx="260">
                  <c:v>35</c:v>
                </c:pt>
                <c:pt idx="261">
                  <c:v>34.2857142857143</c:v>
                </c:pt>
                <c:pt idx="262">
                  <c:v>32.4285714285714</c:v>
                </c:pt>
                <c:pt idx="263">
                  <c:v>34</c:v>
                </c:pt>
                <c:pt idx="264">
                  <c:v>34.4285714285714</c:v>
                </c:pt>
                <c:pt idx="265">
                  <c:v>31.2857142857143</c:v>
                </c:pt>
                <c:pt idx="266">
                  <c:v>31</c:v>
                </c:pt>
                <c:pt idx="267">
                  <c:v>29.8571428571429</c:v>
                </c:pt>
                <c:pt idx="268">
                  <c:v>30.5714285714286</c:v>
                </c:pt>
                <c:pt idx="269">
                  <c:v>30.8571428571429</c:v>
                </c:pt>
                <c:pt idx="270">
                  <c:v>29.7142857142857</c:v>
                </c:pt>
                <c:pt idx="271">
                  <c:v>28.2857142857143</c:v>
                </c:pt>
                <c:pt idx="272">
                  <c:v>29</c:v>
                </c:pt>
                <c:pt idx="273">
                  <c:v>28.5714285714286</c:v>
                </c:pt>
                <c:pt idx="274">
                  <c:v>29.1428571428571</c:v>
                </c:pt>
                <c:pt idx="275">
                  <c:v>29.8571428571429</c:v>
                </c:pt>
                <c:pt idx="276">
                  <c:v>30.7142857142857</c:v>
                </c:pt>
                <c:pt idx="277">
                  <c:v>31.7142857142857</c:v>
                </c:pt>
                <c:pt idx="278">
                  <c:v>32</c:v>
                </c:pt>
                <c:pt idx="279">
                  <c:v>32.7142857142857</c:v>
                </c:pt>
                <c:pt idx="280">
                  <c:v>33.5714285714286</c:v>
                </c:pt>
                <c:pt idx="281">
                  <c:v>32.5714285714286</c:v>
                </c:pt>
                <c:pt idx="282">
                  <c:v>31.5714285714286</c:v>
                </c:pt>
                <c:pt idx="283">
                  <c:v>32</c:v>
                </c:pt>
                <c:pt idx="284">
                  <c:v>32.4285714285714</c:v>
                </c:pt>
                <c:pt idx="285">
                  <c:v>34.7142857142857</c:v>
                </c:pt>
                <c:pt idx="286">
                  <c:v>35.1428571428571</c:v>
                </c:pt>
                <c:pt idx="287">
                  <c:v>36.4285714285714</c:v>
                </c:pt>
                <c:pt idx="288">
                  <c:v>36.7142857142857</c:v>
                </c:pt>
                <c:pt idx="289">
                  <c:v>36.7142857142857</c:v>
                </c:pt>
                <c:pt idx="290">
                  <c:v>36.7142857142857</c:v>
                </c:pt>
                <c:pt idx="291">
                  <c:v>36.7142857142857</c:v>
                </c:pt>
                <c:pt idx="292">
                  <c:v>36</c:v>
                </c:pt>
                <c:pt idx="293">
                  <c:v>38</c:v>
                </c:pt>
                <c:pt idx="294">
                  <c:v>38.8571428571429</c:v>
                </c:pt>
                <c:pt idx="295">
                  <c:v>39.7142857142857</c:v>
                </c:pt>
                <c:pt idx="296">
                  <c:v>41.1428571428572</c:v>
                </c:pt>
                <c:pt idx="297">
                  <c:v>43.7142857142857</c:v>
                </c:pt>
                <c:pt idx="298">
                  <c:v>44.2857142857143</c:v>
                </c:pt>
                <c:pt idx="299">
                  <c:v>46</c:v>
                </c:pt>
                <c:pt idx="300">
                  <c:v>44.1428571428571</c:v>
                </c:pt>
                <c:pt idx="301">
                  <c:v>46</c:v>
                </c:pt>
                <c:pt idx="302">
                  <c:v/>
                </c:pt>
                <c:pt idx="303">
                  <c:v/>
                </c:pt>
                <c:pt idx="304">
                  <c:v/>
                </c:pt>
                <c:pt idx="305">
                  <c:v/>
                </c:pt>
                <c:pt idx="306">
                  <c:v/>
                </c:pt>
                <c:pt idx="307">
                  <c:v/>
                </c:pt>
                <c:pt idx="308">
                  <c:v/>
                </c:pt>
                <c:pt idx="309">
                  <c:v/>
                </c:pt>
                <c:pt idx="310">
                  <c:v/>
                </c:pt>
                <c:pt idx="311">
                  <c:v/>
                </c:pt>
              </c:numCache>
            </c:numRef>
          </c:val>
          <c:smooth val="0"/>
        </c:ser>
        <c:ser>
          <c:idx val="1"/>
          <c:order val="1"/>
          <c:tx>
            <c:strRef>
              <c:f>'Figure 6 data'!$E$3:$E$5</c:f>
              <c:strCache>
                <c:ptCount val="1"/>
                <c:pt idx="0">
                  <c:v>7 day average by date of registration</c:v>
                </c:pt>
              </c:strCache>
            </c:strRef>
          </c:tx>
          <c:spPr>
            <a:solidFill>
              <a:srgbClr val="203864"/>
            </a:solidFill>
            <a:ln w="25560">
              <a:solidFill>
                <a:srgbClr val="203864"/>
              </a:solidFill>
              <a:round/>
            </a:ln>
          </c:spPr>
          <c:marker>
            <c:symbol val="none"/>
          </c:marker>
          <c:dLbls>
            <c:numFmt formatCode="#,##0" sourceLinked="1"/>
            <c:txPr>
              <a:bodyPr/>
              <a:lstStyle/>
              <a:p>
                <a:pPr>
                  <a:defRPr b="0" sz="1200" spc="-1" strike="noStrike">
                    <a:solidFill>
                      <a:srgbClr val="000000"/>
                    </a:solidFill>
                    <a:latin typeface="Arial"/>
                  </a:defRPr>
                </a:pPr>
              </a:p>
            </c:txPr>
            <c:dLblPos val="r"/>
            <c:showLegendKey val="0"/>
            <c:showVal val="0"/>
            <c:showCatName val="0"/>
            <c:showSerName val="0"/>
            <c:showPercent val="0"/>
            <c:showLeaderLines val="0"/>
          </c:dLbls>
          <c:cat>
            <c:strRef>
              <c:f>'Figure 6 data'!$A$6:$A$317</c:f>
              <c:strCache>
                <c:ptCount val="312"/>
                <c:pt idx="0">
                  <c:v>12/03/2020</c:v>
                </c:pt>
                <c:pt idx="1">
                  <c:v>13/03/2020</c:v>
                </c:pt>
                <c:pt idx="2">
                  <c:v>14/03/2020</c:v>
                </c:pt>
                <c:pt idx="3">
                  <c:v>15/03/2020</c:v>
                </c:pt>
                <c:pt idx="4">
                  <c:v>16/03/2020</c:v>
                </c:pt>
                <c:pt idx="5">
                  <c:v>17/03/2020</c:v>
                </c:pt>
                <c:pt idx="6">
                  <c:v>18/03/2020</c:v>
                </c:pt>
                <c:pt idx="7">
                  <c:v>19/03/2020</c:v>
                </c:pt>
                <c:pt idx="8">
                  <c:v>20/03/2020</c:v>
                </c:pt>
                <c:pt idx="9">
                  <c:v>21/03/2020</c:v>
                </c:pt>
                <c:pt idx="10">
                  <c:v>22/03/2020</c:v>
                </c:pt>
                <c:pt idx="11">
                  <c:v>23/03/2020</c:v>
                </c:pt>
                <c:pt idx="12">
                  <c:v>24/03/2020</c:v>
                </c:pt>
                <c:pt idx="13">
                  <c:v>25/03/2020</c:v>
                </c:pt>
                <c:pt idx="14">
                  <c:v>26/03/2020</c:v>
                </c:pt>
                <c:pt idx="15">
                  <c:v>27/03/2020</c:v>
                </c:pt>
                <c:pt idx="16">
                  <c:v>28/03/2020</c:v>
                </c:pt>
                <c:pt idx="17">
                  <c:v>29/03/2020</c:v>
                </c:pt>
                <c:pt idx="18">
                  <c:v>30/03/2020</c:v>
                </c:pt>
                <c:pt idx="19">
                  <c:v>31/03/2020</c:v>
                </c:pt>
                <c:pt idx="20">
                  <c:v>01/04/2020</c:v>
                </c:pt>
                <c:pt idx="21">
                  <c:v>02/04/2020</c:v>
                </c:pt>
                <c:pt idx="22">
                  <c:v>03/04/2020</c:v>
                </c:pt>
                <c:pt idx="23">
                  <c:v>04/04/2020</c:v>
                </c:pt>
                <c:pt idx="24">
                  <c:v>05/04/2020</c:v>
                </c:pt>
                <c:pt idx="25">
                  <c:v>06/04/2020</c:v>
                </c:pt>
                <c:pt idx="26">
                  <c:v>07/04/2020</c:v>
                </c:pt>
                <c:pt idx="27">
                  <c:v>08/04/2020</c:v>
                </c:pt>
                <c:pt idx="28">
                  <c:v>09/04/2020</c:v>
                </c:pt>
                <c:pt idx="29">
                  <c:v>10/04/2020</c:v>
                </c:pt>
                <c:pt idx="30">
                  <c:v>11/04/2020</c:v>
                </c:pt>
                <c:pt idx="31">
                  <c:v>12/04/2020</c:v>
                </c:pt>
                <c:pt idx="32">
                  <c:v>13/04/2020</c:v>
                </c:pt>
                <c:pt idx="33">
                  <c:v>14/04/2020</c:v>
                </c:pt>
                <c:pt idx="34">
                  <c:v>15/04/2020</c:v>
                </c:pt>
                <c:pt idx="35">
                  <c:v>16/04/2020</c:v>
                </c:pt>
                <c:pt idx="36">
                  <c:v>17/04/2020</c:v>
                </c:pt>
                <c:pt idx="37">
                  <c:v>18/04/2020</c:v>
                </c:pt>
                <c:pt idx="38">
                  <c:v>19/04/2020</c:v>
                </c:pt>
                <c:pt idx="39">
                  <c:v>20/04/2020</c:v>
                </c:pt>
                <c:pt idx="40">
                  <c:v>21/04/2020</c:v>
                </c:pt>
                <c:pt idx="41">
                  <c:v>22/04/2020</c:v>
                </c:pt>
                <c:pt idx="42">
                  <c:v>23/04/2020</c:v>
                </c:pt>
                <c:pt idx="43">
                  <c:v>24/04/2020</c:v>
                </c:pt>
                <c:pt idx="44">
                  <c:v>25/04/2020</c:v>
                </c:pt>
                <c:pt idx="45">
                  <c:v>26/04/2020</c:v>
                </c:pt>
                <c:pt idx="46">
                  <c:v>27/04/2020</c:v>
                </c:pt>
                <c:pt idx="47">
                  <c:v>28/04/2020</c:v>
                </c:pt>
                <c:pt idx="48">
                  <c:v>29/04/2020</c:v>
                </c:pt>
                <c:pt idx="49">
                  <c:v>30/04/2020</c:v>
                </c:pt>
                <c:pt idx="50">
                  <c:v>01/05/2020</c:v>
                </c:pt>
                <c:pt idx="51">
                  <c:v>02/05/2020</c:v>
                </c:pt>
                <c:pt idx="52">
                  <c:v>03/05/2020</c:v>
                </c:pt>
                <c:pt idx="53">
                  <c:v>04/05/2020</c:v>
                </c:pt>
                <c:pt idx="54">
                  <c:v>05/05/2020</c:v>
                </c:pt>
                <c:pt idx="55">
                  <c:v>06/05/2020</c:v>
                </c:pt>
                <c:pt idx="56">
                  <c:v>07/05/2020</c:v>
                </c:pt>
                <c:pt idx="57">
                  <c:v>08/05/2020</c:v>
                </c:pt>
                <c:pt idx="58">
                  <c:v>09/05/2020</c:v>
                </c:pt>
                <c:pt idx="59">
                  <c:v>10/05/2020</c:v>
                </c:pt>
                <c:pt idx="60">
                  <c:v>11/05/2020</c:v>
                </c:pt>
                <c:pt idx="61">
                  <c:v>12/05/2020</c:v>
                </c:pt>
                <c:pt idx="62">
                  <c:v>13/05/2020</c:v>
                </c:pt>
                <c:pt idx="63">
                  <c:v>14/05/2020</c:v>
                </c:pt>
                <c:pt idx="64">
                  <c:v>15/05/2020</c:v>
                </c:pt>
                <c:pt idx="65">
                  <c:v>16/05/2020</c:v>
                </c:pt>
                <c:pt idx="66">
                  <c:v>17/05/2020</c:v>
                </c:pt>
                <c:pt idx="67">
                  <c:v>18/05/2020</c:v>
                </c:pt>
                <c:pt idx="68">
                  <c:v>19/05/2020</c:v>
                </c:pt>
                <c:pt idx="69">
                  <c:v>20/05/2020</c:v>
                </c:pt>
                <c:pt idx="70">
                  <c:v>21/05/2020</c:v>
                </c:pt>
                <c:pt idx="71">
                  <c:v>22/05/2020</c:v>
                </c:pt>
                <c:pt idx="72">
                  <c:v>23/05/2020</c:v>
                </c:pt>
                <c:pt idx="73">
                  <c:v>24/05/2020</c:v>
                </c:pt>
                <c:pt idx="74">
                  <c:v>25/05/2020</c:v>
                </c:pt>
                <c:pt idx="75">
                  <c:v>26/05/2020</c:v>
                </c:pt>
                <c:pt idx="76">
                  <c:v>27/05/2020</c:v>
                </c:pt>
                <c:pt idx="77">
                  <c:v>28/05/2020</c:v>
                </c:pt>
                <c:pt idx="78">
                  <c:v>29/05/2020</c:v>
                </c:pt>
                <c:pt idx="79">
                  <c:v>30/05/2020</c:v>
                </c:pt>
                <c:pt idx="80">
                  <c:v>31/05/2020</c:v>
                </c:pt>
                <c:pt idx="81">
                  <c:v>01/06/2020</c:v>
                </c:pt>
                <c:pt idx="82">
                  <c:v>02/06/2020</c:v>
                </c:pt>
                <c:pt idx="83">
                  <c:v>03/06/2020</c:v>
                </c:pt>
                <c:pt idx="84">
                  <c:v>04/06/2020</c:v>
                </c:pt>
                <c:pt idx="85">
                  <c:v>05/06/2020</c:v>
                </c:pt>
                <c:pt idx="86">
                  <c:v>06/06/2020</c:v>
                </c:pt>
                <c:pt idx="87">
                  <c:v>07/06/2020</c:v>
                </c:pt>
                <c:pt idx="88">
                  <c:v>08/06/2020</c:v>
                </c:pt>
                <c:pt idx="89">
                  <c:v>09/06/2020</c:v>
                </c:pt>
                <c:pt idx="90">
                  <c:v>10/06/2020</c:v>
                </c:pt>
                <c:pt idx="91">
                  <c:v>11/06/2020</c:v>
                </c:pt>
                <c:pt idx="92">
                  <c:v>12/06/2020</c:v>
                </c:pt>
                <c:pt idx="93">
                  <c:v>13/06/2020</c:v>
                </c:pt>
                <c:pt idx="94">
                  <c:v>14/06/2020</c:v>
                </c:pt>
                <c:pt idx="95">
                  <c:v>15/06/2020</c:v>
                </c:pt>
                <c:pt idx="96">
                  <c:v>16/06/2020</c:v>
                </c:pt>
                <c:pt idx="97">
                  <c:v>17/06/2020</c:v>
                </c:pt>
                <c:pt idx="98">
                  <c:v>18/06/2020</c:v>
                </c:pt>
                <c:pt idx="99">
                  <c:v>19/06/2020</c:v>
                </c:pt>
                <c:pt idx="100">
                  <c:v>20/06/2020</c:v>
                </c:pt>
                <c:pt idx="101">
                  <c:v>21/06/2020</c:v>
                </c:pt>
                <c:pt idx="102">
                  <c:v>22/06/2020</c:v>
                </c:pt>
                <c:pt idx="103">
                  <c:v>23/06/2020</c:v>
                </c:pt>
                <c:pt idx="104">
                  <c:v>24/06/2020</c:v>
                </c:pt>
                <c:pt idx="105">
                  <c:v>25/06/2020</c:v>
                </c:pt>
                <c:pt idx="106">
                  <c:v>26/06/2020</c:v>
                </c:pt>
                <c:pt idx="107">
                  <c:v>27/06/2020</c:v>
                </c:pt>
                <c:pt idx="108">
                  <c:v>28/06/2020</c:v>
                </c:pt>
                <c:pt idx="109">
                  <c:v>29/06/2020</c:v>
                </c:pt>
                <c:pt idx="110">
                  <c:v>30/06/2020</c:v>
                </c:pt>
                <c:pt idx="111">
                  <c:v>01/07/2020</c:v>
                </c:pt>
                <c:pt idx="112">
                  <c:v>02/07/2020</c:v>
                </c:pt>
                <c:pt idx="113">
                  <c:v>03/07/2020</c:v>
                </c:pt>
                <c:pt idx="114">
                  <c:v>04/07/2020</c:v>
                </c:pt>
                <c:pt idx="115">
                  <c:v>05/07/2020</c:v>
                </c:pt>
                <c:pt idx="116">
                  <c:v>06/07/2020</c:v>
                </c:pt>
                <c:pt idx="117">
                  <c:v>07/07/2020</c:v>
                </c:pt>
                <c:pt idx="118">
                  <c:v>08/07/2020</c:v>
                </c:pt>
                <c:pt idx="119">
                  <c:v>09/07/2020</c:v>
                </c:pt>
                <c:pt idx="120">
                  <c:v>10/07/2020</c:v>
                </c:pt>
                <c:pt idx="121">
                  <c:v>11/07/2020</c:v>
                </c:pt>
                <c:pt idx="122">
                  <c:v>12/07/2020</c:v>
                </c:pt>
                <c:pt idx="123">
                  <c:v>13/07/2020</c:v>
                </c:pt>
                <c:pt idx="124">
                  <c:v>14/07/2020</c:v>
                </c:pt>
                <c:pt idx="125">
                  <c:v>15/07/2020</c:v>
                </c:pt>
                <c:pt idx="126">
                  <c:v>16/07/2020</c:v>
                </c:pt>
                <c:pt idx="127">
                  <c:v>17/07/2020</c:v>
                </c:pt>
                <c:pt idx="128">
                  <c:v>18/07/2020</c:v>
                </c:pt>
                <c:pt idx="129">
                  <c:v>19/07/2020</c:v>
                </c:pt>
                <c:pt idx="130">
                  <c:v>20/07/2020</c:v>
                </c:pt>
                <c:pt idx="131">
                  <c:v>21/07/2020</c:v>
                </c:pt>
                <c:pt idx="132">
                  <c:v>22/07/2020</c:v>
                </c:pt>
                <c:pt idx="133">
                  <c:v>23/07/2020</c:v>
                </c:pt>
                <c:pt idx="134">
                  <c:v>24/07/2020</c:v>
                </c:pt>
                <c:pt idx="135">
                  <c:v>25/07/2020</c:v>
                </c:pt>
                <c:pt idx="136">
                  <c:v>26/07/2020</c:v>
                </c:pt>
                <c:pt idx="137">
                  <c:v>27/07/2020</c:v>
                </c:pt>
                <c:pt idx="138">
                  <c:v>28/07/2020</c:v>
                </c:pt>
                <c:pt idx="139">
                  <c:v>29/07/2020</c:v>
                </c:pt>
                <c:pt idx="140">
                  <c:v>30/07/2020</c:v>
                </c:pt>
                <c:pt idx="141">
                  <c:v>31/07/2020</c:v>
                </c:pt>
                <c:pt idx="142">
                  <c:v>01/08/2020</c:v>
                </c:pt>
                <c:pt idx="143">
                  <c:v>02/08/2020</c:v>
                </c:pt>
                <c:pt idx="144">
                  <c:v>03/08/2020</c:v>
                </c:pt>
                <c:pt idx="145">
                  <c:v>04/08/2020</c:v>
                </c:pt>
                <c:pt idx="146">
                  <c:v>05/08/2020</c:v>
                </c:pt>
                <c:pt idx="147">
                  <c:v>06/08/2020</c:v>
                </c:pt>
                <c:pt idx="148">
                  <c:v>07/08/2020</c:v>
                </c:pt>
                <c:pt idx="149">
                  <c:v>08/08/2020</c:v>
                </c:pt>
                <c:pt idx="150">
                  <c:v>09/08/2020</c:v>
                </c:pt>
                <c:pt idx="151">
                  <c:v>10/08/2020</c:v>
                </c:pt>
                <c:pt idx="152">
                  <c:v>11/08/2020</c:v>
                </c:pt>
                <c:pt idx="153">
                  <c:v>12/08/2020</c:v>
                </c:pt>
                <c:pt idx="154">
                  <c:v>13/08/2020</c:v>
                </c:pt>
                <c:pt idx="155">
                  <c:v>14/08/2020</c:v>
                </c:pt>
                <c:pt idx="156">
                  <c:v>15/08/2020</c:v>
                </c:pt>
                <c:pt idx="157">
                  <c:v>16/08/2020</c:v>
                </c:pt>
                <c:pt idx="158">
                  <c:v>17/08/2020</c:v>
                </c:pt>
                <c:pt idx="159">
                  <c:v>18/08/2020</c:v>
                </c:pt>
                <c:pt idx="160">
                  <c:v>19/08/2020</c:v>
                </c:pt>
                <c:pt idx="161">
                  <c:v>20/08/2020</c:v>
                </c:pt>
                <c:pt idx="162">
                  <c:v>21/08/2020</c:v>
                </c:pt>
                <c:pt idx="163">
                  <c:v>22/08/2020</c:v>
                </c:pt>
                <c:pt idx="164">
                  <c:v>23/08/2020</c:v>
                </c:pt>
                <c:pt idx="165">
                  <c:v>24/08/2020</c:v>
                </c:pt>
                <c:pt idx="166">
                  <c:v>25/08/2020</c:v>
                </c:pt>
                <c:pt idx="167">
                  <c:v>26/08/2020</c:v>
                </c:pt>
                <c:pt idx="168">
                  <c:v>27/08/2020</c:v>
                </c:pt>
                <c:pt idx="169">
                  <c:v>28/08/2020</c:v>
                </c:pt>
                <c:pt idx="170">
                  <c:v>29/08/2020</c:v>
                </c:pt>
                <c:pt idx="171">
                  <c:v>30/08/2020</c:v>
                </c:pt>
                <c:pt idx="172">
                  <c:v>31/08/2020</c:v>
                </c:pt>
                <c:pt idx="173">
                  <c:v>01/09/2020</c:v>
                </c:pt>
                <c:pt idx="174">
                  <c:v>02/09/2020</c:v>
                </c:pt>
                <c:pt idx="175">
                  <c:v>03/09/2020</c:v>
                </c:pt>
                <c:pt idx="176">
                  <c:v>04/09/2020</c:v>
                </c:pt>
                <c:pt idx="177">
                  <c:v>05/09/2020</c:v>
                </c:pt>
                <c:pt idx="178">
                  <c:v>06/09/2020</c:v>
                </c:pt>
                <c:pt idx="179">
                  <c:v>07/09/2020</c:v>
                </c:pt>
                <c:pt idx="180">
                  <c:v>08/09/2020</c:v>
                </c:pt>
                <c:pt idx="181">
                  <c:v>09/09/2020</c:v>
                </c:pt>
                <c:pt idx="182">
                  <c:v>10/09/2020</c:v>
                </c:pt>
                <c:pt idx="183">
                  <c:v>11/09/2020</c:v>
                </c:pt>
                <c:pt idx="184">
                  <c:v>12/09/2020</c:v>
                </c:pt>
                <c:pt idx="185">
                  <c:v>13/09/2020</c:v>
                </c:pt>
                <c:pt idx="186">
                  <c:v>14/09/2020</c:v>
                </c:pt>
                <c:pt idx="187">
                  <c:v>15/09/2020</c:v>
                </c:pt>
                <c:pt idx="188">
                  <c:v>16/09/2020</c:v>
                </c:pt>
                <c:pt idx="189">
                  <c:v>17/09/2020</c:v>
                </c:pt>
                <c:pt idx="190">
                  <c:v>18/09/2020</c:v>
                </c:pt>
                <c:pt idx="191">
                  <c:v>19/09/2020</c:v>
                </c:pt>
                <c:pt idx="192">
                  <c:v>20/09/2020</c:v>
                </c:pt>
                <c:pt idx="193">
                  <c:v>21/09/2020</c:v>
                </c:pt>
                <c:pt idx="194">
                  <c:v>22/09/2020</c:v>
                </c:pt>
                <c:pt idx="195">
                  <c:v>23/09/2020</c:v>
                </c:pt>
                <c:pt idx="196">
                  <c:v>24/09/2020</c:v>
                </c:pt>
                <c:pt idx="197">
                  <c:v>25/09/2020</c:v>
                </c:pt>
                <c:pt idx="198">
                  <c:v>26/09/2020</c:v>
                </c:pt>
                <c:pt idx="199">
                  <c:v>27/09/2020</c:v>
                </c:pt>
                <c:pt idx="200">
                  <c:v>28/09/2020</c:v>
                </c:pt>
                <c:pt idx="201">
                  <c:v>29/09/2020</c:v>
                </c:pt>
                <c:pt idx="202">
                  <c:v>30/09/2020</c:v>
                </c:pt>
                <c:pt idx="203">
                  <c:v>01/10/2020</c:v>
                </c:pt>
                <c:pt idx="204">
                  <c:v>02/10/2020</c:v>
                </c:pt>
                <c:pt idx="205">
                  <c:v>03/10/2020</c:v>
                </c:pt>
                <c:pt idx="206">
                  <c:v>04/10/2020</c:v>
                </c:pt>
                <c:pt idx="207">
                  <c:v>05/10/2020</c:v>
                </c:pt>
                <c:pt idx="208">
                  <c:v>06/10/2020</c:v>
                </c:pt>
                <c:pt idx="209">
                  <c:v>07/10/2020</c:v>
                </c:pt>
                <c:pt idx="210">
                  <c:v>08/10/2020</c:v>
                </c:pt>
                <c:pt idx="211">
                  <c:v>09/10/2020</c:v>
                </c:pt>
                <c:pt idx="212">
                  <c:v>10/10/2020</c:v>
                </c:pt>
                <c:pt idx="213">
                  <c:v>11/10/2020</c:v>
                </c:pt>
                <c:pt idx="214">
                  <c:v>12/10/2020</c:v>
                </c:pt>
                <c:pt idx="215">
                  <c:v>13/10/2020</c:v>
                </c:pt>
                <c:pt idx="216">
                  <c:v>14/10/2020</c:v>
                </c:pt>
                <c:pt idx="217">
                  <c:v>15/10/2020</c:v>
                </c:pt>
                <c:pt idx="218">
                  <c:v>16/10/2020</c:v>
                </c:pt>
                <c:pt idx="219">
                  <c:v>17/10/2020</c:v>
                </c:pt>
                <c:pt idx="220">
                  <c:v>18/10/2020</c:v>
                </c:pt>
                <c:pt idx="221">
                  <c:v>19/10/2020</c:v>
                </c:pt>
                <c:pt idx="222">
                  <c:v>20/10/2020</c:v>
                </c:pt>
                <c:pt idx="223">
                  <c:v>21/10/2020</c:v>
                </c:pt>
                <c:pt idx="224">
                  <c:v>22/10/2020</c:v>
                </c:pt>
                <c:pt idx="225">
                  <c:v>23/10/2020</c:v>
                </c:pt>
                <c:pt idx="226">
                  <c:v>24/10/2020</c:v>
                </c:pt>
                <c:pt idx="227">
                  <c:v>25/10/2020</c:v>
                </c:pt>
                <c:pt idx="228">
                  <c:v>26/10/2020</c:v>
                </c:pt>
                <c:pt idx="229">
                  <c:v>27/10/2020</c:v>
                </c:pt>
                <c:pt idx="230">
                  <c:v>28/10/2020</c:v>
                </c:pt>
                <c:pt idx="231">
                  <c:v>29/10/2020</c:v>
                </c:pt>
                <c:pt idx="232">
                  <c:v>30/10/2020</c:v>
                </c:pt>
                <c:pt idx="233">
                  <c:v>31/10/2020</c:v>
                </c:pt>
                <c:pt idx="234">
                  <c:v>01/11/2020</c:v>
                </c:pt>
                <c:pt idx="235">
                  <c:v>02/11/2020</c:v>
                </c:pt>
                <c:pt idx="236">
                  <c:v>03/11/2020</c:v>
                </c:pt>
                <c:pt idx="237">
                  <c:v>04/11/2020</c:v>
                </c:pt>
                <c:pt idx="238">
                  <c:v>05/11/2020</c:v>
                </c:pt>
                <c:pt idx="239">
                  <c:v>06/11/2020</c:v>
                </c:pt>
                <c:pt idx="240">
                  <c:v>07/11/2020</c:v>
                </c:pt>
                <c:pt idx="241">
                  <c:v>08/11/2020</c:v>
                </c:pt>
                <c:pt idx="242">
                  <c:v>09/11/2020</c:v>
                </c:pt>
                <c:pt idx="243">
                  <c:v>10/11/2020</c:v>
                </c:pt>
                <c:pt idx="244">
                  <c:v>11/11/2020</c:v>
                </c:pt>
                <c:pt idx="245">
                  <c:v>12/11/2020</c:v>
                </c:pt>
                <c:pt idx="246">
                  <c:v>13/11/2020</c:v>
                </c:pt>
                <c:pt idx="247">
                  <c:v>14/11/2020</c:v>
                </c:pt>
                <c:pt idx="248">
                  <c:v>15/11/2020</c:v>
                </c:pt>
                <c:pt idx="249">
                  <c:v>16/11/2020</c:v>
                </c:pt>
                <c:pt idx="250">
                  <c:v>17/11/2020</c:v>
                </c:pt>
                <c:pt idx="251">
                  <c:v>18/11/2020</c:v>
                </c:pt>
                <c:pt idx="252">
                  <c:v>19/11/2020</c:v>
                </c:pt>
                <c:pt idx="253">
                  <c:v>20/11/2020</c:v>
                </c:pt>
                <c:pt idx="254">
                  <c:v>21/11/2020</c:v>
                </c:pt>
                <c:pt idx="255">
                  <c:v>22/11/2020</c:v>
                </c:pt>
                <c:pt idx="256">
                  <c:v>23/11/2020</c:v>
                </c:pt>
                <c:pt idx="257">
                  <c:v>24/11/2020</c:v>
                </c:pt>
                <c:pt idx="258">
                  <c:v>25/11/2020</c:v>
                </c:pt>
                <c:pt idx="259">
                  <c:v>26/11/2020</c:v>
                </c:pt>
                <c:pt idx="260">
                  <c:v>27/11/2020</c:v>
                </c:pt>
                <c:pt idx="261">
                  <c:v>28/11/2020</c:v>
                </c:pt>
                <c:pt idx="262">
                  <c:v>29/11/2020</c:v>
                </c:pt>
                <c:pt idx="263">
                  <c:v>30/11/2020</c:v>
                </c:pt>
                <c:pt idx="264">
                  <c:v>01/12/2020</c:v>
                </c:pt>
                <c:pt idx="265">
                  <c:v>02/12/2020</c:v>
                </c:pt>
                <c:pt idx="266">
                  <c:v>03/12/2020</c:v>
                </c:pt>
                <c:pt idx="267">
                  <c:v>04/12/2020</c:v>
                </c:pt>
                <c:pt idx="268">
                  <c:v>05/12/2020</c:v>
                </c:pt>
                <c:pt idx="269">
                  <c:v>06/12/2020</c:v>
                </c:pt>
                <c:pt idx="270">
                  <c:v>07/12/2020</c:v>
                </c:pt>
                <c:pt idx="271">
                  <c:v>08/12/2020</c:v>
                </c:pt>
                <c:pt idx="272">
                  <c:v>09/12/2020</c:v>
                </c:pt>
                <c:pt idx="273">
                  <c:v>10/12/2020</c:v>
                </c:pt>
                <c:pt idx="274">
                  <c:v>11/12/2020</c:v>
                </c:pt>
                <c:pt idx="275">
                  <c:v>12/12/2020</c:v>
                </c:pt>
                <c:pt idx="276">
                  <c:v>13/12/2020</c:v>
                </c:pt>
                <c:pt idx="277">
                  <c:v>14/12/2020</c:v>
                </c:pt>
                <c:pt idx="278">
                  <c:v>15/12/2020</c:v>
                </c:pt>
                <c:pt idx="279">
                  <c:v>16/12/2020</c:v>
                </c:pt>
                <c:pt idx="280">
                  <c:v>17/12/2020</c:v>
                </c:pt>
                <c:pt idx="281">
                  <c:v>18/12/2020</c:v>
                </c:pt>
                <c:pt idx="282">
                  <c:v>19/12/2020</c:v>
                </c:pt>
                <c:pt idx="283">
                  <c:v>20/12/2020</c:v>
                </c:pt>
                <c:pt idx="284">
                  <c:v>21/12/2020</c:v>
                </c:pt>
                <c:pt idx="285">
                  <c:v>22/12/2020</c:v>
                </c:pt>
                <c:pt idx="286">
                  <c:v>23/12/2020</c:v>
                </c:pt>
                <c:pt idx="287">
                  <c:v>24/12/2020</c:v>
                </c:pt>
                <c:pt idx="288">
                  <c:v>25/12/2020</c:v>
                </c:pt>
                <c:pt idx="289">
                  <c:v>26/12/2020</c:v>
                </c:pt>
                <c:pt idx="290">
                  <c:v>27/12/2020</c:v>
                </c:pt>
                <c:pt idx="291">
                  <c:v>28/12/2020</c:v>
                </c:pt>
                <c:pt idx="292">
                  <c:v>29/12/2020</c:v>
                </c:pt>
                <c:pt idx="293">
                  <c:v>30/12/2020</c:v>
                </c:pt>
                <c:pt idx="294">
                  <c:v>31/12/2020</c:v>
                </c:pt>
                <c:pt idx="295">
                  <c:v>01/01/2021</c:v>
                </c:pt>
                <c:pt idx="296">
                  <c:v>02/01/2021</c:v>
                </c:pt>
                <c:pt idx="297">
                  <c:v>03/01/2021</c:v>
                </c:pt>
                <c:pt idx="298">
                  <c:v>04/01/2021</c:v>
                </c:pt>
                <c:pt idx="299">
                  <c:v>05/01/2021</c:v>
                </c:pt>
                <c:pt idx="300">
                  <c:v>06/01/2021</c:v>
                </c:pt>
                <c:pt idx="301">
                  <c:v>07/01/2021</c:v>
                </c:pt>
                <c:pt idx="302">
                  <c:v>08/01/2021</c:v>
                </c:pt>
                <c:pt idx="303">
                  <c:v>09/01/2021</c:v>
                </c:pt>
                <c:pt idx="304">
                  <c:v>10/01/2021</c:v>
                </c:pt>
                <c:pt idx="305">
                  <c:v>11/01/2021</c:v>
                </c:pt>
                <c:pt idx="306">
                  <c:v>12/01/2021</c:v>
                </c:pt>
                <c:pt idx="307">
                  <c:v>13/01/2021</c:v>
                </c:pt>
                <c:pt idx="308">
                  <c:v>14/01/2021</c:v>
                </c:pt>
                <c:pt idx="309">
                  <c:v>15/01/2021</c:v>
                </c:pt>
                <c:pt idx="310">
                  <c:v>16/01/2021</c:v>
                </c:pt>
                <c:pt idx="311">
                  <c:v>17/01/2021</c:v>
                </c:pt>
              </c:strCache>
            </c:strRef>
          </c:cat>
          <c:val>
            <c:numRef>
              <c:f>'Figure 6 data'!$E$6:$E$317</c:f>
              <c:numCache>
                <c:formatCode>General</c:formatCode>
                <c:ptCount val="312"/>
                <c:pt idx="0">
                  <c:v/>
                </c:pt>
                <c:pt idx="1">
                  <c:v/>
                </c:pt>
                <c:pt idx="2">
                  <c:v/>
                </c:pt>
                <c:pt idx="3">
                  <c:v>0.714285714285714</c:v>
                </c:pt>
                <c:pt idx="4">
                  <c:v>0.857142857142857</c:v>
                </c:pt>
                <c:pt idx="5">
                  <c:v>1.57142857142857</c:v>
                </c:pt>
                <c:pt idx="6">
                  <c:v>1.57142857142857</c:v>
                </c:pt>
                <c:pt idx="7">
                  <c:v>1.57142857142857</c:v>
                </c:pt>
                <c:pt idx="8">
                  <c:v>1.85714285714286</c:v>
                </c:pt>
                <c:pt idx="9">
                  <c:v>1.85714285714286</c:v>
                </c:pt>
                <c:pt idx="10">
                  <c:v>1.57142857142857</c:v>
                </c:pt>
                <c:pt idx="11">
                  <c:v>3.57142857142857</c:v>
                </c:pt>
                <c:pt idx="12">
                  <c:v>7.85714285714286</c:v>
                </c:pt>
                <c:pt idx="13">
                  <c:v>8.85714285714286</c:v>
                </c:pt>
                <c:pt idx="14">
                  <c:v>8.85714285714286</c:v>
                </c:pt>
                <c:pt idx="15">
                  <c:v>14.7142857142857</c:v>
                </c:pt>
                <c:pt idx="16">
                  <c:v>21.5714285714286</c:v>
                </c:pt>
                <c:pt idx="17">
                  <c:v>28.4285714285714</c:v>
                </c:pt>
                <c:pt idx="18">
                  <c:v>35.2857142857143</c:v>
                </c:pt>
                <c:pt idx="19">
                  <c:v>40.4285714285714</c:v>
                </c:pt>
                <c:pt idx="20">
                  <c:v>39.7142857142857</c:v>
                </c:pt>
                <c:pt idx="21">
                  <c:v>40.2857142857143</c:v>
                </c:pt>
                <c:pt idx="22">
                  <c:v>51.5714285714286</c:v>
                </c:pt>
                <c:pt idx="23">
                  <c:v>61.1428571428572</c:v>
                </c:pt>
                <c:pt idx="24">
                  <c:v>71.8571428571429</c:v>
                </c:pt>
                <c:pt idx="25">
                  <c:v>77.2857142857143</c:v>
                </c:pt>
                <c:pt idx="26">
                  <c:v>79.2857142857143</c:v>
                </c:pt>
                <c:pt idx="27">
                  <c:v>86.1428571428571</c:v>
                </c:pt>
                <c:pt idx="28">
                  <c:v>87</c:v>
                </c:pt>
                <c:pt idx="29">
                  <c:v>80.5714285714286</c:v>
                </c:pt>
                <c:pt idx="30">
                  <c:v>84.4285714285714</c:v>
                </c:pt>
                <c:pt idx="31">
                  <c:v>88</c:v>
                </c:pt>
                <c:pt idx="32">
                  <c:v>91.8571428571429</c:v>
                </c:pt>
                <c:pt idx="33">
                  <c:v>95.4285714285714</c:v>
                </c:pt>
                <c:pt idx="34">
                  <c:v>91.8571428571429</c:v>
                </c:pt>
                <c:pt idx="35">
                  <c:v>92.8571428571429</c:v>
                </c:pt>
                <c:pt idx="36">
                  <c:v>99.5714285714286</c:v>
                </c:pt>
                <c:pt idx="37">
                  <c:v>101.857142857143</c:v>
                </c:pt>
                <c:pt idx="38">
                  <c:v>98.1428571428571</c:v>
                </c:pt>
                <c:pt idx="39">
                  <c:v>96.5714285714286</c:v>
                </c:pt>
                <c:pt idx="40">
                  <c:v>92.8571428571429</c:v>
                </c:pt>
                <c:pt idx="41">
                  <c:v>95</c:v>
                </c:pt>
                <c:pt idx="42">
                  <c:v>94.5714285714286</c:v>
                </c:pt>
                <c:pt idx="43">
                  <c:v>92.2857142857143</c:v>
                </c:pt>
                <c:pt idx="44">
                  <c:v>88.5714285714286</c:v>
                </c:pt>
                <c:pt idx="45">
                  <c:v>87.1428571428571</c:v>
                </c:pt>
                <c:pt idx="46">
                  <c:v>81.1428571428571</c:v>
                </c:pt>
                <c:pt idx="47">
                  <c:v>80</c:v>
                </c:pt>
                <c:pt idx="48">
                  <c:v>76.2857142857143</c:v>
                </c:pt>
                <c:pt idx="49">
                  <c:v>75.2857142857143</c:v>
                </c:pt>
                <c:pt idx="50">
                  <c:v>69.1428571428571</c:v>
                </c:pt>
                <c:pt idx="51">
                  <c:v>67.4285714285714</c:v>
                </c:pt>
                <c:pt idx="52">
                  <c:v>63.4285714285714</c:v>
                </c:pt>
                <c:pt idx="53">
                  <c:v>63</c:v>
                </c:pt>
                <c:pt idx="54">
                  <c:v>59.1428571428571</c:v>
                </c:pt>
                <c:pt idx="55">
                  <c:v>59.5714285714286</c:v>
                </c:pt>
                <c:pt idx="56">
                  <c:v>59.2857142857143</c:v>
                </c:pt>
                <c:pt idx="57">
                  <c:v>60.4285714285714</c:v>
                </c:pt>
                <c:pt idx="58">
                  <c:v>55.8571428571429</c:v>
                </c:pt>
                <c:pt idx="59">
                  <c:v>50</c:v>
                </c:pt>
                <c:pt idx="60">
                  <c:v>47.7142857142857</c:v>
                </c:pt>
                <c:pt idx="61">
                  <c:v>49.2857142857143</c:v>
                </c:pt>
                <c:pt idx="62">
                  <c:v>48.2857142857143</c:v>
                </c:pt>
                <c:pt idx="63">
                  <c:v>48</c:v>
                </c:pt>
                <c:pt idx="64">
                  <c:v>44.1428571428571</c:v>
                </c:pt>
                <c:pt idx="65">
                  <c:v>40.7142857142857</c:v>
                </c:pt>
                <c:pt idx="66">
                  <c:v>41.2857142857143</c:v>
                </c:pt>
                <c:pt idx="67">
                  <c:v>37.2857142857143</c:v>
                </c:pt>
                <c:pt idx="68">
                  <c:v>32.7142857142857</c:v>
                </c:pt>
                <c:pt idx="69">
                  <c:v>32.8571428571429</c:v>
                </c:pt>
                <c:pt idx="70">
                  <c:v>32.8571428571429</c:v>
                </c:pt>
                <c:pt idx="71">
                  <c:v>29.4285714285714</c:v>
                </c:pt>
                <c:pt idx="72">
                  <c:v>22.8571428571429</c:v>
                </c:pt>
                <c:pt idx="73">
                  <c:v>19</c:v>
                </c:pt>
                <c:pt idx="74">
                  <c:v>18.5714285714286</c:v>
                </c:pt>
                <c:pt idx="75">
                  <c:v>19</c:v>
                </c:pt>
                <c:pt idx="76">
                  <c:v>18.8571428571429</c:v>
                </c:pt>
                <c:pt idx="77">
                  <c:v>18.7142857142857</c:v>
                </c:pt>
                <c:pt idx="78">
                  <c:v>18.5714285714286</c:v>
                </c:pt>
                <c:pt idx="79">
                  <c:v>18</c:v>
                </c:pt>
                <c:pt idx="80">
                  <c:v>17.7142857142857</c:v>
                </c:pt>
                <c:pt idx="81">
                  <c:v>16.8571428571429</c:v>
                </c:pt>
                <c:pt idx="82">
                  <c:v>14</c:v>
                </c:pt>
                <c:pt idx="83">
                  <c:v>12.8571428571429</c:v>
                </c:pt>
                <c:pt idx="84">
                  <c:v>12.7142857142857</c:v>
                </c:pt>
                <c:pt idx="85">
                  <c:v>11.8571428571429</c:v>
                </c:pt>
                <c:pt idx="86">
                  <c:v>12.2857142857143</c:v>
                </c:pt>
                <c:pt idx="87">
                  <c:v>11.4285714285714</c:v>
                </c:pt>
                <c:pt idx="88">
                  <c:v>9.57142857142857</c:v>
                </c:pt>
                <c:pt idx="89">
                  <c:v>9.71428571428571</c:v>
                </c:pt>
                <c:pt idx="90">
                  <c:v>9.85714285714286</c:v>
                </c:pt>
                <c:pt idx="91">
                  <c:v>9.71428571428571</c:v>
                </c:pt>
                <c:pt idx="92">
                  <c:v>8.71428571428571</c:v>
                </c:pt>
                <c:pt idx="93">
                  <c:v>8.42857142857143</c:v>
                </c:pt>
                <c:pt idx="94">
                  <c:v>7.57142857142857</c:v>
                </c:pt>
                <c:pt idx="95">
                  <c:v>7.85714285714286</c:v>
                </c:pt>
                <c:pt idx="96">
                  <c:v>7.42857142857143</c:v>
                </c:pt>
                <c:pt idx="97">
                  <c:v>7</c:v>
                </c:pt>
                <c:pt idx="98">
                  <c:v>7</c:v>
                </c:pt>
                <c:pt idx="99">
                  <c:v>7</c:v>
                </c:pt>
                <c:pt idx="100">
                  <c:v>6.42857142857143</c:v>
                </c:pt>
                <c:pt idx="101">
                  <c:v>6.71428571428571</c:v>
                </c:pt>
                <c:pt idx="102">
                  <c:v>6.14285714285714</c:v>
                </c:pt>
                <c:pt idx="103">
                  <c:v>5.14285714285714</c:v>
                </c:pt>
                <c:pt idx="104">
                  <c:v>5.14285714285714</c:v>
                </c:pt>
                <c:pt idx="105">
                  <c:v>5.14285714285714</c:v>
                </c:pt>
                <c:pt idx="106">
                  <c:v>4.57142857142857</c:v>
                </c:pt>
                <c:pt idx="107">
                  <c:v>3.57142857142857</c:v>
                </c:pt>
                <c:pt idx="108">
                  <c:v>2.85714285714286</c:v>
                </c:pt>
                <c:pt idx="109">
                  <c:v>2.85714285714286</c:v>
                </c:pt>
                <c:pt idx="110">
                  <c:v>2.71428571428571</c:v>
                </c:pt>
                <c:pt idx="111">
                  <c:v>2.71428571428571</c:v>
                </c:pt>
                <c:pt idx="112">
                  <c:v>2.71428571428571</c:v>
                </c:pt>
                <c:pt idx="113">
                  <c:v>2.71428571428571</c:v>
                </c:pt>
                <c:pt idx="114">
                  <c:v>2.71428571428571</c:v>
                </c:pt>
                <c:pt idx="115">
                  <c:v>2.14285714285714</c:v>
                </c:pt>
                <c:pt idx="116">
                  <c:v>1.71428571428571</c:v>
                </c:pt>
                <c:pt idx="117">
                  <c:v>1.85714285714286</c:v>
                </c:pt>
                <c:pt idx="118">
                  <c:v>1.85714285714286</c:v>
                </c:pt>
                <c:pt idx="119">
                  <c:v>1.85714285714286</c:v>
                </c:pt>
                <c:pt idx="120">
                  <c:v>1.42857142857143</c:v>
                </c:pt>
                <c:pt idx="121">
                  <c:v>0.714285714285714</c:v>
                </c:pt>
                <c:pt idx="122">
                  <c:v>1.14285714285714</c:v>
                </c:pt>
                <c:pt idx="123">
                  <c:v>1.14285714285714</c:v>
                </c:pt>
                <c:pt idx="124">
                  <c:v>0.857142857142857</c:v>
                </c:pt>
                <c:pt idx="125">
                  <c:v>0.857142857142857</c:v>
                </c:pt>
                <c:pt idx="126">
                  <c:v>0.857142857142857</c:v>
                </c:pt>
                <c:pt idx="127">
                  <c:v>0.857142857142857</c:v>
                </c:pt>
                <c:pt idx="128">
                  <c:v>1.28571428571429</c:v>
                </c:pt>
                <c:pt idx="129">
                  <c:v>1</c:v>
                </c:pt>
                <c:pt idx="130">
                  <c:v>1</c:v>
                </c:pt>
                <c:pt idx="131">
                  <c:v>1.14285714285714</c:v>
                </c:pt>
                <c:pt idx="132">
                  <c:v>1.14285714285714</c:v>
                </c:pt>
                <c:pt idx="133">
                  <c:v>1.14285714285714</c:v>
                </c:pt>
                <c:pt idx="134">
                  <c:v>1</c:v>
                </c:pt>
                <c:pt idx="135">
                  <c:v>0.571428571428571</c:v>
                </c:pt>
                <c:pt idx="136">
                  <c:v>0.571428571428571</c:v>
                </c:pt>
                <c:pt idx="137">
                  <c:v>0.714285714285714</c:v>
                </c:pt>
                <c:pt idx="138">
                  <c:v>0.857142857142857</c:v>
                </c:pt>
                <c:pt idx="139">
                  <c:v>0.857142857142857</c:v>
                </c:pt>
                <c:pt idx="140">
                  <c:v>0.857142857142857</c:v>
                </c:pt>
                <c:pt idx="141">
                  <c:v>1</c:v>
                </c:pt>
                <c:pt idx="142">
                  <c:v>0.857142857142857</c:v>
                </c:pt>
                <c:pt idx="143">
                  <c:v>0.857142857142857</c:v>
                </c:pt>
                <c:pt idx="144">
                  <c:v>0.857142857142857</c:v>
                </c:pt>
                <c:pt idx="145">
                  <c:v>0.714285714285714</c:v>
                </c:pt>
                <c:pt idx="146">
                  <c:v>0.714285714285714</c:v>
                </c:pt>
                <c:pt idx="147">
                  <c:v>0.714285714285714</c:v>
                </c:pt>
                <c:pt idx="148">
                  <c:v>0.714285714285714</c:v>
                </c:pt>
                <c:pt idx="149">
                  <c:v>0.857142857142857</c:v>
                </c:pt>
                <c:pt idx="150">
                  <c:v>0.714285714285714</c:v>
                </c:pt>
                <c:pt idx="151">
                  <c:v>0.571428571428571</c:v>
                </c:pt>
                <c:pt idx="152">
                  <c:v>0.428571428571429</c:v>
                </c:pt>
                <c:pt idx="153">
                  <c:v>0.428571428571429</c:v>
                </c:pt>
                <c:pt idx="154">
                  <c:v>0.428571428571429</c:v>
                </c:pt>
                <c:pt idx="155">
                  <c:v>0.571428571428571</c:v>
                </c:pt>
                <c:pt idx="156">
                  <c:v>0.571428571428571</c:v>
                </c:pt>
                <c:pt idx="157">
                  <c:v>0.714285714285714</c:v>
                </c:pt>
                <c:pt idx="158">
                  <c:v>0.571428571428571</c:v>
                </c:pt>
                <c:pt idx="159">
                  <c:v>0.714285714285714</c:v>
                </c:pt>
                <c:pt idx="160">
                  <c:v>0.714285714285714</c:v>
                </c:pt>
                <c:pt idx="161">
                  <c:v>0.714285714285714</c:v>
                </c:pt>
                <c:pt idx="162">
                  <c:v>0.571428571428571</c:v>
                </c:pt>
                <c:pt idx="163">
                  <c:v>0.714285714285714</c:v>
                </c:pt>
                <c:pt idx="164">
                  <c:v>0.714285714285714</c:v>
                </c:pt>
                <c:pt idx="165">
                  <c:v>0.857142857142857</c:v>
                </c:pt>
                <c:pt idx="166">
                  <c:v>1</c:v>
                </c:pt>
                <c:pt idx="167">
                  <c:v>1</c:v>
                </c:pt>
                <c:pt idx="168">
                  <c:v>1</c:v>
                </c:pt>
                <c:pt idx="169">
                  <c:v>1</c:v>
                </c:pt>
                <c:pt idx="170">
                  <c:v>0.857142857142857</c:v>
                </c:pt>
                <c:pt idx="171">
                  <c:v>0.714285714285714</c:v>
                </c:pt>
                <c:pt idx="172">
                  <c:v>0.571428571428571</c:v>
                </c:pt>
                <c:pt idx="173">
                  <c:v>0.285714285714286</c:v>
                </c:pt>
                <c:pt idx="174">
                  <c:v>0.285714285714286</c:v>
                </c:pt>
                <c:pt idx="175">
                  <c:v>0.285714285714286</c:v>
                </c:pt>
                <c:pt idx="176">
                  <c:v>0.428571428571429</c:v>
                </c:pt>
                <c:pt idx="177">
                  <c:v>0.428571428571429</c:v>
                </c:pt>
                <c:pt idx="178">
                  <c:v>0.571428571428571</c:v>
                </c:pt>
                <c:pt idx="179">
                  <c:v>0.714285714285714</c:v>
                </c:pt>
                <c:pt idx="180">
                  <c:v>0.714285714285714</c:v>
                </c:pt>
                <c:pt idx="181">
                  <c:v>0.714285714285714</c:v>
                </c:pt>
                <c:pt idx="182">
                  <c:v>0.714285714285714</c:v>
                </c:pt>
                <c:pt idx="183">
                  <c:v>0.857142857142857</c:v>
                </c:pt>
                <c:pt idx="184">
                  <c:v>1</c:v>
                </c:pt>
                <c:pt idx="185">
                  <c:v>0.857142857142857</c:v>
                </c:pt>
                <c:pt idx="186">
                  <c:v>1.14285714285714</c:v>
                </c:pt>
                <c:pt idx="187">
                  <c:v>1.57142857142857</c:v>
                </c:pt>
                <c:pt idx="188">
                  <c:v>1.57142857142857</c:v>
                </c:pt>
                <c:pt idx="189">
                  <c:v>1.57142857142857</c:v>
                </c:pt>
                <c:pt idx="190">
                  <c:v>1.28571428571429</c:v>
                </c:pt>
                <c:pt idx="191">
                  <c:v>1.42857142857143</c:v>
                </c:pt>
                <c:pt idx="192">
                  <c:v>1.85714285714286</c:v>
                </c:pt>
                <c:pt idx="193">
                  <c:v>1.71428571428571</c:v>
                </c:pt>
                <c:pt idx="194">
                  <c:v>1.28571428571429</c:v>
                </c:pt>
                <c:pt idx="195">
                  <c:v>1.42857142857143</c:v>
                </c:pt>
                <c:pt idx="196">
                  <c:v>1.42857142857143</c:v>
                </c:pt>
                <c:pt idx="197">
                  <c:v>1.71428571428571</c:v>
                </c:pt>
                <c:pt idx="198">
                  <c:v>2</c:v>
                </c:pt>
                <c:pt idx="199">
                  <c:v>2.14285714285714</c:v>
                </c:pt>
                <c:pt idx="200">
                  <c:v>2.42857142857143</c:v>
                </c:pt>
                <c:pt idx="201">
                  <c:v>3</c:v>
                </c:pt>
                <c:pt idx="202">
                  <c:v>2.85714285714286</c:v>
                </c:pt>
                <c:pt idx="203">
                  <c:v>2.85714285714286</c:v>
                </c:pt>
                <c:pt idx="204">
                  <c:v>2.71428571428571</c:v>
                </c:pt>
                <c:pt idx="205">
                  <c:v>2.28571428571429</c:v>
                </c:pt>
                <c:pt idx="206">
                  <c:v>2.85714285714286</c:v>
                </c:pt>
                <c:pt idx="207">
                  <c:v>3.28571428571429</c:v>
                </c:pt>
                <c:pt idx="208">
                  <c:v>3.57142857142857</c:v>
                </c:pt>
                <c:pt idx="209">
                  <c:v>3.57142857142857</c:v>
                </c:pt>
                <c:pt idx="210">
                  <c:v>3.57142857142857</c:v>
                </c:pt>
                <c:pt idx="211">
                  <c:v>4.42857142857143</c:v>
                </c:pt>
                <c:pt idx="212">
                  <c:v>7</c:v>
                </c:pt>
                <c:pt idx="213">
                  <c:v>8</c:v>
                </c:pt>
                <c:pt idx="214">
                  <c:v>9.28571428571429</c:v>
                </c:pt>
                <c:pt idx="215">
                  <c:v>10.7142857142857</c:v>
                </c:pt>
                <c:pt idx="216">
                  <c:v>10.7142857142857</c:v>
                </c:pt>
                <c:pt idx="217">
                  <c:v>10.8571428571429</c:v>
                </c:pt>
                <c:pt idx="218">
                  <c:v>12.1428571428571</c:v>
                </c:pt>
                <c:pt idx="219">
                  <c:v>13.4285714285714</c:v>
                </c:pt>
                <c:pt idx="220">
                  <c:v>13.8571428571429</c:v>
                </c:pt>
                <c:pt idx="221">
                  <c:v>15.2857142857143</c:v>
                </c:pt>
                <c:pt idx="222">
                  <c:v>14.8571428571429</c:v>
                </c:pt>
                <c:pt idx="223">
                  <c:v>15.1428571428571</c:v>
                </c:pt>
                <c:pt idx="224">
                  <c:v>15.1428571428571</c:v>
                </c:pt>
                <c:pt idx="225">
                  <c:v>16.7142857142857</c:v>
                </c:pt>
                <c:pt idx="226">
                  <c:v>17</c:v>
                </c:pt>
                <c:pt idx="227">
                  <c:v>20.7142857142857</c:v>
                </c:pt>
                <c:pt idx="228">
                  <c:v>21.7142857142857</c:v>
                </c:pt>
                <c:pt idx="229">
                  <c:v>23.8571428571429</c:v>
                </c:pt>
                <c:pt idx="230">
                  <c:v>24.1428571428571</c:v>
                </c:pt>
                <c:pt idx="231">
                  <c:v>24</c:v>
                </c:pt>
                <c:pt idx="232">
                  <c:v>24.8571428571429</c:v>
                </c:pt>
                <c:pt idx="233">
                  <c:v>27.2857142857143</c:v>
                </c:pt>
                <c:pt idx="234">
                  <c:v>27.4285714285714</c:v>
                </c:pt>
                <c:pt idx="235">
                  <c:v>28.1428571428571</c:v>
                </c:pt>
                <c:pt idx="236">
                  <c:v>29.5714285714286</c:v>
                </c:pt>
                <c:pt idx="237">
                  <c:v>29.4285714285714</c:v>
                </c:pt>
                <c:pt idx="238">
                  <c:v>29.5714285714286</c:v>
                </c:pt>
                <c:pt idx="239">
                  <c:v>30.5714285714286</c:v>
                </c:pt>
                <c:pt idx="240">
                  <c:v>34.1428571428571</c:v>
                </c:pt>
                <c:pt idx="241">
                  <c:v>35</c:v>
                </c:pt>
                <c:pt idx="242">
                  <c:v>38.2857142857143</c:v>
                </c:pt>
                <c:pt idx="243">
                  <c:v>39</c:v>
                </c:pt>
                <c:pt idx="244">
                  <c:v>39.1428571428571</c:v>
                </c:pt>
                <c:pt idx="245">
                  <c:v>39.8571428571429</c:v>
                </c:pt>
                <c:pt idx="246">
                  <c:v>40.2857142857143</c:v>
                </c:pt>
                <c:pt idx="247">
                  <c:v>37.5714285714286</c:v>
                </c:pt>
                <c:pt idx="248">
                  <c:v>38.8571428571429</c:v>
                </c:pt>
                <c:pt idx="249">
                  <c:v>36</c:v>
                </c:pt>
                <c:pt idx="250">
                  <c:v>35.5714285714286</c:v>
                </c:pt>
                <c:pt idx="251">
                  <c:v>36</c:v>
                </c:pt>
                <c:pt idx="252">
                  <c:v>35.1428571428571</c:v>
                </c:pt>
                <c:pt idx="253">
                  <c:v>35.4285714285714</c:v>
                </c:pt>
                <c:pt idx="254">
                  <c:v>34.7142857142857</c:v>
                </c:pt>
                <c:pt idx="255">
                  <c:v>34.5714285714286</c:v>
                </c:pt>
                <c:pt idx="256">
                  <c:v>34.7142857142857</c:v>
                </c:pt>
                <c:pt idx="257">
                  <c:v>36.1428571428571</c:v>
                </c:pt>
                <c:pt idx="258">
                  <c:v>35.5714285714286</c:v>
                </c:pt>
                <c:pt idx="259">
                  <c:v>36</c:v>
                </c:pt>
                <c:pt idx="260">
                  <c:v>35.1428571428571</c:v>
                </c:pt>
                <c:pt idx="261">
                  <c:v>35.5714285714286</c:v>
                </c:pt>
                <c:pt idx="262">
                  <c:v>35.7142857142857</c:v>
                </c:pt>
                <c:pt idx="263">
                  <c:v>37.1428571428571</c:v>
                </c:pt>
                <c:pt idx="264">
                  <c:v>33.2857142857143</c:v>
                </c:pt>
                <c:pt idx="265">
                  <c:v>33.5714285714286</c:v>
                </c:pt>
                <c:pt idx="266">
                  <c:v>33.1428571428571</c:v>
                </c:pt>
                <c:pt idx="267">
                  <c:v>33.1428571428571</c:v>
                </c:pt>
                <c:pt idx="268">
                  <c:v>32</c:v>
                </c:pt>
                <c:pt idx="269">
                  <c:v>31.5714285714286</c:v>
                </c:pt>
                <c:pt idx="270">
                  <c:v>29.8571428571429</c:v>
                </c:pt>
                <c:pt idx="271">
                  <c:v>32.5714285714286</c:v>
                </c:pt>
                <c:pt idx="272">
                  <c:v>32.1428571428571</c:v>
                </c:pt>
                <c:pt idx="273">
                  <c:v>32.2857142857143</c:v>
                </c:pt>
                <c:pt idx="274">
                  <c:v>31.5714285714286</c:v>
                </c:pt>
                <c:pt idx="275">
                  <c:v>32.4285714285714</c:v>
                </c:pt>
                <c:pt idx="276">
                  <c:v>29.2857142857143</c:v>
                </c:pt>
                <c:pt idx="277">
                  <c:v>28.7142857142857</c:v>
                </c:pt>
                <c:pt idx="278">
                  <c:v>29.7142857142857</c:v>
                </c:pt>
                <c:pt idx="279">
                  <c:v>29.7142857142857</c:v>
                </c:pt>
                <c:pt idx="280">
                  <c:v>29.7142857142857</c:v>
                </c:pt>
                <c:pt idx="281">
                  <c:v>31.5714285714286</c:v>
                </c:pt>
                <c:pt idx="282">
                  <c:v>32.4285714285714</c:v>
                </c:pt>
                <c:pt idx="283">
                  <c:v>34.7142857142857</c:v>
                </c:pt>
                <c:pt idx="284">
                  <c:v>35.8571428571429</c:v>
                </c:pt>
                <c:pt idx="285">
                  <c:v>28.8571428571429</c:v>
                </c:pt>
                <c:pt idx="286">
                  <c:v>28.7142857142857</c:v>
                </c:pt>
                <c:pt idx="287">
                  <c:v>28.5714285714286</c:v>
                </c:pt>
                <c:pt idx="288">
                  <c:v>22.7142857142857</c:v>
                </c:pt>
                <c:pt idx="289">
                  <c:v>22.1428571428571</c:v>
                </c:pt>
                <c:pt idx="290">
                  <c:v>26.4285714285714</c:v>
                </c:pt>
                <c:pt idx="291">
                  <c:v>26.7142857142857</c:v>
                </c:pt>
                <c:pt idx="292">
                  <c:v>26.7142857142857</c:v>
                </c:pt>
                <c:pt idx="293">
                  <c:v>26.7142857142857</c:v>
                </c:pt>
                <c:pt idx="294">
                  <c:v>26.7142857142857</c:v>
                </c:pt>
                <c:pt idx="295">
                  <c:v>27.7142857142857</c:v>
                </c:pt>
                <c:pt idx="296">
                  <c:v>33.4285714285714</c:v>
                </c:pt>
                <c:pt idx="297">
                  <c:v>33.4285714285714</c:v>
                </c:pt>
                <c:pt idx="298">
                  <c:v>41.4285714285714</c:v>
                </c:pt>
                <c:pt idx="299">
                  <c:v>55.4285714285714</c:v>
                </c:pt>
                <c:pt idx="300">
                  <c:v>55.5714285714286</c:v>
                </c:pt>
                <c:pt idx="301">
                  <c:v>55.8571428571429</c:v>
                </c:pt>
                <c:pt idx="302">
                  <c:v>62.2857142857143</c:v>
                </c:pt>
                <c:pt idx="303">
                  <c:v>60.7142857142857</c:v>
                </c:pt>
                <c:pt idx="304">
                  <c:v>59.4285714285714</c:v>
                </c:pt>
                <c:pt idx="305">
                  <c:v>55.2857142857143</c:v>
                </c:pt>
                <c:pt idx="306">
                  <c:v>52.8571428571429</c:v>
                </c:pt>
                <c:pt idx="307">
                  <c:v>52.7142857142857</c:v>
                </c:pt>
                <c:pt idx="308">
                  <c:v>52.5714285714286</c:v>
                </c:pt>
                <c:pt idx="309">
                  <c:v/>
                </c:pt>
                <c:pt idx="310">
                  <c:v/>
                </c:pt>
                <c:pt idx="311">
                  <c:v/>
                </c:pt>
              </c:numCache>
            </c:numRef>
          </c:val>
          <c:smooth val="0"/>
        </c:ser>
        <c:hiLowLines>
          <c:spPr>
            <a:ln>
              <a:noFill/>
            </a:ln>
          </c:spPr>
        </c:hiLowLines>
        <c:marker val="0"/>
        <c:axId val="16325297"/>
        <c:axId val="57100214"/>
      </c:lineChart>
      <c:catAx>
        <c:axId val="16325297"/>
        <c:scaling>
          <c:orientation val="minMax"/>
        </c:scaling>
        <c:delete val="0"/>
        <c:axPos val="b"/>
        <c:numFmt formatCode="DD/MM/YYYY" sourceLinked="1"/>
        <c:majorTickMark val="out"/>
        <c:minorTickMark val="none"/>
        <c:tickLblPos val="nextTo"/>
        <c:spPr>
          <a:ln w="9360">
            <a:solidFill>
              <a:srgbClr val="000000"/>
            </a:solidFill>
            <a:round/>
          </a:ln>
        </c:spPr>
        <c:txPr>
          <a:bodyPr rot="-5400000"/>
          <a:lstStyle/>
          <a:p>
            <a:pPr>
              <a:defRPr b="0" sz="1200" spc="-1" strike="noStrike">
                <a:solidFill>
                  <a:srgbClr val="000000"/>
                </a:solidFill>
                <a:latin typeface="Arial"/>
              </a:defRPr>
            </a:pPr>
          </a:p>
        </c:txPr>
        <c:crossAx val="57100214"/>
        <c:crosses val="autoZero"/>
        <c:auto val="1"/>
        <c:lblAlgn val="ctr"/>
        <c:lblOffset val="100"/>
      </c:catAx>
      <c:valAx>
        <c:axId val="57100214"/>
        <c:scaling>
          <c:orientation val="minMax"/>
        </c:scaling>
        <c:delete val="0"/>
        <c:axPos val="l"/>
        <c:title>
          <c:tx>
            <c:rich>
              <a:bodyPr rot="-5400000"/>
              <a:lstStyle/>
              <a:p>
                <a:pPr>
                  <a:defRPr b="0" sz="1200" spc="-1" strike="noStrike">
                    <a:solidFill>
                      <a:srgbClr val="000000"/>
                    </a:solidFill>
                    <a:latin typeface="Arial"/>
                  </a:defRPr>
                </a:pPr>
                <a:r>
                  <a:rPr b="0" sz="1200" spc="-1" strike="noStrike">
                    <a:solidFill>
                      <a:srgbClr val="000000"/>
                    </a:solidFill>
                    <a:latin typeface="Arial"/>
                  </a:rPr>
                  <a:t>Number of deaths</a:t>
                </a:r>
              </a:p>
            </c:rich>
          </c:tx>
          <c:overlay val="0"/>
          <c:spPr>
            <a:noFill/>
            <a:ln>
              <a:noFill/>
            </a:ln>
          </c:spPr>
        </c:title>
        <c:numFmt formatCode="#,##0"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16325297"/>
        <c:crosses val="autoZero"/>
        <c:crossBetween val="midCat"/>
      </c:valAx>
      <c:spPr>
        <a:noFill/>
        <a:ln>
          <a:noFill/>
        </a:ln>
      </c:spPr>
    </c:plotArea>
    <c:legend>
      <c:layout>
        <c:manualLayout>
          <c:xMode val="edge"/>
          <c:yMode val="edge"/>
          <c:x val="0.61340604130306"/>
          <c:y val="0.179456253414333"/>
          <c:w val="0.329783217197832"/>
          <c:h val="0.157383720451871"/>
        </c:manualLayout>
      </c:layout>
      <c:spPr>
        <a:solidFill>
          <a:srgbClr val="ffffff"/>
        </a:solidFill>
        <a:ln>
          <a:noFill/>
        </a:ln>
      </c:spPr>
      <c:txPr>
        <a:bodyPr/>
        <a:lstStyle/>
        <a:p>
          <a:pPr>
            <a:defRPr b="0" sz="1200" spc="-1" strike="noStrike">
              <a:solidFill>
                <a:srgbClr val="000000"/>
              </a:solidFill>
              <a:latin typeface="Arial"/>
            </a:defRPr>
          </a:pPr>
        </a:p>
      </c:txPr>
    </c:legend>
    <c:plotVisOnly val="1"/>
    <c:dispBlanksAs val="gap"/>
  </c:chart>
  <c:spPr>
    <a:solidFill>
      <a:srgbClr val="ffffff"/>
    </a:solidFill>
    <a:ln w="936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40" spc="-1" strike="noStrike">
                <a:solidFill>
                  <a:srgbClr val="000000"/>
                </a:solidFill>
                <a:latin typeface="Arial"/>
              </a:defRPr>
            </a:pPr>
            <a:r>
              <a:rPr b="0" sz="1440" spc="-1" strike="noStrike">
                <a:solidFill>
                  <a:srgbClr val="000000"/>
                </a:solidFill>
                <a:latin typeface="Arial"/>
              </a:rPr>
              <a:t>Figure 7a: Age standardised rates for deaths involving COVID-19 by sex, 
between 1st March 2020 and 31st December 2020</a:t>
            </a:r>
          </a:p>
        </c:rich>
      </c:tx>
      <c:overlay val="0"/>
      <c:spPr>
        <a:noFill/>
        <a:ln>
          <a:noFill/>
        </a:ln>
      </c:spPr>
    </c:title>
    <c:autoTitleDeleted val="0"/>
    <c:plotArea>
      <c:layout>
        <c:manualLayout>
          <c:layoutTarget val="inner"/>
          <c:xMode val="edge"/>
          <c:yMode val="edge"/>
          <c:x val="0.114235976789168"/>
          <c:y val="0.113388625592417"/>
          <c:w val="0.872030947775629"/>
          <c:h val="0.452132701421801"/>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7 data'!$AI$10:$AS$10</c:f>
                <c:numCache>
                  <c:formatCode>General</c:formatCode>
                  <c:ptCount val="11"/>
                  <c:pt idx="0">
                    <c:v>7.40000000000001</c:v>
                  </c:pt>
                  <c:pt idx="1">
                    <c:v>22.1999999999999</c:v>
                  </c:pt>
                  <c:pt idx="2">
                    <c:v>15.1</c:v>
                  </c:pt>
                  <c:pt idx="3">
                    <c:v>6.59999999999999</c:v>
                  </c:pt>
                  <c:pt idx="4">
                    <c:v>2.7</c:v>
                  </c:pt>
                  <c:pt idx="5">
                    <c:v>1.9</c:v>
                  </c:pt>
                  <c:pt idx="6">
                    <c:v>3</c:v>
                  </c:pt>
                  <c:pt idx="7">
                    <c:v>9.40000000000001</c:v>
                  </c:pt>
                  <c:pt idx="8">
                    <c:v>14.6</c:v>
                  </c:pt>
                  <c:pt idx="9">
                    <c:v>13.6</c:v>
                  </c:pt>
                  <c:pt idx="10">
                    <c:v>3.70000000000002</c:v>
                  </c:pt>
                </c:numCache>
              </c:numRef>
            </c:plus>
            <c:minus>
              <c:numRef>
                <c:f>'Figure 7 data'!$AI$10:$AS$10</c:f>
                <c:numCache>
                  <c:formatCode>General</c:formatCode>
                  <c:ptCount val="11"/>
                  <c:pt idx="0">
                    <c:v>7.40000000000001</c:v>
                  </c:pt>
                  <c:pt idx="1">
                    <c:v>22.1999999999999</c:v>
                  </c:pt>
                  <c:pt idx="2">
                    <c:v>15.1</c:v>
                  </c:pt>
                  <c:pt idx="3">
                    <c:v>6.59999999999999</c:v>
                  </c:pt>
                  <c:pt idx="4">
                    <c:v>2.7</c:v>
                  </c:pt>
                  <c:pt idx="5">
                    <c:v>1.9</c:v>
                  </c:pt>
                  <c:pt idx="6">
                    <c:v>3</c:v>
                  </c:pt>
                  <c:pt idx="7">
                    <c:v>9.40000000000001</c:v>
                  </c:pt>
                  <c:pt idx="8">
                    <c:v>14.6</c:v>
                  </c:pt>
                  <c:pt idx="9">
                    <c:v>13.6</c:v>
                  </c:pt>
                  <c:pt idx="10">
                    <c:v>3.70000000000002</c:v>
                  </c:pt>
                </c:numCache>
              </c:numRef>
            </c:minus>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data'!$B$10,'Figure 7 data'!$E$10,'Figure 7 data'!$H$10,'Figure 7 data'!$K$10,'Figure 7 data'!$N$10,'Figure 7 data'!$Q$10,'Figure 7 data'!$T$10,'Figure 7 data'!$W$10,'Figure 7 data'!$Z$10,'Figure 7 data'!$AC$10,'Figure 7 data'!$AF$10</c:f>
              <c:numCache>
                <c:formatCode>General</c:formatCode>
                <c:ptCount val="11"/>
                <c:pt idx="0">
                  <c:v>65.2</c:v>
                </c:pt>
                <c:pt idx="1">
                  <c:v>583.3</c:v>
                </c:pt>
                <c:pt idx="2">
                  <c:v>267.6</c:v>
                </c:pt>
                <c:pt idx="3">
                  <c:v>46.8</c:v>
                </c:pt>
                <c:pt idx="4">
                  <c:v>8.4</c:v>
                </c:pt>
                <c:pt idx="5">
                  <c:v>4.3</c:v>
                </c:pt>
                <c:pt idx="6">
                  <c:v>10.1</c:v>
                </c:pt>
                <c:pt idx="7">
                  <c:v>104.9</c:v>
                </c:pt>
                <c:pt idx="8">
                  <c:v>246.5</c:v>
                </c:pt>
                <c:pt idx="9">
                  <c:v>221.7</c:v>
                </c:pt>
                <c:pt idx="10">
                  <c:v>154.9</c:v>
                </c:pt>
              </c:numCache>
            </c:numRef>
          </c:val>
        </c:ser>
        <c:ser>
          <c:idx val="1"/>
          <c:order val="1"/>
          <c:tx>
            <c:strRef>
              <c:f>'Figure 7 data'!$A$11</c:f>
              <c:strCache>
                <c:ptCount val="1"/>
                <c:pt idx="0">
                  <c:v>Females</c:v>
                </c:pt>
              </c:strCache>
            </c:strRef>
          </c:tx>
          <c:spPr>
            <a:solidFill>
              <a:srgbClr val="a6a6a6"/>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7 data'!$AI$11:$AS$11</c:f>
                <c:numCache>
                  <c:formatCode>General</c:formatCode>
                  <c:ptCount val="11"/>
                  <c:pt idx="0">
                    <c:v>8.3</c:v>
                  </c:pt>
                  <c:pt idx="1">
                    <c:v>26.1</c:v>
                  </c:pt>
                  <c:pt idx="2">
                    <c:v>18.3</c:v>
                  </c:pt>
                  <c:pt idx="3">
                    <c:v>8.2</c:v>
                  </c:pt>
                  <c:pt idx="4">
                    <c:v>3.6</c:v>
                  </c:pt>
                  <c:pt idx="5">
                    <c:v>2.7</c:v>
                  </c:pt>
                  <c:pt idx="6">
                    <c:v>3.1</c:v>
                  </c:pt>
                  <c:pt idx="7">
                    <c:v>10.9</c:v>
                  </c:pt>
                  <c:pt idx="8">
                    <c:v>16.9</c:v>
                  </c:pt>
                  <c:pt idx="9">
                    <c:v>16.1</c:v>
                  </c:pt>
                  <c:pt idx="10">
                    <c:v>4.3</c:v>
                  </c:pt>
                </c:numCache>
              </c:numRef>
            </c:plus>
            <c:minus>
              <c:numRef>
                <c:f>'Figure 7 data'!$AI$11:$AS$11</c:f>
                <c:numCache>
                  <c:formatCode>General</c:formatCode>
                  <c:ptCount val="11"/>
                  <c:pt idx="0">
                    <c:v>8.3</c:v>
                  </c:pt>
                  <c:pt idx="1">
                    <c:v>26.1</c:v>
                  </c:pt>
                  <c:pt idx="2">
                    <c:v>18.3</c:v>
                  </c:pt>
                  <c:pt idx="3">
                    <c:v>8.2</c:v>
                  </c:pt>
                  <c:pt idx="4">
                    <c:v>3.6</c:v>
                  </c:pt>
                  <c:pt idx="5">
                    <c:v>2.7</c:v>
                  </c:pt>
                  <c:pt idx="6">
                    <c:v>3.1</c:v>
                  </c:pt>
                  <c:pt idx="7">
                    <c:v>10.9</c:v>
                  </c:pt>
                  <c:pt idx="8">
                    <c:v>16.9</c:v>
                  </c:pt>
                  <c:pt idx="9">
                    <c:v>16.1</c:v>
                  </c:pt>
                  <c:pt idx="10">
                    <c:v>4.3</c:v>
                  </c:pt>
                </c:numCache>
              </c:numRef>
            </c:minus>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data'!$B$11,'Figure 7 data'!$E$11,'Figure 7 data'!$H$11,'Figure 7 data'!$K$11,'Figure 7 data'!$N$11,'Figure 7 data'!$Q$11,'Figure 7 data'!$T$11,'Figure 7 data'!$W$11,'Figure 7 data'!$Z$11,'Figure 7 data'!$AC$11,'Figure 7 data'!$AF$11</c:f>
              <c:numCache>
                <c:formatCode>General</c:formatCode>
                <c:ptCount val="11"/>
                <c:pt idx="0">
                  <c:v>47.2</c:v>
                </c:pt>
                <c:pt idx="1">
                  <c:v>479.2</c:v>
                </c:pt>
                <c:pt idx="2">
                  <c:v>238.6</c:v>
                </c:pt>
                <c:pt idx="3">
                  <c:v>44.7</c:v>
                </c:pt>
                <c:pt idx="4">
                  <c:v>9</c:v>
                </c:pt>
                <c:pt idx="5">
                  <c:v>4.9</c:v>
                </c:pt>
                <c:pt idx="6">
                  <c:v>6.2</c:v>
                </c:pt>
                <c:pt idx="7">
                  <c:v>81.1</c:v>
                </c:pt>
                <c:pt idx="8">
                  <c:v>194.1</c:v>
                </c:pt>
                <c:pt idx="9">
                  <c:v>181</c:v>
                </c:pt>
                <c:pt idx="10">
                  <c:v>127.8</c:v>
                </c:pt>
              </c:numCache>
            </c:numRef>
          </c:val>
        </c:ser>
        <c:ser>
          <c:idx val="2"/>
          <c:order val="2"/>
          <c:tx>
            <c:strRef>
              <c:f>'Figure 7 data'!$A$12</c:f>
              <c:strCache>
                <c:ptCount val="1"/>
                <c:pt idx="0">
                  <c:v>Males</c:v>
                </c:pt>
              </c:strCache>
            </c:strRef>
          </c:tx>
          <c:spPr>
            <a:solidFill>
              <a:srgbClr val="93a7cc"/>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7 data'!$AI$12:$AS$12</c:f>
                <c:numCache>
                  <c:formatCode>General</c:formatCode>
                  <c:ptCount val="11"/>
                  <c:pt idx="0">
                    <c:v>13.3</c:v>
                  </c:pt>
                  <c:pt idx="1">
                    <c:v>38.9</c:v>
                  </c:pt>
                  <c:pt idx="2">
                    <c:v>26</c:v>
                  </c:pt>
                  <c:pt idx="3">
                    <c:v>11</c:v>
                  </c:pt>
                  <c:pt idx="4">
                    <c:v>4</c:v>
                  </c:pt>
                  <c:pt idx="5">
                    <c:v>2.7</c:v>
                  </c:pt>
                  <c:pt idx="6">
                    <c:v>5.8</c:v>
                  </c:pt>
                  <c:pt idx="7">
                    <c:v>16.7</c:v>
                  </c:pt>
                  <c:pt idx="8">
                    <c:v>26.2</c:v>
                  </c:pt>
                  <c:pt idx="9">
                    <c:v>24.1</c:v>
                  </c:pt>
                  <c:pt idx="10">
                    <c:v>6.5</c:v>
                  </c:pt>
                </c:numCache>
              </c:numRef>
            </c:plus>
            <c:minus>
              <c:numRef>
                <c:f>'Figure 7 data'!$AI$12:$AS$12</c:f>
                <c:numCache>
                  <c:formatCode>General</c:formatCode>
                  <c:ptCount val="11"/>
                  <c:pt idx="0">
                    <c:v>13.3</c:v>
                  </c:pt>
                  <c:pt idx="1">
                    <c:v>38.9</c:v>
                  </c:pt>
                  <c:pt idx="2">
                    <c:v>26</c:v>
                  </c:pt>
                  <c:pt idx="3">
                    <c:v>11</c:v>
                  </c:pt>
                  <c:pt idx="4">
                    <c:v>4</c:v>
                  </c:pt>
                  <c:pt idx="5">
                    <c:v>2.7</c:v>
                  </c:pt>
                  <c:pt idx="6">
                    <c:v>5.8</c:v>
                  </c:pt>
                  <c:pt idx="7">
                    <c:v>16.7</c:v>
                  </c:pt>
                  <c:pt idx="8">
                    <c:v>26.2</c:v>
                  </c:pt>
                  <c:pt idx="9">
                    <c:v>24.1</c:v>
                  </c:pt>
                  <c:pt idx="10">
                    <c:v>6.5</c:v>
                  </c:pt>
                </c:numCache>
              </c:numRef>
            </c:minus>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data'!$B$12,'Figure 7 data'!$E$12,'Figure 7 data'!$H$12,'Figure 7 data'!$K$12,'Figure 7 data'!$N$12,'Figure 7 data'!$Q$12,'Figure 7 data'!$T$12,'Figure 7 data'!$W$12,'Figure 7 data'!$Z$12,'Figure 7 data'!$AC$12,'Figure 7 data'!$AF$12</c:f>
              <c:numCache>
                <c:formatCode>General</c:formatCode>
                <c:ptCount val="11"/>
                <c:pt idx="0">
                  <c:v>87.7</c:v>
                </c:pt>
                <c:pt idx="1">
                  <c:v>719.8</c:v>
                </c:pt>
                <c:pt idx="2">
                  <c:v>306.3</c:v>
                </c:pt>
                <c:pt idx="3">
                  <c:v>49.6</c:v>
                </c:pt>
                <c:pt idx="4">
                  <c:v>7.1</c:v>
                </c:pt>
                <c:pt idx="5">
                  <c:v>3.2</c:v>
                </c:pt>
                <c:pt idx="6">
                  <c:v>15.2</c:v>
                </c:pt>
                <c:pt idx="7">
                  <c:v>137.4</c:v>
                </c:pt>
                <c:pt idx="8">
                  <c:v>318</c:v>
                </c:pt>
                <c:pt idx="9">
                  <c:v>278.1</c:v>
                </c:pt>
                <c:pt idx="10">
                  <c:v>191</c:v>
                </c:pt>
              </c:numCache>
            </c:numRef>
          </c:val>
        </c:ser>
        <c:gapWidth val="219"/>
        <c:overlap val="-27"/>
        <c:axId val="7149723"/>
        <c:axId val="31924653"/>
      </c:barChart>
      <c:catAx>
        <c:axId val="7149723"/>
        <c:scaling>
          <c:orientation val="minMax"/>
        </c:scaling>
        <c:delete val="0"/>
        <c:axPos val="b"/>
        <c:numFmt formatCode="@" sourceLinked="1"/>
        <c:majorTickMark val="none"/>
        <c:minorTickMark val="none"/>
        <c:tickLblPos val="nextTo"/>
        <c:spPr>
          <a:ln w="9360">
            <a:solidFill>
              <a:srgbClr val="000000"/>
            </a:solidFill>
            <a:round/>
          </a:ln>
        </c:spPr>
        <c:txPr>
          <a:bodyPr/>
          <a:lstStyle/>
          <a:p>
            <a:pPr>
              <a:defRPr b="0" sz="1200" spc="-1" strike="noStrike">
                <a:solidFill>
                  <a:srgbClr val="000000"/>
                </a:solidFill>
                <a:latin typeface="Arial"/>
              </a:defRPr>
            </a:pPr>
          </a:p>
        </c:txPr>
        <c:crossAx val="31924653"/>
        <c:crosses val="autoZero"/>
        <c:auto val="1"/>
        <c:lblAlgn val="ctr"/>
        <c:lblOffset val="100"/>
      </c:catAx>
      <c:valAx>
        <c:axId val="31924653"/>
        <c:scaling>
          <c:orientation val="minMax"/>
        </c:scaling>
        <c:delete val="0"/>
        <c:axPos val="l"/>
        <c:title>
          <c:tx>
            <c:rich>
              <a:bodyPr rot="-5400000"/>
              <a:lstStyle/>
              <a:p>
                <a:pPr>
                  <a:defRPr b="1" sz="1200" spc="-1" strike="noStrike">
                    <a:solidFill>
                      <a:srgbClr val="000000"/>
                    </a:solidFill>
                    <a:latin typeface="Arial"/>
                  </a:defRPr>
                </a:pPr>
                <a:r>
                  <a:rPr b="1" sz="1200" spc="-1" strike="noStrike">
                    <a:solidFill>
                      <a:srgbClr val="000000"/>
                    </a:solidFill>
                    <a:latin typeface="Arial"/>
                  </a:rPr>
                  <a:t>Age standardised death rate
 per 100,000 population</a:t>
                </a:r>
              </a:p>
            </c:rich>
          </c:tx>
          <c:layout>
            <c:manualLayout>
              <c:xMode val="edge"/>
              <c:yMode val="edge"/>
              <c:x val="0.00700193423597679"/>
              <c:y val="0.0917061611374408"/>
            </c:manualLayout>
          </c:layout>
          <c:overlay val="0"/>
          <c:spPr>
            <a:noFill/>
            <a:ln>
              <a:noFill/>
            </a:ln>
          </c:spPr>
        </c:title>
        <c:numFmt formatCode="#,##0"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7149723"/>
        <c:crosses val="autoZero"/>
      </c:valAx>
      <c:spPr>
        <a:noFill/>
        <a:ln>
          <a:noFill/>
        </a:ln>
      </c:spPr>
    </c:plotArea>
    <c:legend>
      <c:layout>
        <c:manualLayout>
          <c:xMode val="edge"/>
          <c:yMode val="edge"/>
          <c:x val="0.626981090004486"/>
          <c:y val="0.165329153605016"/>
          <c:w val="0.259173268643364"/>
          <c:h val="0.0402840240581213"/>
        </c:manualLayout>
      </c:layout>
      <c:spPr>
        <a:noFill/>
        <a:ln>
          <a:noFill/>
        </a:ln>
      </c:spPr>
      <c:txPr>
        <a:bodyPr/>
        <a:lstStyle/>
        <a:p>
          <a:pPr>
            <a:defRPr b="0" sz="1200" spc="-1" strike="noStrike">
              <a:solidFill>
                <a:srgbClr val="000000"/>
              </a:solidFill>
              <a:latin typeface="Arial"/>
            </a:defRPr>
          </a:pPr>
        </a:p>
      </c:txPr>
    </c:legend>
    <c:plotVisOnly val="1"/>
    <c:dispBlanksAs val="zero"/>
  </c:chart>
  <c:spPr>
    <a:solidFill>
      <a:srgbClr val="ffffff"/>
    </a:solidFill>
    <a:ln w="9360">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40" spc="-1" strike="noStrike">
                <a:solidFill>
                  <a:srgbClr val="000000"/>
                </a:solidFill>
                <a:latin typeface="Arial"/>
              </a:defRPr>
            </a:pPr>
            <a:r>
              <a:rPr b="0" sz="1440" spc="-1" strike="noStrike">
                <a:solidFill>
                  <a:srgbClr val="000000"/>
                </a:solidFill>
                <a:latin typeface="Arial"/>
              </a:rPr>
              <a:t>Figure 7b: Age standardised rates for deaths where COVID-19 was the underlying cause, by sex, between 1st March 2020 and 31st December 2020</a:t>
            </a:r>
          </a:p>
        </c:rich>
      </c:tx>
      <c:overlay val="0"/>
      <c:spPr>
        <a:noFill/>
        <a:ln>
          <a:noFill/>
        </a:ln>
      </c:spPr>
    </c:title>
    <c:autoTitleDeleted val="0"/>
    <c:plotArea>
      <c:layout>
        <c:manualLayout>
          <c:layoutTarget val="inner"/>
          <c:xMode val="edge"/>
          <c:yMode val="edge"/>
          <c:x val="0.114250328972831"/>
          <c:y val="0.113394126006632"/>
          <c:w val="0.872048920195062"/>
          <c:h val="0.452096162955945"/>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7 data'!$AI$16:$AS$16</c:f>
                <c:numCache>
                  <c:formatCode>General</c:formatCode>
                  <c:ptCount val="11"/>
                  <c:pt idx="0">
                    <c:v>7</c:v>
                  </c:pt>
                  <c:pt idx="1">
                    <c:v>21.4</c:v>
                  </c:pt>
                  <c:pt idx="2">
                    <c:v>14.1</c:v>
                  </c:pt>
                  <c:pt idx="3">
                    <c:v>5.6</c:v>
                  </c:pt>
                  <c:pt idx="4">
                    <c:v>1.8</c:v>
                  </c:pt>
                  <c:pt idx="5">
                    <c:v>1.3</c:v>
                  </c:pt>
                  <c:pt idx="6">
                    <c:v>2.6</c:v>
                  </c:pt>
                  <c:pt idx="7">
                    <c:v>8.7</c:v>
                  </c:pt>
                  <c:pt idx="8">
                    <c:v>13.4</c:v>
                  </c:pt>
                  <c:pt idx="9">
                    <c:v>12.2</c:v>
                  </c:pt>
                  <c:pt idx="10">
                    <c:v>3.40000000000001</c:v>
                  </c:pt>
                </c:numCache>
              </c:numRef>
            </c:plus>
            <c:minus>
              <c:numRef>
                <c:f>'Figure 7 data'!$AI$16:$AS$16</c:f>
                <c:numCache>
                  <c:formatCode>General</c:formatCode>
                  <c:ptCount val="11"/>
                  <c:pt idx="0">
                    <c:v>7</c:v>
                  </c:pt>
                  <c:pt idx="1">
                    <c:v>21.4</c:v>
                  </c:pt>
                  <c:pt idx="2">
                    <c:v>14.1</c:v>
                  </c:pt>
                  <c:pt idx="3">
                    <c:v>5.6</c:v>
                  </c:pt>
                  <c:pt idx="4">
                    <c:v>1.8</c:v>
                  </c:pt>
                  <c:pt idx="5">
                    <c:v>1.3</c:v>
                  </c:pt>
                  <c:pt idx="6">
                    <c:v>2.6</c:v>
                  </c:pt>
                  <c:pt idx="7">
                    <c:v>8.7</c:v>
                  </c:pt>
                  <c:pt idx="8">
                    <c:v>13.4</c:v>
                  </c:pt>
                  <c:pt idx="9">
                    <c:v>12.2</c:v>
                  </c:pt>
                  <c:pt idx="10">
                    <c:v>3.40000000000001</c:v>
                  </c:pt>
                </c:numCache>
              </c:numRef>
            </c:minus>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data'!$B$16,'Figure 7 data'!$E$16,'Figure 7 data'!$H$16,'Figure 7 data'!$K$16,'Figure 7 data'!$N$16,'Figure 7 data'!$Q$16,'Figure 7 data'!$T$16,'Figure 7 data'!$W$16,'Figure 7 data'!$Z$16,'Figure 7 data'!$AC$16,'Figure 7 data'!$AF$16</c:f>
              <c:numCache>
                <c:formatCode>General</c:formatCode>
                <c:ptCount val="11"/>
                <c:pt idx="0">
                  <c:v>57.5</c:v>
                </c:pt>
                <c:pt idx="1">
                  <c:v>551.6</c:v>
                </c:pt>
                <c:pt idx="2">
                  <c:v>238</c:v>
                </c:pt>
                <c:pt idx="3">
                  <c:v>35.3</c:v>
                </c:pt>
                <c:pt idx="4">
                  <c:v>3.6</c:v>
                </c:pt>
                <c:pt idx="5">
                  <c:v>2</c:v>
                </c:pt>
                <c:pt idx="6">
                  <c:v>7.9</c:v>
                </c:pt>
                <c:pt idx="7">
                  <c:v>93</c:v>
                </c:pt>
                <c:pt idx="8">
                  <c:v>210.1</c:v>
                </c:pt>
                <c:pt idx="9">
                  <c:v>181.5</c:v>
                </c:pt>
                <c:pt idx="10">
                  <c:v>137</c:v>
                </c:pt>
              </c:numCache>
            </c:numRef>
          </c:val>
        </c:ser>
        <c:ser>
          <c:idx val="1"/>
          <c:order val="1"/>
          <c:tx>
            <c:strRef>
              <c:f>'Figure 7 data'!$A$11</c:f>
              <c:strCache>
                <c:ptCount val="1"/>
                <c:pt idx="0">
                  <c:v>Females</c:v>
                </c:pt>
              </c:strCache>
            </c:strRef>
          </c:tx>
          <c:spPr>
            <a:solidFill>
              <a:srgbClr val="a6a6a6"/>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7 data'!$AI$17:$AS$17</c:f>
                <c:numCache>
                  <c:formatCode>General</c:formatCode>
                  <c:ptCount val="11"/>
                  <c:pt idx="0">
                    <c:v>7.8</c:v>
                  </c:pt>
                  <c:pt idx="1">
                    <c:v>25.2</c:v>
                  </c:pt>
                  <c:pt idx="2">
                    <c:v>17.2</c:v>
                  </c:pt>
                  <c:pt idx="3">
                    <c:v>7.2</c:v>
                  </c:pt>
                  <c:pt idx="4">
                    <c:v>2.4</c:v>
                  </c:pt>
                  <c:pt idx="5">
                    <c:v>2.1</c:v>
                  </c:pt>
                  <c:pt idx="6">
                    <c:v>2.5</c:v>
                  </c:pt>
                  <c:pt idx="7">
                    <c:v>10</c:v>
                  </c:pt>
                  <c:pt idx="8">
                    <c:v>15.5</c:v>
                  </c:pt>
                  <c:pt idx="9">
                    <c:v>14.4</c:v>
                  </c:pt>
                  <c:pt idx="10">
                    <c:v>4</c:v>
                  </c:pt>
                </c:numCache>
              </c:numRef>
            </c:plus>
            <c:minus>
              <c:numRef>
                <c:f>'Figure 7 data'!$AI$17:$AS$17</c:f>
                <c:numCache>
                  <c:formatCode>General</c:formatCode>
                  <c:ptCount val="11"/>
                  <c:pt idx="0">
                    <c:v>7.8</c:v>
                  </c:pt>
                  <c:pt idx="1">
                    <c:v>25.2</c:v>
                  </c:pt>
                  <c:pt idx="2">
                    <c:v>17.2</c:v>
                  </c:pt>
                  <c:pt idx="3">
                    <c:v>7.2</c:v>
                  </c:pt>
                  <c:pt idx="4">
                    <c:v>2.4</c:v>
                  </c:pt>
                  <c:pt idx="5">
                    <c:v>2.1</c:v>
                  </c:pt>
                  <c:pt idx="6">
                    <c:v>2.5</c:v>
                  </c:pt>
                  <c:pt idx="7">
                    <c:v>10</c:v>
                  </c:pt>
                  <c:pt idx="8">
                    <c:v>15.5</c:v>
                  </c:pt>
                  <c:pt idx="9">
                    <c:v>14.4</c:v>
                  </c:pt>
                  <c:pt idx="10">
                    <c:v>4</c:v>
                  </c:pt>
                </c:numCache>
              </c:numRef>
            </c:minus>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data'!$B$17,'Figure 7 data'!$E$17,'Figure 7 data'!$H$17,'Figure 7 data'!$K$17,'Figure 7 data'!$N$17,'Figure 7 data'!$Q$17,'Figure 7 data'!$T$17,'Figure 7 data'!$W$17,'Figure 7 data'!$Z$17,'Figure 7 data'!$AC$17,'Figure 7 data'!$AF$17</c:f>
              <c:numCache>
                <c:formatCode>General</c:formatCode>
                <c:ptCount val="11"/>
                <c:pt idx="0">
                  <c:v>41.7</c:v>
                </c:pt>
                <c:pt idx="1">
                  <c:v>454.5</c:v>
                </c:pt>
                <c:pt idx="2">
                  <c:v>212.5</c:v>
                </c:pt>
                <c:pt idx="3">
                  <c:v>35</c:v>
                </c:pt>
                <c:pt idx="4">
                  <c:v>4.1</c:v>
                </c:pt>
                <c:pt idx="5">
                  <c:v>3</c:v>
                </c:pt>
                <c:pt idx="6">
                  <c:v>4.5</c:v>
                </c:pt>
                <c:pt idx="7">
                  <c:v>69.5</c:v>
                </c:pt>
                <c:pt idx="8">
                  <c:v>164.9</c:v>
                </c:pt>
                <c:pt idx="9">
                  <c:v>147.4</c:v>
                </c:pt>
                <c:pt idx="10">
                  <c:v>112.9</c:v>
                </c:pt>
              </c:numCache>
            </c:numRef>
          </c:val>
        </c:ser>
        <c:ser>
          <c:idx val="2"/>
          <c:order val="2"/>
          <c:tx>
            <c:strRef>
              <c:f>'Figure 7 data'!$A$12</c:f>
              <c:strCache>
                <c:ptCount val="1"/>
                <c:pt idx="0">
                  <c:v>Males</c:v>
                </c:pt>
              </c:strCache>
            </c:strRef>
          </c:tx>
          <c:spPr>
            <a:solidFill>
              <a:srgbClr val="93a7cc"/>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7 data'!$AI$18:$AS$18</c:f>
                <c:numCache>
                  <c:formatCode>General</c:formatCode>
                  <c:ptCount val="11"/>
                  <c:pt idx="0">
                    <c:v>12.5</c:v>
                  </c:pt>
                  <c:pt idx="1">
                    <c:v>37.3</c:v>
                  </c:pt>
                  <c:pt idx="2">
                    <c:v>24.1</c:v>
                  </c:pt>
                  <c:pt idx="3">
                    <c:v>9.1</c:v>
                  </c:pt>
                  <c:pt idx="4">
                    <c:v>2.5</c:v>
                  </c:pt>
                  <c:pt idx="5">
                    <c:v>1</c:v>
                  </c:pt>
                  <c:pt idx="6">
                    <c:v>5.2</c:v>
                  </c:pt>
                  <c:pt idx="7">
                    <c:v>15.8</c:v>
                  </c:pt>
                  <c:pt idx="8">
                    <c:v>23.9</c:v>
                  </c:pt>
                  <c:pt idx="9">
                    <c:v>21.5</c:v>
                  </c:pt>
                  <c:pt idx="10">
                    <c:v>6</c:v>
                  </c:pt>
                </c:numCache>
              </c:numRef>
            </c:plus>
            <c:minus>
              <c:numRef>
                <c:f>'Figure 7 data'!$AI$18:$AS$18</c:f>
                <c:numCache>
                  <c:formatCode>General</c:formatCode>
                  <c:ptCount val="11"/>
                  <c:pt idx="0">
                    <c:v>12.5</c:v>
                  </c:pt>
                  <c:pt idx="1">
                    <c:v>37.3</c:v>
                  </c:pt>
                  <c:pt idx="2">
                    <c:v>24.1</c:v>
                  </c:pt>
                  <c:pt idx="3">
                    <c:v>9.1</c:v>
                  </c:pt>
                  <c:pt idx="4">
                    <c:v>2.5</c:v>
                  </c:pt>
                  <c:pt idx="5">
                    <c:v>1</c:v>
                  </c:pt>
                  <c:pt idx="6">
                    <c:v>5.2</c:v>
                  </c:pt>
                  <c:pt idx="7">
                    <c:v>15.8</c:v>
                  </c:pt>
                  <c:pt idx="8">
                    <c:v>23.9</c:v>
                  </c:pt>
                  <c:pt idx="9">
                    <c:v>21.5</c:v>
                  </c:pt>
                  <c:pt idx="10">
                    <c:v>6</c:v>
                  </c:pt>
                </c:numCache>
              </c:numRef>
            </c:minus>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data'!$B$18,'Figure 7 data'!$E$18,'Figure 7 data'!$H$18,'Figure 7 data'!$K$18,'Figure 7 data'!$N$18,'Figure 7 data'!$Q$18,'Figure 7 data'!$T$18,'Figure 7 data'!$W$18,'Figure 7 data'!$Z$18,'Figure 7 data'!$AC$18,'Figure 7 data'!$AF$18</c:f>
              <c:numCache>
                <c:formatCode>General</c:formatCode>
                <c:ptCount val="11"/>
                <c:pt idx="0">
                  <c:v>77.3</c:v>
                </c:pt>
                <c:pt idx="1">
                  <c:v>677.4</c:v>
                </c:pt>
                <c:pt idx="2">
                  <c:v>270.6</c:v>
                </c:pt>
                <c:pt idx="3">
                  <c:v>35.5</c:v>
                </c:pt>
                <c:pt idx="4">
                  <c:v>2.8</c:v>
                </c:pt>
                <c:pt idx="5">
                  <c:v>0.5</c:v>
                </c:pt>
                <c:pt idx="6">
                  <c:v>12.4</c:v>
                </c:pt>
                <c:pt idx="7">
                  <c:v>124.8</c:v>
                </c:pt>
                <c:pt idx="8">
                  <c:v>270.6</c:v>
                </c:pt>
                <c:pt idx="9">
                  <c:v>228.2</c:v>
                </c:pt>
                <c:pt idx="10">
                  <c:v>168.7</c:v>
                </c:pt>
              </c:numCache>
            </c:numRef>
          </c:val>
        </c:ser>
        <c:gapWidth val="219"/>
        <c:overlap val="-27"/>
        <c:axId val="43296983"/>
        <c:axId val="12346384"/>
      </c:barChart>
      <c:catAx>
        <c:axId val="43296983"/>
        <c:scaling>
          <c:orientation val="minMax"/>
        </c:scaling>
        <c:delete val="0"/>
        <c:axPos val="b"/>
        <c:numFmt formatCode="@" sourceLinked="1"/>
        <c:majorTickMark val="none"/>
        <c:minorTickMark val="none"/>
        <c:tickLblPos val="nextTo"/>
        <c:spPr>
          <a:ln w="9360">
            <a:solidFill>
              <a:srgbClr val="000000"/>
            </a:solidFill>
            <a:round/>
          </a:ln>
        </c:spPr>
        <c:txPr>
          <a:bodyPr/>
          <a:lstStyle/>
          <a:p>
            <a:pPr>
              <a:defRPr b="0" sz="1200" spc="-1" strike="noStrike">
                <a:solidFill>
                  <a:srgbClr val="000000"/>
                </a:solidFill>
                <a:latin typeface="Arial"/>
              </a:defRPr>
            </a:pPr>
          </a:p>
        </c:txPr>
        <c:crossAx val="12346384"/>
        <c:crosses val="autoZero"/>
        <c:auto val="1"/>
        <c:lblAlgn val="ctr"/>
        <c:lblOffset val="100"/>
      </c:catAx>
      <c:valAx>
        <c:axId val="12346384"/>
        <c:scaling>
          <c:orientation val="minMax"/>
        </c:scaling>
        <c:delete val="0"/>
        <c:axPos val="l"/>
        <c:title>
          <c:tx>
            <c:rich>
              <a:bodyPr rot="-5400000"/>
              <a:lstStyle/>
              <a:p>
                <a:pPr>
                  <a:defRPr b="1" sz="1200" spc="-1" strike="noStrike">
                    <a:solidFill>
                      <a:srgbClr val="000000"/>
                    </a:solidFill>
                    <a:latin typeface="Arial"/>
                  </a:defRPr>
                </a:pPr>
                <a:r>
                  <a:rPr b="1" sz="1200" spc="-1" strike="noStrike">
                    <a:solidFill>
                      <a:srgbClr val="000000"/>
                    </a:solidFill>
                    <a:latin typeface="Arial"/>
                  </a:rPr>
                  <a:t>Age standardised death rate
 per 100,000 population</a:t>
                </a:r>
              </a:p>
            </c:rich>
          </c:tx>
          <c:layout>
            <c:manualLayout>
              <c:xMode val="edge"/>
              <c:yMode val="edge"/>
              <c:x val="0.0070051861599195"/>
              <c:y val="0.0917219327333018"/>
            </c:manualLayout>
          </c:layout>
          <c:overlay val="0"/>
          <c:spPr>
            <a:noFill/>
            <a:ln>
              <a:noFill/>
            </a:ln>
          </c:spPr>
        </c:title>
        <c:numFmt formatCode="#,##0"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43296983"/>
        <c:crosses val="autoZero"/>
      </c:valAx>
      <c:spPr>
        <a:noFill/>
        <a:ln>
          <a:noFill/>
        </a:ln>
      </c:spPr>
    </c:plotArea>
    <c:legend>
      <c:layout>
        <c:manualLayout>
          <c:xMode val="edge"/>
          <c:yMode val="edge"/>
          <c:x val="0.626981090004486"/>
          <c:y val="0.165329153605016"/>
          <c:w val="0.259173268643364"/>
          <c:h val="0.0402840240581213"/>
        </c:manualLayout>
      </c:layout>
      <c:spPr>
        <a:noFill/>
        <a:ln>
          <a:noFill/>
        </a:ln>
      </c:spPr>
      <c:txPr>
        <a:bodyPr/>
        <a:lstStyle/>
        <a:p>
          <a:pPr>
            <a:defRPr b="0" sz="1200" spc="-1" strike="noStrike">
              <a:solidFill>
                <a:srgbClr val="000000"/>
              </a:solidFill>
              <a:latin typeface="Arial"/>
            </a:defRPr>
          </a:pPr>
        </a:p>
      </c:txPr>
    </c:legend>
    <c:plotVisOnly val="1"/>
    <c:dispBlanksAs val="zero"/>
  </c:chart>
  <c:spPr>
    <a:solidFill>
      <a:srgbClr val="ffffff"/>
    </a:solidFill>
    <a:ln w="9360">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200" spc="-1" strike="noStrike">
                <a:solidFill>
                  <a:srgbClr val="000000"/>
                </a:solidFill>
                <a:latin typeface="Arial"/>
              </a:defRPr>
            </a:pPr>
            <a:r>
              <a:rPr b="0" sz="1200" spc="-1" strike="noStrike">
                <a:solidFill>
                  <a:srgbClr val="000000"/>
                </a:solidFill>
                <a:latin typeface="Arial"/>
              </a:rPr>
              <a:t>Figure 9
:  Main pre-existing medical condition in deaths involving COVID-19, between 1st March 2020 and 31st December 2020</a:t>
            </a:r>
          </a:p>
        </c:rich>
      </c:tx>
      <c:layout>
        <c:manualLayout>
          <c:xMode val="edge"/>
          <c:yMode val="edge"/>
          <c:x val="0.102746615087041"/>
          <c:y val="0.0125592417061611"/>
        </c:manualLayout>
      </c:layout>
      <c:overlay val="0"/>
      <c:spPr>
        <a:noFill/>
        <a:ln>
          <a:noFill/>
        </a:ln>
      </c:spPr>
    </c:title>
    <c:autoTitleDeleted val="0"/>
    <c:plotArea>
      <c:layout>
        <c:manualLayout>
          <c:layoutTarget val="inner"/>
          <c:xMode val="edge"/>
          <c:yMode val="edge"/>
          <c:x val="0.210793036750484"/>
          <c:y val="0.103554502369668"/>
          <c:w val="0.698104448742747"/>
          <c:h val="0.394372037914692"/>
        </c:manualLayout>
      </c:layout>
      <c:barChart>
        <c:barDir val="bar"/>
        <c:grouping val="clustered"/>
        <c:varyColors val="0"/>
        <c:ser>
          <c:idx val="0"/>
          <c:order val="0"/>
          <c:tx>
            <c:strRef>
              <c:f>'Figure 9 data'!$A$75:$A$81</c:f>
              <c:strCache>
                <c:ptCount val="1"/>
                <c:pt idx="0">
                  <c:v>March - Dec combined</c:v>
                </c:pt>
              </c:strCache>
            </c:strRef>
          </c:tx>
          <c:spPr>
            <a:solidFill>
              <a:srgbClr val="b4c7e7"/>
            </a:solidFill>
            <a:ln>
              <a:noFill/>
            </a:ln>
          </c:spPr>
          <c:invertIfNegative val="0"/>
          <c:dPt>
            <c:idx val="0"/>
            <c:invertIfNegative val="0"/>
            <c:spPr>
              <a:solidFill>
                <a:srgbClr val="b4c7e7"/>
              </a:solidFill>
              <a:ln>
                <a:noFill/>
              </a:ln>
            </c:spPr>
          </c:dPt>
          <c:dPt>
            <c:idx val="1"/>
            <c:invertIfNegative val="0"/>
            <c:spPr>
              <a:solidFill>
                <a:srgbClr val="b4c7e7"/>
              </a:solidFill>
              <a:ln>
                <a:noFill/>
              </a:ln>
            </c:spPr>
          </c:dPt>
          <c:dPt>
            <c:idx val="2"/>
            <c:invertIfNegative val="0"/>
            <c:spPr>
              <a:solidFill>
                <a:srgbClr val="b4c7e7"/>
              </a:solidFill>
              <a:ln>
                <a:noFill/>
              </a:ln>
            </c:spPr>
          </c:dPt>
          <c:dPt>
            <c:idx val="3"/>
            <c:invertIfNegative val="0"/>
            <c:spPr>
              <a:solidFill>
                <a:srgbClr val="b4c7e7"/>
              </a:solidFill>
              <a:ln>
                <a:noFill/>
              </a:ln>
            </c:spPr>
          </c:dPt>
          <c:dPt>
            <c:idx val="4"/>
            <c:invertIfNegative val="0"/>
            <c:spPr>
              <a:solidFill>
                <a:srgbClr val="b4c7e7"/>
              </a:solidFill>
              <a:ln>
                <a:noFill/>
              </a:ln>
            </c:spPr>
          </c:dPt>
          <c:dPt>
            <c:idx val="5"/>
            <c:invertIfNegative val="0"/>
            <c:spPr>
              <a:solidFill>
                <a:srgbClr val="b4c7e7"/>
              </a:solidFill>
              <a:ln>
                <a:noFill/>
              </a:ln>
            </c:spPr>
          </c:dPt>
          <c:dLbls>
            <c:numFmt formatCode="_-* #,##0_-;\-* #,##0_-;_-* \-??_-;_-@_-" sourceLinked="1"/>
            <c:dLbl>
              <c:idx val="0"/>
              <c:txPr>
                <a:bodyPr/>
                <a:lstStyle/>
                <a:p>
                  <a:pPr>
                    <a:defRPr b="0" sz="1200" spc="-1" strike="noStrike">
                      <a:solidFill>
                        <a:srgbClr val="000000"/>
                      </a:solidFill>
                      <a:latin typeface="Arial"/>
                    </a:defRPr>
                  </a:pPr>
                </a:p>
              </c:txPr>
              <c:tx>
                <c:rich>
                  <a:bodyPr/>
                  <a:p>
                    <a:r>
                      <a:rPr b="0" lang="en-US" sz="1300" spc="-1" strike="noStrike">
                        <a:latin typeface="Arial"/>
                      </a:rPr>
                      <a:t>[CELLRANGE]</a:t>
                    </a:r>
                  </a:p>
                </c:rich>
              </c:tx>
              <c:dLblPos val="inEnd"/>
              <c:showLegendKey val="0"/>
              <c:showVal val="1"/>
              <c:showCatName val="0"/>
              <c:showSerName val="0"/>
              <c:showPercent val="0"/>
            </c:dLbl>
            <c:dLbl>
              <c:idx val="1"/>
              <c:txPr>
                <a:bodyPr/>
                <a:lstStyle/>
                <a:p>
                  <a:pPr>
                    <a:defRPr b="0" sz="1200" spc="-1" strike="noStrike">
                      <a:solidFill>
                        <a:srgbClr val="000000"/>
                      </a:solidFill>
                      <a:latin typeface="Arial"/>
                    </a:defRPr>
                  </a:pPr>
                </a:p>
              </c:txPr>
              <c:tx>
                <c:rich>
                  <a:bodyPr/>
                  <a:p>
                    <a:r>
                      <a:rPr b="0" lang="en-US" sz="1300" spc="-1" strike="noStrike">
                        <a:latin typeface="Arial"/>
                      </a:rPr>
                      <a:t>[CELLRANGE]</a:t>
                    </a:r>
                  </a:p>
                </c:rich>
              </c:tx>
              <c:dLblPos val="inEnd"/>
              <c:showLegendKey val="0"/>
              <c:showVal val="1"/>
              <c:showCatName val="0"/>
              <c:showSerName val="0"/>
              <c:showPercent val="0"/>
            </c:dLbl>
            <c:dLbl>
              <c:idx val="2"/>
              <c:txPr>
                <a:bodyPr/>
                <a:lstStyle/>
                <a:p>
                  <a:pPr>
                    <a:defRPr b="0" sz="1200" spc="-1" strike="noStrike">
                      <a:solidFill>
                        <a:srgbClr val="000000"/>
                      </a:solidFill>
                      <a:latin typeface="Arial"/>
                    </a:defRPr>
                  </a:pPr>
                </a:p>
              </c:txPr>
              <c:tx>
                <c:rich>
                  <a:bodyPr/>
                  <a:p>
                    <a:r>
                      <a:rPr b="0" lang="en-US" sz="1300" spc="-1" strike="noStrike">
                        <a:latin typeface="Arial"/>
                      </a:rPr>
                      <a:t>[CELLRANGE]</a:t>
                    </a:r>
                  </a:p>
                </c:rich>
              </c:tx>
              <c:dLblPos val="inEnd"/>
              <c:showLegendKey val="0"/>
              <c:showVal val="1"/>
              <c:showCatName val="0"/>
              <c:showSerName val="0"/>
              <c:showPercent val="0"/>
            </c:dLbl>
            <c:dLbl>
              <c:idx val="3"/>
              <c:txPr>
                <a:bodyPr/>
                <a:lstStyle/>
                <a:p>
                  <a:pPr>
                    <a:defRPr b="0" sz="1200" spc="-1" strike="noStrike">
                      <a:solidFill>
                        <a:srgbClr val="000000"/>
                      </a:solidFill>
                      <a:latin typeface="Arial"/>
                    </a:defRPr>
                  </a:pPr>
                </a:p>
              </c:txPr>
              <c:tx>
                <c:rich>
                  <a:bodyPr/>
                  <a:p>
                    <a:r>
                      <a:rPr b="0" lang="en-US" sz="1300" spc="-1" strike="noStrike">
                        <a:latin typeface="Arial"/>
                      </a:rPr>
                      <a:t>[CELLRANGE]</a:t>
                    </a:r>
                  </a:p>
                </c:rich>
              </c:tx>
              <c:dLblPos val="inEnd"/>
              <c:showLegendKey val="0"/>
              <c:showVal val="1"/>
              <c:showCatName val="0"/>
              <c:showSerName val="0"/>
              <c:showPercent val="0"/>
            </c:dLbl>
            <c:dLbl>
              <c:idx val="4"/>
              <c:txPr>
                <a:bodyPr/>
                <a:lstStyle/>
                <a:p>
                  <a:pPr>
                    <a:defRPr b="0" sz="1200" spc="-1" strike="noStrike">
                      <a:solidFill>
                        <a:srgbClr val="000000"/>
                      </a:solidFill>
                      <a:latin typeface="Arial"/>
                    </a:defRPr>
                  </a:pPr>
                </a:p>
              </c:txPr>
              <c:tx>
                <c:rich>
                  <a:bodyPr/>
                  <a:p>
                    <a:r>
                      <a:rPr b="0" lang="en-US" sz="1300" spc="-1" strike="noStrike">
                        <a:latin typeface="Arial"/>
                      </a:rPr>
                      <a:t>[CELLRANGE]</a:t>
                    </a:r>
                  </a:p>
                </c:rich>
              </c:tx>
              <c:dLblPos val="inEnd"/>
              <c:showLegendKey val="0"/>
              <c:showVal val="1"/>
              <c:showCatName val="0"/>
              <c:showSerName val="0"/>
              <c:showPercent val="0"/>
            </c:dLbl>
            <c:dLbl>
              <c:idx val="5"/>
              <c:txPr>
                <a:bodyPr/>
                <a:lstStyle/>
                <a:p>
                  <a:pPr>
                    <a:defRPr b="0" sz="1200" spc="-1" strike="noStrike">
                      <a:solidFill>
                        <a:srgbClr val="000000"/>
                      </a:solidFill>
                      <a:latin typeface="Arial"/>
                    </a:defRPr>
                  </a:pPr>
                </a:p>
              </c:txPr>
              <c:tx>
                <c:rich>
                  <a:bodyPr/>
                  <a:p>
                    <a:r>
                      <a:rPr b="0" lang="en-US" sz="1300" spc="-1" strike="noStrike">
                        <a:latin typeface="Arial"/>
                      </a:rPr>
                      <a:t>[CELLRANGE]</a:t>
                    </a:r>
                  </a:p>
                </c:rich>
              </c:tx>
              <c:dLblPos val="inEnd"/>
              <c:showLegendKey val="0"/>
              <c:showVal val="1"/>
              <c:showCatName val="0"/>
              <c:showSerName val="0"/>
              <c:showPercent val="0"/>
            </c:dLbl>
            <c:txPr>
              <a:bodyPr/>
              <a:lstStyle/>
              <a:p>
                <a:pPr>
                  <a:defRPr b="0" sz="1200" spc="-1" strike="noStrike">
                    <a:solidFill>
                      <a:srgbClr val="000000"/>
                    </a:solidFill>
                    <a:latin typeface="Arial"/>
                  </a:defRPr>
                </a:pPr>
              </a:p>
            </c:txPr>
            <c:dLblPos val="inEnd"/>
            <c:showLegendKey val="0"/>
            <c:showVal val="1"/>
            <c:showCatName val="0"/>
            <c:showSerName val="0"/>
            <c:showPercent val="0"/>
            <c:showLeaderLines val="0"/>
          </c:dLbls>
          <c:cat>
            <c:strRef>
              <c:f>'Figure 9 data'!$B$75:$B$80</c:f>
              <c:strCache>
                <c:ptCount val="6"/>
                <c:pt idx="0">
                  <c:v>none</c:v>
                </c:pt>
                <c:pt idx="1">
                  <c:v>Influenza and pneumonia</c:v>
                </c:pt>
                <c:pt idx="2">
                  <c:v>Cerebrovascular disease</c:v>
                </c:pt>
                <c:pt idx="3">
                  <c:v>Chronic lower respiratory diseases</c:v>
                </c:pt>
                <c:pt idx="4">
                  <c:v>Ischaemic heart diseases</c:v>
                </c:pt>
                <c:pt idx="5">
                  <c:v>Dementia and Alzheimer's Disease</c:v>
                </c:pt>
              </c:strCache>
            </c:strRef>
          </c:cat>
          <c:val>
            <c:numRef>
              <c:f>'Figure 9 data'!$C$75:$C$80</c:f>
              <c:numCache>
                <c:formatCode>General</c:formatCode>
                <c:ptCount val="6"/>
                <c:pt idx="0">
                  <c:v>462</c:v>
                </c:pt>
                <c:pt idx="1">
                  <c:v>361</c:v>
                </c:pt>
                <c:pt idx="2">
                  <c:v>437</c:v>
                </c:pt>
                <c:pt idx="3">
                  <c:v>742</c:v>
                </c:pt>
                <c:pt idx="4">
                  <c:v>946</c:v>
                </c:pt>
                <c:pt idx="5">
                  <c:v>1920</c:v>
                </c:pt>
              </c:numCache>
            </c:numRef>
          </c:val>
        </c:ser>
        <c:gapWidth val="50"/>
        <c:overlap val="0"/>
        <c:axId val="34632446"/>
        <c:axId val="69402324"/>
      </c:barChart>
      <c:catAx>
        <c:axId val="34632446"/>
        <c:scaling>
          <c:orientation val="minMax"/>
        </c:scaling>
        <c:delete val="0"/>
        <c:axPos val="b"/>
        <c:numFmt formatCode="General" sourceLinked="1"/>
        <c:majorTickMark val="none"/>
        <c:minorTickMark val="none"/>
        <c:tickLblPos val="nextTo"/>
        <c:spPr>
          <a:ln w="9360">
            <a:noFill/>
          </a:ln>
        </c:spPr>
        <c:txPr>
          <a:bodyPr/>
          <a:lstStyle/>
          <a:p>
            <a:pPr>
              <a:defRPr b="0" sz="1200" spc="-1" strike="noStrike">
                <a:solidFill>
                  <a:srgbClr val="000000"/>
                </a:solidFill>
                <a:latin typeface="Arial"/>
              </a:defRPr>
            </a:pPr>
          </a:p>
        </c:txPr>
        <c:crossAx val="69402324"/>
        <c:crosses val="autoZero"/>
        <c:auto val="1"/>
        <c:lblAlgn val="ctr"/>
        <c:lblOffset val="100"/>
      </c:catAx>
      <c:valAx>
        <c:axId val="69402324"/>
        <c:scaling>
          <c:orientation val="minMax"/>
        </c:scaling>
        <c:delete val="0"/>
        <c:axPos val="l"/>
        <c:title>
          <c:tx>
            <c:rich>
              <a:bodyPr rot="0"/>
              <a:lstStyle/>
              <a:p>
                <a:pPr>
                  <a:defRPr b="1" sz="1200" spc="-1" strike="noStrike">
                    <a:solidFill>
                      <a:srgbClr val="000000"/>
                    </a:solidFill>
                    <a:latin typeface="Arial"/>
                  </a:defRPr>
                </a:pPr>
                <a:r>
                  <a:rPr b="1" sz="1200" spc="-1" strike="noStrike">
                    <a:solidFill>
                      <a:srgbClr val="000000"/>
                    </a:solidFill>
                    <a:latin typeface="Arial"/>
                  </a:rPr>
                  <a:t>Number of deaths</a:t>
                </a:r>
              </a:p>
            </c:rich>
          </c:tx>
          <c:overlay val="0"/>
          <c:spPr>
            <a:noFill/>
            <a:ln>
              <a:noFill/>
            </a:ln>
          </c:spPr>
        </c:title>
        <c:numFmt formatCode="_-* #,##0_-;\-* #,##0_-;_-* \-??_-;_-@_-"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34632446"/>
        <c:crosses val="autoZero"/>
      </c:valAx>
      <c:spPr>
        <a:noFill/>
        <a:ln>
          <a:noFill/>
        </a:ln>
      </c:spPr>
    </c:plotArea>
    <c:plotVisOnly val="1"/>
    <c:dispBlanksAs val="gap"/>
  </c:chart>
  <c:spPr>
    <a:solidFill>
      <a:srgbClr val="ffffff"/>
    </a:solidFill>
    <a:ln w="9360">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200" spc="-1" strike="noStrike">
                <a:solidFill>
                  <a:srgbClr val="000000"/>
                </a:solidFill>
                <a:latin typeface="Arial"/>
              </a:defRPr>
            </a:pPr>
            <a:r>
              <a:rPr b="0" sz="1200" spc="-1" strike="noStrike">
                <a:solidFill>
                  <a:srgbClr val="000000"/>
                </a:solidFill>
                <a:latin typeface="Arial"/>
              </a:rPr>
              <a:t>Figure 10:  Main pre-existing medical condition by age and sex, between 1st March and 31st December 2020  </a:t>
            </a:r>
          </a:p>
        </c:rich>
      </c:tx>
      <c:layout>
        <c:manualLayout>
          <c:xMode val="edge"/>
          <c:yMode val="edge"/>
          <c:x val="0.137369439071567"/>
          <c:y val="5.92417061611374E-005"/>
        </c:manualLayout>
      </c:layout>
      <c:overlay val="0"/>
      <c:spPr>
        <a:noFill/>
        <a:ln>
          <a:noFill/>
        </a:ln>
      </c:spPr>
    </c:title>
    <c:autoTitleDeleted val="0"/>
    <c:plotArea>
      <c:layout>
        <c:manualLayout>
          <c:layoutTarget val="inner"/>
          <c:xMode val="edge"/>
          <c:yMode val="edge"/>
          <c:x val="0.354700193423598"/>
          <c:y val="0.056042654028436"/>
          <c:w val="0.609206963249516"/>
          <c:h val="0.845971563981043"/>
        </c:manualLayout>
      </c:layout>
      <c:barChart>
        <c:barDir val="bar"/>
        <c:grouping val="clustered"/>
        <c:varyColors val="0"/>
        <c:ser>
          <c:idx val="0"/>
          <c:order val="0"/>
          <c:spPr>
            <a:solidFill>
              <a:srgbClr val="2f5597"/>
            </a:solidFill>
            <a:ln>
              <a:noFill/>
            </a:ln>
          </c:spPr>
          <c:invertIfNegative val="0"/>
          <c:dPt>
            <c:idx val="0"/>
            <c:invertIfNegative val="0"/>
            <c:spPr>
              <a:solidFill>
                <a:srgbClr val="2f5597"/>
              </a:solidFill>
              <a:ln>
                <a:noFill/>
              </a:ln>
            </c:spPr>
          </c:dPt>
          <c:dPt>
            <c:idx val="1"/>
            <c:invertIfNegative val="0"/>
            <c:spPr>
              <a:solidFill>
                <a:srgbClr val="2f5597"/>
              </a:solidFill>
              <a:ln>
                <a:noFill/>
              </a:ln>
            </c:spPr>
          </c:dPt>
          <c:dPt>
            <c:idx val="2"/>
            <c:invertIfNegative val="0"/>
            <c:spPr>
              <a:solidFill>
                <a:srgbClr val="2f5597"/>
              </a:solidFill>
              <a:ln>
                <a:noFill/>
              </a:ln>
            </c:spPr>
          </c:dPt>
          <c:dPt>
            <c:idx val="3"/>
            <c:invertIfNegative val="0"/>
            <c:spPr>
              <a:solidFill>
                <a:srgbClr val="2f5597"/>
              </a:solidFill>
              <a:ln>
                <a:noFill/>
              </a:ln>
            </c:spPr>
          </c:dPt>
          <c:dPt>
            <c:idx val="4"/>
            <c:invertIfNegative val="0"/>
            <c:spPr>
              <a:solidFill>
                <a:srgbClr val="2f5597"/>
              </a:solidFill>
              <a:ln>
                <a:noFill/>
              </a:ln>
            </c:spPr>
          </c:dPt>
          <c:dPt>
            <c:idx val="5"/>
            <c:invertIfNegative val="0"/>
            <c:spPr>
              <a:solidFill>
                <a:srgbClr val="2f5597"/>
              </a:solidFill>
              <a:ln>
                <a:noFill/>
              </a:ln>
            </c:spPr>
          </c:dPt>
          <c:dPt>
            <c:idx val="6"/>
            <c:invertIfNegative val="0"/>
            <c:spPr>
              <a:solidFill>
                <a:srgbClr val="2f5597"/>
              </a:solidFill>
              <a:ln>
                <a:noFill/>
              </a:ln>
            </c:spPr>
          </c:dPt>
          <c:dPt>
            <c:idx val="7"/>
            <c:invertIfNegative val="0"/>
            <c:spPr>
              <a:solidFill>
                <a:srgbClr val="2f5597"/>
              </a:solidFill>
              <a:ln>
                <a:noFill/>
              </a:ln>
            </c:spPr>
          </c:dPt>
          <c:dPt>
            <c:idx val="8"/>
            <c:invertIfNegative val="0"/>
            <c:spPr>
              <a:solidFill>
                <a:srgbClr val="2f5597"/>
              </a:solidFill>
              <a:ln>
                <a:noFill/>
              </a:ln>
            </c:spPr>
          </c:dPt>
          <c:dPt>
            <c:idx val="9"/>
            <c:invertIfNegative val="0"/>
            <c:spPr>
              <a:solidFill>
                <a:srgbClr val="2f5597"/>
              </a:solidFill>
              <a:ln>
                <a:noFill/>
              </a:ln>
            </c:spPr>
          </c:dPt>
          <c:dPt>
            <c:idx val="10"/>
            <c:invertIfNegative val="0"/>
            <c:spPr>
              <a:solidFill>
                <a:srgbClr val="2f5597"/>
              </a:solidFill>
              <a:ln>
                <a:noFill/>
              </a:ln>
            </c:spPr>
          </c:dPt>
          <c:dPt>
            <c:idx val="11"/>
            <c:invertIfNegative val="0"/>
            <c:spPr>
              <a:solidFill>
                <a:srgbClr val="2f5597"/>
              </a:solidFill>
              <a:ln>
                <a:noFill/>
              </a:ln>
            </c:spPr>
          </c:dPt>
          <c:dPt>
            <c:idx val="12"/>
            <c:invertIfNegative val="0"/>
            <c:spPr>
              <a:solidFill>
                <a:srgbClr val="2f5597"/>
              </a:solidFill>
              <a:ln>
                <a:noFill/>
              </a:ln>
            </c:spPr>
          </c:dPt>
          <c:dPt>
            <c:idx val="13"/>
            <c:invertIfNegative val="0"/>
            <c:spPr>
              <a:solidFill>
                <a:srgbClr val="2f5597"/>
              </a:solidFill>
              <a:ln>
                <a:noFill/>
              </a:ln>
            </c:spPr>
          </c:dPt>
          <c:dPt>
            <c:idx val="14"/>
            <c:invertIfNegative val="0"/>
            <c:spPr>
              <a:solidFill>
                <a:srgbClr val="2f5597"/>
              </a:solidFill>
              <a:ln>
                <a:noFill/>
              </a:ln>
            </c:spPr>
          </c:dPt>
          <c:dPt>
            <c:idx val="15"/>
            <c:invertIfNegative val="0"/>
            <c:spPr>
              <a:solidFill>
                <a:srgbClr val="2f5597"/>
              </a:solidFill>
              <a:ln>
                <a:noFill/>
              </a:ln>
            </c:spPr>
          </c:dPt>
          <c:dPt>
            <c:idx val="16"/>
            <c:invertIfNegative val="0"/>
            <c:spPr>
              <a:solidFill>
                <a:srgbClr val="2f5597"/>
              </a:solidFill>
              <a:ln>
                <a:noFill/>
              </a:ln>
            </c:spPr>
          </c:dPt>
          <c:dPt>
            <c:idx val="17"/>
            <c:invertIfNegative val="0"/>
            <c:spPr>
              <a:solidFill>
                <a:srgbClr val="2f5597"/>
              </a:solidFill>
              <a:ln>
                <a:noFill/>
              </a:ln>
            </c:spPr>
          </c:dPt>
          <c:dPt>
            <c:idx val="18"/>
            <c:invertIfNegative val="0"/>
            <c:spPr>
              <a:solidFill>
                <a:srgbClr val="2f5597"/>
              </a:solidFill>
              <a:ln>
                <a:noFill/>
              </a:ln>
            </c:spPr>
          </c:dPt>
          <c:dPt>
            <c:idx val="19"/>
            <c:invertIfNegative val="0"/>
            <c:spPr>
              <a:solidFill>
                <a:srgbClr val="2f5597"/>
              </a:solidFill>
              <a:ln>
                <a:noFill/>
              </a:ln>
            </c:spPr>
          </c:dPt>
          <c:dPt>
            <c:idx val="20"/>
            <c:invertIfNegative val="0"/>
            <c:spPr>
              <a:solidFill>
                <a:srgbClr val="2f5597"/>
              </a:solidFill>
              <a:ln>
                <a:noFill/>
              </a:ln>
            </c:spPr>
          </c:dPt>
          <c:dPt>
            <c:idx val="21"/>
            <c:invertIfNegative val="0"/>
            <c:spPr>
              <a:solidFill>
                <a:srgbClr val="2f5597"/>
              </a:solidFill>
              <a:ln>
                <a:noFill/>
              </a:ln>
            </c:spPr>
          </c:dPt>
          <c:dPt>
            <c:idx val="22"/>
            <c:invertIfNegative val="0"/>
            <c:spPr>
              <a:solidFill>
                <a:srgbClr val="2f5597"/>
              </a:solidFill>
              <a:ln>
                <a:noFill/>
              </a:ln>
            </c:spPr>
          </c:dPt>
          <c:dPt>
            <c:idx val="23"/>
            <c:invertIfNegative val="0"/>
            <c:spPr>
              <a:solidFill>
                <a:srgbClr val="2f5597"/>
              </a:solidFill>
              <a:ln>
                <a:noFill/>
              </a:ln>
            </c:spPr>
          </c:dPt>
          <c:dPt>
            <c:idx val="24"/>
            <c:invertIfNegative val="0"/>
            <c:spPr>
              <a:solidFill>
                <a:srgbClr val="2f5597"/>
              </a:solidFill>
              <a:ln>
                <a:noFill/>
              </a:ln>
            </c:spPr>
          </c:dPt>
          <c:dPt>
            <c:idx val="25"/>
            <c:invertIfNegative val="0"/>
            <c:spPr>
              <a:solidFill>
                <a:srgbClr val="2f5597"/>
              </a:solidFill>
              <a:ln>
                <a:noFill/>
              </a:ln>
            </c:spPr>
          </c:dPt>
          <c:dPt>
            <c:idx val="26"/>
            <c:invertIfNegative val="0"/>
            <c:spPr>
              <a:solidFill>
                <a:srgbClr val="2f5597"/>
              </a:solidFill>
              <a:ln>
                <a:noFill/>
              </a:ln>
            </c:spPr>
          </c:dPt>
          <c:dLbls>
            <c:numFmt formatCode="_-* #,##0_-;\-* #,##0_-;_-* \-??_-;_-@_-" sourceLinked="1"/>
            <c:dLbl>
              <c:idx val="0"/>
              <c:txPr>
                <a:bodyPr/>
                <a:lstStyle/>
                <a:p>
                  <a:pPr>
                    <a:defRPr b="0" sz="1200" spc="-1" strike="noStrike">
                      <a:solidFill>
                        <a:srgbClr val="404040"/>
                      </a:solidFill>
                      <a:latin typeface="Arial"/>
                    </a:defRPr>
                  </a:pPr>
                </a:p>
              </c:txPr>
              <c:tx>
                <c:rich>
                  <a:bodyPr/>
                  <a:p>
                    <a:r>
                      <a:rPr b="0" lang="en-US" sz="1300" spc="-1" strike="noStrike">
                        <a:latin typeface="Arial"/>
                      </a:rPr>
                      <a:t>[CELLRANGE]</a:t>
                    </a:r>
                  </a:p>
                </c:rich>
              </c:tx>
              <c:dLblPos val="outEnd"/>
              <c:showLegendKey val="0"/>
              <c:showVal val="0"/>
              <c:showCatName val="0"/>
              <c:showSerName val="0"/>
              <c:showPercent val="0"/>
            </c:dLbl>
            <c:dLbl>
              <c:idx val="1"/>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2"/>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3"/>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4"/>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5"/>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6"/>
              <c:txPr>
                <a:bodyPr/>
                <a:lstStyle/>
                <a:p>
                  <a:pPr>
                    <a:defRPr b="0" sz="1200" spc="-1" strike="noStrike">
                      <a:solidFill>
                        <a:srgbClr val="404040"/>
                      </a:solidFill>
                      <a:latin typeface="Arial"/>
                    </a:defRPr>
                  </a:pPr>
                </a:p>
              </c:txPr>
              <c:dLblPos val="outEnd"/>
              <c:showLegendKey val="0"/>
              <c:showVal val="0"/>
              <c:showCatName val="0"/>
              <c:showSerName val="0"/>
              <c:showPercent val="0"/>
            </c:dLbl>
            <c:dLbl>
              <c:idx val="7"/>
              <c:txPr>
                <a:bodyPr/>
                <a:lstStyle/>
                <a:p>
                  <a:pPr>
                    <a:defRPr b="0" sz="1200" spc="-1" strike="noStrike">
                      <a:solidFill>
                        <a:srgbClr val="404040"/>
                      </a:solidFill>
                      <a:latin typeface="Arial"/>
                    </a:defRPr>
                  </a:pPr>
                </a:p>
              </c:txPr>
              <c:tx>
                <c:rich>
                  <a:bodyPr/>
                  <a:p>
                    <a:r>
                      <a:rPr b="0" lang="en-US" sz="1300" spc="-1" strike="noStrike">
                        <a:latin typeface="Arial"/>
                      </a:rPr>
                      <a:t>[CELLRANGE]</a:t>
                    </a:r>
                  </a:p>
                </c:rich>
              </c:tx>
              <c:dLblPos val="outEnd"/>
              <c:showLegendKey val="0"/>
              <c:showVal val="0"/>
              <c:showCatName val="0"/>
              <c:showSerName val="0"/>
              <c:showPercent val="0"/>
            </c:dLbl>
            <c:dLbl>
              <c:idx val="8"/>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9"/>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0"/>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1"/>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2"/>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3"/>
              <c:txPr>
                <a:bodyPr/>
                <a:lstStyle/>
                <a:p>
                  <a:pPr>
                    <a:defRPr b="0" sz="1200" spc="-1" strike="noStrike">
                      <a:solidFill>
                        <a:srgbClr val="404040"/>
                      </a:solidFill>
                      <a:latin typeface="Arial"/>
                    </a:defRPr>
                  </a:pPr>
                </a:p>
              </c:txPr>
              <c:dLblPos val="outEnd"/>
              <c:showLegendKey val="0"/>
              <c:showVal val="0"/>
              <c:showCatName val="0"/>
              <c:showSerName val="0"/>
              <c:showPercent val="0"/>
            </c:dLbl>
            <c:dLbl>
              <c:idx val="14"/>
              <c:txPr>
                <a:bodyPr/>
                <a:lstStyle/>
                <a:p>
                  <a:pPr>
                    <a:defRPr b="0" sz="1200" spc="-1" strike="noStrike">
                      <a:solidFill>
                        <a:srgbClr val="404040"/>
                      </a:solidFill>
                      <a:latin typeface="Arial"/>
                    </a:defRPr>
                  </a:pPr>
                </a:p>
              </c:txPr>
              <c:tx>
                <c:rich>
                  <a:bodyPr/>
                  <a:p>
                    <a:r>
                      <a:rPr b="0" lang="en-US" sz="1300" spc="-1" strike="noStrike">
                        <a:latin typeface="Arial"/>
                      </a:rPr>
                      <a:t>[CELLRANGE]</a:t>
                    </a:r>
                  </a:p>
                </c:rich>
              </c:tx>
              <c:dLblPos val="outEnd"/>
              <c:showLegendKey val="0"/>
              <c:showVal val="0"/>
              <c:showCatName val="0"/>
              <c:showSerName val="0"/>
              <c:showPercent val="0"/>
            </c:dLbl>
            <c:dLbl>
              <c:idx val="15"/>
              <c:txPr>
                <a:bodyPr/>
                <a:lstStyle/>
                <a:p>
                  <a:pPr>
                    <a:defRPr b="0" sz="1200" spc="-1" strike="noStrike">
                      <a:solidFill>
                        <a:srgbClr val="404040"/>
                      </a:solidFill>
                      <a:latin typeface="Arial"/>
                    </a:defRPr>
                  </a:pPr>
                </a:p>
              </c:txPr>
              <c:tx>
                <c:rich>
                  <a:bodyPr/>
                  <a:p>
                    <a:r>
                      <a:rPr b="0" lang="en-US" sz="1300" spc="-1" strike="noStrike">
                        <a:latin typeface="Arial"/>
                      </a:rPr>
                      <a:t>[CELLRANGE]</a:t>
                    </a:r>
                  </a:p>
                </c:rich>
              </c:tx>
              <c:dLblPos val="outEnd"/>
              <c:showLegendKey val="0"/>
              <c:showVal val="0"/>
              <c:showCatName val="0"/>
              <c:showSerName val="0"/>
              <c:showPercent val="0"/>
            </c:dLbl>
            <c:dLbl>
              <c:idx val="16"/>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7"/>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8"/>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19"/>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20"/>
              <c:txPr>
                <a:bodyPr/>
                <a:lstStyle/>
                <a:p>
                  <a:pPr>
                    <a:defRPr b="0" sz="1200" spc="-1" strike="noStrike">
                      <a:solidFill>
                        <a:srgbClr val="404040"/>
                      </a:solidFill>
                      <a:latin typeface="Arial"/>
                    </a:defRPr>
                  </a:pPr>
                </a:p>
              </c:txPr>
              <c:dLblPos val="outEnd"/>
              <c:showLegendKey val="0"/>
              <c:showVal val="0"/>
              <c:showCatName val="0"/>
              <c:showSerName val="0"/>
              <c:showPercent val="0"/>
            </c:dLbl>
            <c:dLbl>
              <c:idx val="21"/>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22"/>
              <c:txPr>
                <a:bodyPr/>
                <a:lstStyle/>
                <a:p>
                  <a:pPr>
                    <a:defRPr b="0" sz="1200" spc="-1" strike="noStrike">
                      <a:solidFill>
                        <a:srgbClr val="404040"/>
                      </a:solidFill>
                      <a:latin typeface="Arial"/>
                    </a:defRPr>
                  </a:pPr>
                </a:p>
              </c:txPr>
              <c:tx>
                <c:rich>
                  <a:bodyPr/>
                  <a:p>
                    <a:r>
                      <a:rPr b="0" lang="en-US" sz="1300" spc="-1" strike="noStrike">
                        <a:latin typeface="Arial"/>
                      </a:rPr>
                      <a:t>[CELLRANGE]</a:t>
                    </a:r>
                  </a:p>
                </c:rich>
              </c:tx>
              <c:dLblPos val="outEnd"/>
              <c:showLegendKey val="0"/>
              <c:showVal val="0"/>
              <c:showCatName val="0"/>
              <c:showSerName val="0"/>
              <c:showPercent val="0"/>
            </c:dLbl>
            <c:dLbl>
              <c:idx val="23"/>
              <c:txPr>
                <a:bodyPr/>
                <a:lstStyle/>
                <a:p>
                  <a:pPr>
                    <a:defRPr b="0" sz="1200" spc="-1" strike="noStrike">
                      <a:solidFill>
                        <a:srgbClr val="404040"/>
                      </a:solidFill>
                      <a:latin typeface="Arial"/>
                    </a:defRPr>
                  </a:pPr>
                </a:p>
              </c:txPr>
              <c:tx>
                <c:rich>
                  <a:bodyPr/>
                  <a:p>
                    <a:r>
                      <a:rPr b="0" lang="en-US" sz="1300" spc="-1" strike="noStrike">
                        <a:latin typeface="Arial"/>
                      </a:rPr>
                      <a:t>[CELLRANGE]</a:t>
                    </a:r>
                  </a:p>
                </c:rich>
              </c:tx>
              <c:dLblPos val="outEnd"/>
              <c:showLegendKey val="0"/>
              <c:showVal val="0"/>
              <c:showCatName val="0"/>
              <c:showSerName val="0"/>
              <c:showPercent val="0"/>
            </c:dLbl>
            <c:dLbl>
              <c:idx val="24"/>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25"/>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dLbl>
              <c:idx val="26"/>
              <c:txPr>
                <a:bodyPr/>
                <a:lstStyle/>
                <a:p>
                  <a:pPr>
                    <a:defRPr b="0" sz="1200" spc="-1" strike="noStrike">
                      <a:solidFill>
                        <a:srgbClr val="404040"/>
                      </a:solidFill>
                      <a:latin typeface="Arial"/>
                    </a:defRPr>
                  </a:pPr>
                </a:p>
              </c:txPr>
              <c:tx>
                <c:rich>
                  <a:bodyPr/>
                  <a:p>
                    <a:r>
                      <a:rPr b="0" lang="en-GB" sz="1300" spc="-1" strike="noStrike">
                        <a:latin typeface="Arial"/>
                      </a:rPr>
                      <a:t>[CELLRANGE]</a:t>
                    </a:r>
                  </a:p>
                </c:rich>
              </c:tx>
              <c:dLblPos val="outEnd"/>
              <c:showLegendKey val="0"/>
              <c:showVal val="0"/>
              <c:showCatName val="0"/>
              <c:showSerName val="0"/>
              <c:showPercent val="0"/>
            </c:dLbl>
            <c:txPr>
              <a:bodyPr/>
              <a:lstStyle/>
              <a:p>
                <a:pPr>
                  <a:defRPr b="0" sz="1200" spc="-1" strike="noStrike">
                    <a:solidFill>
                      <a:srgbClr val="404040"/>
                    </a:solidFill>
                    <a:latin typeface="Arial"/>
                  </a:defRPr>
                </a:pPr>
              </a:p>
            </c:txPr>
            <c:dLblPos val="outEnd"/>
            <c:showLegendKey val="0"/>
            <c:showVal val="0"/>
            <c:showCatName val="0"/>
            <c:showSerName val="0"/>
            <c:showPercent val="0"/>
            <c:showLeaderLines val="0"/>
          </c:dLbls>
          <c:cat>
            <c:strRef>
              <c:f>'Figure 10 data'!$B$5:$B$10,'Figure 10 data'!$B$12:$B$18,'Figure 10 data'!$B$20:$B$26,'Figure 10 data'!$B$28:$B$34</c:f>
              <c:strCache>
                <c:ptCount val="27"/>
                <c:pt idx="0">
                  <c:v>none</c:v>
                </c:pt>
                <c:pt idx="1">
                  <c:v>Influenza and pneumonia</c:v>
                </c:pt>
                <c:pt idx="2">
                  <c:v>Cirrhosis and other disease of liver</c:v>
                </c:pt>
                <c:pt idx="3">
                  <c:v>Chronic lower respiratory diseases</c:v>
                </c:pt>
                <c:pt idx="4">
                  <c:v>Ischaemic heart diseases</c:v>
                </c:pt>
                <c:pt idx="5">
                  <c:v>Diabetes</c:v>
                </c:pt>
                <c:pt idx="6">
                  <c:v/>
                </c:pt>
                <c:pt idx="7">
                  <c:v>none</c:v>
                </c:pt>
                <c:pt idx="8">
                  <c:v>Influenza and pneumonia</c:v>
                </c:pt>
                <c:pt idx="9">
                  <c:v>Cerebrovascular disease</c:v>
                </c:pt>
                <c:pt idx="10">
                  <c:v>Chronic lower respiratory diseases</c:v>
                </c:pt>
                <c:pt idx="11">
                  <c:v>Ischaemic heart diseases</c:v>
                </c:pt>
                <c:pt idx="12">
                  <c:v>Dementia and Alzheimer's Disease</c:v>
                </c:pt>
                <c:pt idx="13">
                  <c:v/>
                </c:pt>
                <c:pt idx="14">
                  <c:v>none</c:v>
                </c:pt>
                <c:pt idx="15">
                  <c:v>Influenza and pneumonia</c:v>
                </c:pt>
                <c:pt idx="16">
                  <c:v>Cirrhosis and other disease of liver</c:v>
                </c:pt>
                <c:pt idx="17">
                  <c:v>Ischaemic heart diseases</c:v>
                </c:pt>
                <c:pt idx="18">
                  <c:v>Diabetes</c:v>
                </c:pt>
                <c:pt idx="19">
                  <c:v>Chronic lower respiratory diseases</c:v>
                </c:pt>
                <c:pt idx="20">
                  <c:v/>
                </c:pt>
                <c:pt idx="21">
                  <c:v>none</c:v>
                </c:pt>
                <c:pt idx="22">
                  <c:v>Symptoms, signs and ill-defined conditions</c:v>
                </c:pt>
                <c:pt idx="23">
                  <c:v>Cerebrovascular disease</c:v>
                </c:pt>
                <c:pt idx="24">
                  <c:v>Ischaemic heart diseases</c:v>
                </c:pt>
                <c:pt idx="25">
                  <c:v>Chronic lower respiratory diseases</c:v>
                </c:pt>
                <c:pt idx="26">
                  <c:v>Dementia and Alzheimer Disease</c:v>
                </c:pt>
              </c:strCache>
            </c:strRef>
          </c:cat>
          <c:val>
            <c:numRef>
              <c:f>'Figure 10 data'!$C$5:$C$10,'Figure 10 data'!$C$12:$C$18,'Figure 10 data'!$C$20:$C$26,'Figure 10 data'!$C$28:$C$34</c:f>
              <c:numCache>
                <c:formatCode>General</c:formatCode>
                <c:ptCount val="27"/>
                <c:pt idx="0">
                  <c:v>61</c:v>
                </c:pt>
                <c:pt idx="1">
                  <c:v>29</c:v>
                </c:pt>
                <c:pt idx="2">
                  <c:v>40</c:v>
                </c:pt>
                <c:pt idx="3">
                  <c:v>44</c:v>
                </c:pt>
                <c:pt idx="4">
                  <c:v>44</c:v>
                </c:pt>
                <c:pt idx="5">
                  <c:v>53</c:v>
                </c:pt>
                <c:pt idx="6">
                  <c:v/>
                </c:pt>
                <c:pt idx="7">
                  <c:v>184</c:v>
                </c:pt>
                <c:pt idx="8">
                  <c:v>173</c:v>
                </c:pt>
                <c:pt idx="9">
                  <c:v>218</c:v>
                </c:pt>
                <c:pt idx="10">
                  <c:v>277</c:v>
                </c:pt>
                <c:pt idx="11">
                  <c:v>631</c:v>
                </c:pt>
                <c:pt idx="12">
                  <c:v>739</c:v>
                </c:pt>
                <c:pt idx="13">
                  <c:v/>
                </c:pt>
                <c:pt idx="14">
                  <c:v>27</c:v>
                </c:pt>
                <c:pt idx="15">
                  <c:v>15</c:v>
                </c:pt>
                <c:pt idx="16">
                  <c:v>18</c:v>
                </c:pt>
                <c:pt idx="17">
                  <c:v>22</c:v>
                </c:pt>
                <c:pt idx="18">
                  <c:v>24</c:v>
                </c:pt>
                <c:pt idx="19">
                  <c:v>44</c:v>
                </c:pt>
                <c:pt idx="20">
                  <c:v/>
                </c:pt>
                <c:pt idx="21">
                  <c:v>190</c:v>
                </c:pt>
                <c:pt idx="22">
                  <c:v>157</c:v>
                </c:pt>
                <c:pt idx="23">
                  <c:v>192</c:v>
                </c:pt>
                <c:pt idx="24">
                  <c:v>249</c:v>
                </c:pt>
                <c:pt idx="25">
                  <c:v>377</c:v>
                </c:pt>
                <c:pt idx="26">
                  <c:v>1177</c:v>
                </c:pt>
              </c:numCache>
            </c:numRef>
          </c:val>
        </c:ser>
        <c:gapWidth val="146"/>
        <c:overlap val="0"/>
        <c:axId val="6630379"/>
        <c:axId val="62174593"/>
      </c:barChart>
      <c:catAx>
        <c:axId val="6630379"/>
        <c:scaling>
          <c:orientation val="minMax"/>
        </c:scaling>
        <c:delete val="0"/>
        <c:axPos val="b"/>
        <c:numFmt formatCode="General" sourceLinked="1"/>
        <c:majorTickMark val="none"/>
        <c:minorTickMark val="none"/>
        <c:tickLblPos val="nextTo"/>
        <c:spPr>
          <a:ln w="9360">
            <a:solidFill>
              <a:srgbClr val="000000"/>
            </a:solidFill>
            <a:round/>
          </a:ln>
        </c:spPr>
        <c:txPr>
          <a:bodyPr/>
          <a:lstStyle/>
          <a:p>
            <a:pPr>
              <a:defRPr b="0" sz="1200" spc="-1" strike="noStrike">
                <a:solidFill>
                  <a:srgbClr val="000000"/>
                </a:solidFill>
                <a:latin typeface="Arial"/>
              </a:defRPr>
            </a:pPr>
          </a:p>
        </c:txPr>
        <c:crossAx val="62174593"/>
        <c:crosses val="autoZero"/>
        <c:auto val="1"/>
        <c:lblAlgn val="ctr"/>
        <c:lblOffset val="100"/>
      </c:catAx>
      <c:valAx>
        <c:axId val="62174593"/>
        <c:scaling>
          <c:orientation val="minMax"/>
        </c:scaling>
        <c:delete val="0"/>
        <c:axPos val="l"/>
        <c:title>
          <c:tx>
            <c:rich>
              <a:bodyPr rot="0"/>
              <a:lstStyle/>
              <a:p>
                <a:pPr>
                  <a:defRPr b="1" sz="1200" spc="-1" strike="noStrike">
                    <a:solidFill>
                      <a:srgbClr val="000000"/>
                    </a:solidFill>
                    <a:latin typeface="Arial"/>
                  </a:defRPr>
                </a:pPr>
                <a:r>
                  <a:rPr b="1" sz="1200" spc="-1" strike="noStrike">
                    <a:solidFill>
                      <a:srgbClr val="000000"/>
                    </a:solidFill>
                    <a:latin typeface="Arial"/>
                  </a:rPr>
                  <a:t>Number of deaths</a:t>
                </a:r>
              </a:p>
            </c:rich>
          </c:tx>
          <c:overlay val="0"/>
          <c:spPr>
            <a:noFill/>
            <a:ln>
              <a:noFill/>
            </a:ln>
          </c:spPr>
        </c:title>
        <c:numFmt formatCode="_-* #,##0_-;\-* #,##0_-;_-* \-??_-;_-@_-" sourceLinked="0"/>
        <c:majorTickMark val="none"/>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6630379"/>
        <c:crosses val="autoZero"/>
      </c:valAx>
      <c:spPr>
        <a:noFill/>
        <a:ln>
          <a:noFill/>
        </a:ln>
      </c:spPr>
    </c:plotArea>
    <c:plotVisOnly val="1"/>
    <c:dispBlanksAs val="gap"/>
  </c:chart>
  <c:spPr>
    <a:solidFill>
      <a:srgbClr val="ffffff"/>
    </a:solidFill>
    <a:ln w="9360">
      <a:noFill/>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100" spc="-1" strike="noStrike">
                <a:solidFill>
                  <a:srgbClr val="000000"/>
                </a:solidFill>
                <a:latin typeface="Arial"/>
              </a:defRPr>
            </a:pPr>
            <a:r>
              <a:rPr b="0" sz="1100" spc="-1" strike="noStrike">
                <a:solidFill>
                  <a:srgbClr val="000000"/>
                </a:solidFill>
                <a:latin typeface="Arial"/>
              </a:rPr>
              <a:t>Figure 11: COVID-19 death rate by SIMD quintile between 1st March 2020 and 31st December 2020</a:t>
            </a:r>
          </a:p>
        </c:rich>
      </c:tx>
      <c:layout>
        <c:manualLayout>
          <c:xMode val="edge"/>
          <c:yMode val="edge"/>
          <c:x val="0.157330754352031"/>
          <c:y val="0.0125592417061611"/>
        </c:manualLayout>
      </c:layout>
      <c:overlay val="0"/>
      <c:spPr>
        <a:noFill/>
        <a:ln>
          <a:noFill/>
        </a:ln>
      </c:spPr>
    </c:title>
    <c:autoTitleDeleted val="0"/>
    <c:plotArea>
      <c:layout>
        <c:manualLayout>
          <c:layoutTarget val="inner"/>
          <c:xMode val="edge"/>
          <c:yMode val="edge"/>
          <c:x val="0.0848355899419729"/>
          <c:y val="0.0738151658767773"/>
          <c:w val="0.751566731141199"/>
          <c:h val="0.594964454976303"/>
        </c:manualLayout>
      </c:layout>
      <c:barChart>
        <c:barDir val="col"/>
        <c:grouping val="clustered"/>
        <c:varyColors val="0"/>
        <c:ser>
          <c:idx val="0"/>
          <c:order val="0"/>
          <c:tx>
            <c:strRef>
              <c:f>"quintile 1"</c:f>
              <c:strCache>
                <c:ptCount val="1"/>
                <c:pt idx="0">
                  <c:v>quintile 1</c:v>
                </c:pt>
              </c:strCache>
            </c:strRef>
          </c:tx>
          <c:spPr>
            <a:solidFill>
              <a:srgbClr val="203864"/>
            </a:solidFill>
            <a:ln>
              <a:noFill/>
            </a:ln>
          </c:spPr>
          <c:invertIfNegative val="0"/>
          <c:dPt>
            <c:idx val="0"/>
            <c:invertIfNegative val="0"/>
            <c:spPr>
              <a:solidFill>
                <a:srgbClr val="203864"/>
              </a:solidFill>
              <a:ln>
                <a:noFill/>
              </a:ln>
            </c:spPr>
          </c:dPt>
          <c:dPt>
            <c:idx val="1"/>
            <c:invertIfNegative val="0"/>
            <c:spPr>
              <a:solidFill>
                <a:srgbClr val="203864"/>
              </a:solidFill>
              <a:ln>
                <a:noFill/>
              </a:ln>
            </c:spPr>
          </c:dPt>
          <c:dLbls>
            <c:numFmt formatCode="#,##0.0" sourceLinked="1"/>
            <c:dLbl>
              <c:idx val="0"/>
              <c:txPr>
                <a:bodyPr/>
                <a:lstStyle/>
                <a:p>
                  <a:pPr>
                    <a:defRPr b="0" sz="900" spc="-1" strike="noStrike">
                      <a:solidFill>
                        <a:srgbClr val="ffffff"/>
                      </a:solidFill>
                      <a:latin typeface="Arial"/>
                    </a:defRPr>
                  </a:pPr>
                </a:p>
              </c:txPr>
              <c:dLblPos val="ctr"/>
              <c:showLegendKey val="0"/>
              <c:showVal val="0"/>
              <c:showCatName val="0"/>
              <c:showSerName val="0"/>
              <c:showPercent val="0"/>
            </c:dLbl>
            <c:dLbl>
              <c:idx val="1"/>
              <c:txPr>
                <a:bodyPr/>
                <a:lstStyle/>
                <a:p>
                  <a:pPr>
                    <a:defRPr b="0" sz="900" spc="-1" strike="noStrike">
                      <a:solidFill>
                        <a:srgbClr val="ffffff"/>
                      </a:solidFill>
                      <a:latin typeface="Arial"/>
                    </a:defRPr>
                  </a:pPr>
                </a:p>
              </c:txPr>
              <c:dLblPos val="inBase"/>
              <c:showLegendKey val="0"/>
              <c:showVal val="0"/>
              <c:showCatName val="0"/>
              <c:showSerName val="0"/>
              <c:showPercent val="0"/>
            </c:dLbl>
            <c:txPr>
              <a:bodyPr/>
              <a:lstStyle/>
              <a:p>
                <a:pPr>
                  <a:defRPr b="0" sz="900" spc="-1" strike="noStrike">
                    <a:solidFill>
                      <a:srgbClr val="ffffff"/>
                    </a:solidFill>
                    <a:latin typeface="Arial"/>
                  </a:defRPr>
                </a:pPr>
              </a:p>
            </c:txPr>
            <c:dLblPos val="inBase"/>
            <c:showLegendKey val="0"/>
            <c:showVal val="0"/>
            <c:showCatName val="0"/>
            <c:showSerName val="0"/>
            <c:showPercent val="0"/>
            <c:showLeaderLines val="0"/>
          </c:dLbls>
          <c:errBars>
            <c:errDir val="y"/>
            <c:errBarType val="both"/>
            <c:errValType val="cust"/>
            <c:noEndCap val="0"/>
            <c:plus>
              <c:numRef>
                <c:f>'Figure 11 data'!$F$4,'Figure 11 data'!$F$9</c:f>
                <c:numCache>
                  <c:formatCode>General</c:formatCode>
                  <c:ptCount val="2"/>
                  <c:pt idx="0">
                    <c:v>24</c:v>
                  </c:pt>
                  <c:pt idx="1">
                    <c:v>9.5</c:v>
                  </c:pt>
                </c:numCache>
              </c:numRef>
            </c:plus>
            <c:minus>
              <c:numRef>
                <c:f>'Figure 11 data'!$F$4,'Figure 11 data'!$F$9</c:f>
                <c:numCache>
                  <c:formatCode>General</c:formatCode>
                  <c:ptCount val="2"/>
                  <c:pt idx="0">
                    <c:v>24</c:v>
                  </c:pt>
                  <c:pt idx="1">
                    <c:v>9.5</c:v>
                  </c:pt>
                </c:numCache>
              </c:numRef>
            </c:minus>
          </c:errBars>
          <c:cat>
            <c:strRef>
              <c:f>'Table 6'!$A$6,'Table 6'!$A$11</c:f>
              <c:strCache>
                <c:ptCount val="2"/>
                <c:pt idx="0">
                  <c:v>All causes</c:v>
                </c:pt>
                <c:pt idx="1">
                  <c:v>COVID-19</c:v>
                </c:pt>
              </c:strCache>
            </c:strRef>
          </c:cat>
          <c:val>
            <c:numRef>
              <c:f>'Figure 11 data'!$C$4,'Figure 11 data'!$C$9</c:f>
              <c:numCache>
                <c:formatCode>General</c:formatCode>
                <c:ptCount val="2"/>
                <c:pt idx="0">
                  <c:v>1437.8</c:v>
                </c:pt>
                <c:pt idx="1">
                  <c:v>208.1</c:v>
                </c:pt>
              </c:numCache>
            </c:numRef>
          </c:val>
        </c:ser>
        <c:ser>
          <c:idx val="1"/>
          <c:order val="1"/>
          <c:tx>
            <c:strRef>
              <c:f>"quintile 2"</c:f>
              <c:strCache>
                <c:ptCount val="1"/>
                <c:pt idx="0">
                  <c:v>quintile 2</c:v>
                </c:pt>
              </c:strCache>
            </c:strRef>
          </c:tx>
          <c:spPr>
            <a:noFill/>
            <a:ln w="22320">
              <a:solidFill>
                <a:srgbClr val="afabab"/>
              </a:solidFill>
              <a:round/>
            </a:ln>
          </c:spPr>
          <c:invertIfNegative val="0"/>
          <c:dPt>
            <c:idx val="0"/>
            <c:invertIfNegative val="0"/>
            <c:spPr>
              <a:noFill/>
              <a:ln w="22320">
                <a:solidFill>
                  <a:srgbClr val="afabab"/>
                </a:solidFill>
                <a:round/>
              </a:ln>
            </c:spPr>
          </c:dPt>
          <c:dPt>
            <c:idx val="1"/>
            <c:invertIfNegative val="0"/>
            <c:spPr>
              <a:noFill/>
              <a:ln w="22320">
                <a:solidFill>
                  <a:srgbClr val="afabab"/>
                </a:solidFill>
                <a:round/>
              </a:ln>
            </c:spPr>
          </c:dPt>
          <c:dLbls>
            <c:numFmt formatCode="#,##0.0" sourceLinked="1"/>
            <c:dLbl>
              <c:idx val="0"/>
              <c:txPr>
                <a:bodyPr/>
                <a:lstStyle/>
                <a:p>
                  <a:pPr>
                    <a:defRPr b="0" sz="900" spc="-1" strike="noStrike">
                      <a:solidFill>
                        <a:srgbClr val="000000"/>
                      </a:solidFill>
                      <a:latin typeface="Arial"/>
                    </a:defRPr>
                  </a:pPr>
                </a:p>
              </c:txPr>
              <c:dLblPos val="inBase"/>
              <c:showLegendKey val="0"/>
              <c:showVal val="0"/>
              <c:showCatName val="0"/>
              <c:showSerName val="0"/>
              <c:showPercent val="0"/>
            </c:dLbl>
            <c:dLbl>
              <c:idx val="1"/>
              <c:txPr>
                <a:bodyPr/>
                <a:lstStyle/>
                <a:p>
                  <a:pPr>
                    <a:defRPr b="0" sz="900" spc="-1" strike="noStrike">
                      <a:solidFill>
                        <a:srgbClr val="000000"/>
                      </a:solidFill>
                      <a:latin typeface="Arial"/>
                    </a:defRPr>
                  </a:pPr>
                </a:p>
              </c:txPr>
              <c:dLblPos val="inBase"/>
              <c:showLegendKey val="0"/>
              <c:showVal val="0"/>
              <c:showCatName val="0"/>
              <c:showSerName val="0"/>
              <c:showPercent val="0"/>
            </c:dLbl>
            <c:txPr>
              <a:bodyPr/>
              <a:lstStyle/>
              <a:p>
                <a:pPr>
                  <a:defRPr b="0" sz="900" spc="-1" strike="noStrike">
                    <a:solidFill>
                      <a:srgbClr val="000000"/>
                    </a:solidFill>
                    <a:latin typeface="Arial"/>
                  </a:defRPr>
                </a:pPr>
              </a:p>
            </c:txPr>
            <c:dLblPos val="inBase"/>
            <c:showLegendKey val="0"/>
            <c:showVal val="0"/>
            <c:showCatName val="0"/>
            <c:showSerName val="0"/>
            <c:showPercent val="0"/>
            <c:showLeaderLines val="0"/>
          </c:dLbls>
          <c:errBars>
            <c:errDir val="y"/>
            <c:errBarType val="both"/>
            <c:errValType val="cust"/>
            <c:noEndCap val="0"/>
            <c:plus>
              <c:numRef>
                <c:f>'Figure 11 data'!$F$5,'Figure 11 data'!$F$10</c:f>
                <c:numCache>
                  <c:formatCode>General</c:formatCode>
                  <c:ptCount val="2"/>
                  <c:pt idx="0">
                    <c:v>20.2</c:v>
                  </c:pt>
                  <c:pt idx="1">
                    <c:v>7.59999999999999</c:v>
                  </c:pt>
                </c:numCache>
              </c:numRef>
            </c:plus>
            <c:minus>
              <c:numRef>
                <c:f>'Figure 11 data'!$F$5,'Figure 11 data'!$F$10</c:f>
                <c:numCache>
                  <c:formatCode>General</c:formatCode>
                  <c:ptCount val="2"/>
                  <c:pt idx="0">
                    <c:v>20.2</c:v>
                  </c:pt>
                  <c:pt idx="1">
                    <c:v>7.59999999999999</c:v>
                  </c:pt>
                </c:numCache>
              </c:numRef>
            </c:minus>
          </c:errBars>
          <c:cat>
            <c:strRef>
              <c:f>'Table 6'!$A$6,'Table 6'!$A$11</c:f>
              <c:strCache>
                <c:ptCount val="2"/>
                <c:pt idx="0">
                  <c:v>All causes</c:v>
                </c:pt>
                <c:pt idx="1">
                  <c:v>COVID-19</c:v>
                </c:pt>
              </c:strCache>
            </c:strRef>
          </c:cat>
          <c:val>
            <c:numRef>
              <c:f>'Figure 11 data'!$C$5,'Figure 11 data'!$C$10</c:f>
              <c:numCache>
                <c:formatCode>General</c:formatCode>
                <c:ptCount val="2"/>
                <c:pt idx="0">
                  <c:v>1153.5</c:v>
                </c:pt>
                <c:pt idx="1">
                  <c:v>149.6</c:v>
                </c:pt>
              </c:numCache>
            </c:numRef>
          </c:val>
        </c:ser>
        <c:ser>
          <c:idx val="2"/>
          <c:order val="2"/>
          <c:tx>
            <c:strRef>
              <c:f>"quintile 3"</c:f>
              <c:strCache>
                <c:ptCount val="1"/>
                <c:pt idx="0">
                  <c:v>quintile 3</c:v>
                </c:pt>
              </c:strCache>
            </c:strRef>
          </c:tx>
          <c:spPr>
            <a:noFill/>
            <a:ln w="22320">
              <a:solidFill>
                <a:srgbClr val="afabab"/>
              </a:solidFill>
              <a:round/>
            </a:ln>
          </c:spPr>
          <c:invertIfNegative val="0"/>
          <c:dLbls>
            <c:numFmt formatCode="#,##0.0" sourceLinked="1"/>
            <c:txPr>
              <a:bodyPr/>
              <a:lstStyle/>
              <a:p>
                <a:pPr>
                  <a:defRPr b="0" sz="900" spc="-1" strike="noStrike">
                    <a:solidFill>
                      <a:srgbClr val="000000"/>
                    </a:solidFill>
                    <a:latin typeface="Arial"/>
                  </a:defRPr>
                </a:pPr>
              </a:p>
            </c:txPr>
            <c:dLblPos val="inBase"/>
            <c:showLegendKey val="0"/>
            <c:showVal val="0"/>
            <c:showCatName val="0"/>
            <c:showSerName val="0"/>
            <c:showPercent val="0"/>
            <c:showLeaderLines val="0"/>
          </c:dLbls>
          <c:errBars>
            <c:errDir val="y"/>
            <c:errBarType val="both"/>
            <c:errValType val="cust"/>
            <c:noEndCap val="0"/>
            <c:plus>
              <c:numRef>
                <c:f>'Figure 11 data'!$F$6,'Figure 11 data'!$F$11</c:f>
                <c:numCache>
                  <c:formatCode>General</c:formatCode>
                  <c:ptCount val="2"/>
                  <c:pt idx="0">
                    <c:v>17.9</c:v>
                  </c:pt>
                  <c:pt idx="1">
                    <c:v>6.40000000000001</c:v>
                  </c:pt>
                </c:numCache>
              </c:numRef>
            </c:plus>
            <c:minus>
              <c:numRef>
                <c:f>'Figure 11 data'!$F$6,'Figure 11 data'!$F$11</c:f>
                <c:numCache>
                  <c:formatCode>General</c:formatCode>
                  <c:ptCount val="2"/>
                  <c:pt idx="0">
                    <c:v>17.9</c:v>
                  </c:pt>
                  <c:pt idx="1">
                    <c:v>6.40000000000001</c:v>
                  </c:pt>
                </c:numCache>
              </c:numRef>
            </c:minus>
          </c:errBars>
          <c:cat>
            <c:strRef>
              <c:f>'Table 6'!$A$6,'Table 6'!$A$11</c:f>
              <c:strCache>
                <c:ptCount val="2"/>
                <c:pt idx="0">
                  <c:v>All causes</c:v>
                </c:pt>
                <c:pt idx="1">
                  <c:v>COVID-19</c:v>
                </c:pt>
              </c:strCache>
            </c:strRef>
          </c:cat>
          <c:val>
            <c:numRef>
              <c:f>'Figure 11 data'!$C$6,'Figure 11 data'!$C$11</c:f>
              <c:numCache>
                <c:formatCode>General</c:formatCode>
                <c:ptCount val="2"/>
                <c:pt idx="0">
                  <c:v>992.5</c:v>
                </c:pt>
                <c:pt idx="1">
                  <c:v>116.9</c:v>
                </c:pt>
              </c:numCache>
            </c:numRef>
          </c:val>
        </c:ser>
        <c:ser>
          <c:idx val="3"/>
          <c:order val="3"/>
          <c:tx>
            <c:strRef>
              <c:f>"quintile 4"</c:f>
              <c:strCache>
                <c:ptCount val="1"/>
                <c:pt idx="0">
                  <c:v>quintile 4</c:v>
                </c:pt>
              </c:strCache>
            </c:strRef>
          </c:tx>
          <c:spPr>
            <a:noFill/>
            <a:ln w="22320">
              <a:solidFill>
                <a:srgbClr val="afabab">
                  <a:alpha val="96000"/>
                </a:srgbClr>
              </a:solidFill>
              <a:round/>
            </a:ln>
          </c:spPr>
          <c:invertIfNegative val="0"/>
          <c:dLbls>
            <c:numFmt formatCode="#,##0.0" sourceLinked="1"/>
            <c:txPr>
              <a:bodyPr/>
              <a:lstStyle/>
              <a:p>
                <a:pPr>
                  <a:defRPr b="0" sz="900" spc="-1" strike="noStrike">
                    <a:solidFill>
                      <a:srgbClr val="000000"/>
                    </a:solidFill>
                    <a:latin typeface="Arial"/>
                  </a:defRPr>
                </a:pPr>
              </a:p>
            </c:txPr>
            <c:dLblPos val="inBase"/>
            <c:showLegendKey val="0"/>
            <c:showVal val="0"/>
            <c:showCatName val="0"/>
            <c:showSerName val="0"/>
            <c:showPercent val="0"/>
            <c:showLeaderLines val="0"/>
          </c:dLbls>
          <c:errBars>
            <c:errDir val="y"/>
            <c:errBarType val="both"/>
            <c:errValType val="cust"/>
            <c:noEndCap val="0"/>
            <c:plus>
              <c:numRef>
                <c:f>'Figure 11 data'!$F$7,'Figure 11 data'!$F$12</c:f>
                <c:numCache>
                  <c:formatCode>General</c:formatCode>
                  <c:ptCount val="2"/>
                  <c:pt idx="0">
                    <c:v>16.6</c:v>
                  </c:pt>
                  <c:pt idx="1">
                    <c:v>6.10000000000001</c:v>
                  </c:pt>
                </c:numCache>
              </c:numRef>
            </c:plus>
            <c:minus>
              <c:numRef>
                <c:f>'Figure 11 data'!$F$7,'Figure 11 data'!$F$12</c:f>
                <c:numCache>
                  <c:formatCode>General</c:formatCode>
                  <c:ptCount val="2"/>
                  <c:pt idx="0">
                    <c:v>16.6</c:v>
                  </c:pt>
                  <c:pt idx="1">
                    <c:v>6.10000000000001</c:v>
                  </c:pt>
                </c:numCache>
              </c:numRef>
            </c:minus>
          </c:errBars>
          <c:cat>
            <c:strRef>
              <c:f>'Table 6'!$A$6,'Table 6'!$A$11</c:f>
              <c:strCache>
                <c:ptCount val="2"/>
                <c:pt idx="0">
                  <c:v>All causes</c:v>
                </c:pt>
                <c:pt idx="1">
                  <c:v>COVID-19</c:v>
                </c:pt>
              </c:strCache>
            </c:strRef>
          </c:cat>
          <c:val>
            <c:numRef>
              <c:f>'Figure 11 data'!$C$7,'Figure 11 data'!$C$12</c:f>
              <c:numCache>
                <c:formatCode>General</c:formatCode>
                <c:ptCount val="2"/>
                <c:pt idx="0">
                  <c:v>872.5</c:v>
                </c:pt>
                <c:pt idx="1">
                  <c:v>106.7</c:v>
                </c:pt>
              </c:numCache>
            </c:numRef>
          </c:val>
        </c:ser>
        <c:ser>
          <c:idx val="4"/>
          <c:order val="4"/>
          <c:tx>
            <c:strRef>
              <c:f>"quintile 5"</c:f>
              <c:strCache>
                <c:ptCount val="1"/>
                <c:pt idx="0">
                  <c:v>quintile 5</c:v>
                </c:pt>
              </c:strCache>
            </c:strRef>
          </c:tx>
          <c:spPr>
            <a:solidFill>
              <a:srgbClr val="203864"/>
            </a:solidFill>
            <a:ln w="22320">
              <a:noFill/>
            </a:ln>
          </c:spPr>
          <c:invertIfNegative val="0"/>
          <c:dPt>
            <c:idx val="0"/>
            <c:invertIfNegative val="0"/>
            <c:spPr>
              <a:solidFill>
                <a:srgbClr val="203864"/>
              </a:solidFill>
              <a:ln w="22320">
                <a:noFill/>
              </a:ln>
            </c:spPr>
          </c:dPt>
          <c:dLbls>
            <c:numFmt formatCode="#,##0.0" sourceLinked="1"/>
            <c:dLbl>
              <c:idx val="0"/>
              <c:txPr>
                <a:bodyPr/>
                <a:lstStyle/>
                <a:p>
                  <a:pPr>
                    <a:defRPr b="0" sz="900" spc="-1" strike="noStrike">
                      <a:solidFill>
                        <a:srgbClr val="ffffff"/>
                      </a:solidFill>
                      <a:latin typeface="Arial"/>
                    </a:defRPr>
                  </a:pPr>
                </a:p>
              </c:txPr>
              <c:dLblPos val="ctr"/>
              <c:showLegendKey val="0"/>
              <c:showVal val="0"/>
              <c:showCatName val="0"/>
              <c:showSerName val="0"/>
              <c:showPercent val="0"/>
            </c:dLbl>
            <c:txPr>
              <a:bodyPr/>
              <a:lstStyle/>
              <a:p>
                <a:pPr>
                  <a:defRPr b="0" sz="900" spc="-1" strike="noStrike">
                    <a:solidFill>
                      <a:srgbClr val="ffffff"/>
                    </a:solidFill>
                    <a:latin typeface="Arial"/>
                  </a:defRPr>
                </a:pPr>
              </a:p>
            </c:txPr>
            <c:dLblPos val="inBase"/>
            <c:showLegendKey val="0"/>
            <c:showVal val="0"/>
            <c:showCatName val="0"/>
            <c:showSerName val="0"/>
            <c:showPercent val="0"/>
            <c:showLeaderLines val="0"/>
          </c:dLbls>
          <c:errBars>
            <c:errDir val="y"/>
            <c:errBarType val="both"/>
            <c:errValType val="cust"/>
            <c:noEndCap val="0"/>
            <c:plus>
              <c:numRef>
                <c:f>'Figure 11 data'!$F$8,'Figure 11 data'!$F$13</c:f>
                <c:numCache>
                  <c:formatCode>General</c:formatCode>
                  <c:ptCount val="2"/>
                  <c:pt idx="0">
                    <c:v>15.4000000000001</c:v>
                  </c:pt>
                  <c:pt idx="1">
                    <c:v>5.60000000000001</c:v>
                  </c:pt>
                </c:numCache>
              </c:numRef>
            </c:plus>
            <c:minus>
              <c:numRef>
                <c:f>'Figure 11 data'!$F$8,'Figure 11 data'!$F$13</c:f>
                <c:numCache>
                  <c:formatCode>General</c:formatCode>
                  <c:ptCount val="2"/>
                  <c:pt idx="0">
                    <c:v>15.4000000000001</c:v>
                  </c:pt>
                  <c:pt idx="1">
                    <c:v>5.60000000000001</c:v>
                  </c:pt>
                </c:numCache>
              </c:numRef>
            </c:minus>
          </c:errBars>
          <c:cat>
            <c:strRef>
              <c:f>'Table 6'!$A$6,'Table 6'!$A$11</c:f>
              <c:strCache>
                <c:ptCount val="2"/>
                <c:pt idx="0">
                  <c:v>All causes</c:v>
                </c:pt>
                <c:pt idx="1">
                  <c:v>COVID-19</c:v>
                </c:pt>
              </c:strCache>
            </c:strRef>
          </c:cat>
          <c:val>
            <c:numRef>
              <c:f>'Figure 11 data'!$C$8,'Figure 11 data'!$C$13</c:f>
              <c:numCache>
                <c:formatCode>General</c:formatCode>
                <c:ptCount val="2"/>
                <c:pt idx="0">
                  <c:v>756.2</c:v>
                </c:pt>
                <c:pt idx="1">
                  <c:v>93.7</c:v>
                </c:pt>
              </c:numCache>
            </c:numRef>
          </c:val>
        </c:ser>
        <c:gapWidth val="88"/>
        <c:overlap val="-8"/>
        <c:axId val="89866637"/>
        <c:axId val="90040682"/>
      </c:barChart>
      <c:catAx>
        <c:axId val="89866637"/>
        <c:scaling>
          <c:orientation val="minMax"/>
        </c:scaling>
        <c:delete val="0"/>
        <c:axPos val="b"/>
        <c:numFmt formatCode="General" sourceLinked="1"/>
        <c:majorTickMark val="none"/>
        <c:minorTickMark val="none"/>
        <c:tickLblPos val="nextTo"/>
        <c:spPr>
          <a:ln w="9360">
            <a:solidFill>
              <a:srgbClr val="000000"/>
            </a:solidFill>
            <a:round/>
          </a:ln>
        </c:spPr>
        <c:txPr>
          <a:bodyPr/>
          <a:lstStyle/>
          <a:p>
            <a:pPr>
              <a:defRPr b="0" sz="1100" spc="-1" strike="noStrike">
                <a:solidFill>
                  <a:srgbClr val="000000"/>
                </a:solidFill>
                <a:latin typeface="Arial"/>
              </a:defRPr>
            </a:pPr>
          </a:p>
        </c:txPr>
        <c:crossAx val="90040682"/>
        <c:crosses val="autoZero"/>
        <c:auto val="1"/>
        <c:lblAlgn val="ctr"/>
        <c:lblOffset val="100"/>
      </c:catAx>
      <c:valAx>
        <c:axId val="90040682"/>
        <c:scaling>
          <c:orientation val="minMax"/>
          <c:max val="1600"/>
          <c:min val="0"/>
        </c:scaling>
        <c:delete val="0"/>
        <c:axPos val="l"/>
        <c:title>
          <c:tx>
            <c:rich>
              <a:bodyPr rot="-5400000"/>
              <a:lstStyle/>
              <a:p>
                <a:pPr>
                  <a:defRPr b="0" sz="1100" spc="-1" strike="noStrike">
                    <a:solidFill>
                      <a:srgbClr val="000000"/>
                    </a:solidFill>
                    <a:latin typeface="Arial"/>
                  </a:defRPr>
                </a:pPr>
                <a:r>
                  <a:rPr b="0" sz="1100" spc="-1" strike="noStrike">
                    <a:solidFill>
                      <a:srgbClr val="000000"/>
                    </a:solidFill>
                    <a:latin typeface="Arial"/>
                  </a:rPr>
                  <a:t>Death rate per 100,000 population</a:t>
                </a:r>
              </a:p>
            </c:rich>
          </c:tx>
          <c:overlay val="0"/>
          <c:spPr>
            <a:noFill/>
            <a:ln>
              <a:noFill/>
            </a:ln>
          </c:spPr>
        </c:title>
        <c:numFmt formatCode="0" sourceLinked="0"/>
        <c:majorTickMark val="out"/>
        <c:minorTickMark val="none"/>
        <c:tickLblPos val="nextTo"/>
        <c:spPr>
          <a:ln w="6480">
            <a:solidFill>
              <a:srgbClr val="000000"/>
            </a:solidFill>
            <a:round/>
          </a:ln>
        </c:spPr>
        <c:txPr>
          <a:bodyPr/>
          <a:lstStyle/>
          <a:p>
            <a:pPr>
              <a:defRPr b="0" sz="1100" spc="-1" strike="noStrike">
                <a:solidFill>
                  <a:srgbClr val="000000"/>
                </a:solidFill>
                <a:latin typeface="Arial"/>
              </a:defRPr>
            </a:pPr>
          </a:p>
        </c:txPr>
        <c:crossAx val="89866637"/>
        <c:crosses val="autoZero"/>
      </c:valAx>
      <c:spPr>
        <a:noFill/>
        <a:ln>
          <a:noFill/>
        </a:ln>
      </c:spPr>
    </c:plotArea>
    <c:plotVisOnly val="1"/>
    <c:dispBlanksAs val="gap"/>
  </c:chart>
  <c:spPr>
    <a:solidFill>
      <a:srgbClr val="ffffff"/>
    </a:solidFill>
    <a:ln w="9360">
      <a:noFill/>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200" spc="-1" strike="noStrike">
                <a:solidFill>
                  <a:srgbClr val="000000"/>
                </a:solidFill>
                <a:latin typeface="Arial"/>
              </a:defRPr>
            </a:pPr>
            <a:r>
              <a:rPr b="0" sz="1200" spc="-1" strike="noStrike">
                <a:solidFill>
                  <a:srgbClr val="000000"/>
                </a:solidFill>
                <a:latin typeface="Arial"/>
              </a:rPr>
              <a:t>Figure 12: Age standardised death rates by urban rural classification between 1st March 2020 and 31st December 2020</a:t>
            </a:r>
          </a:p>
        </c:rich>
      </c:tx>
      <c:overlay val="0"/>
      <c:spPr>
        <a:noFill/>
        <a:ln>
          <a:noFill/>
        </a:ln>
      </c:spPr>
    </c:title>
    <c:autoTitleDeleted val="0"/>
    <c:plotArea>
      <c:layout>
        <c:manualLayout>
          <c:layoutTarget val="inner"/>
          <c:xMode val="edge"/>
          <c:yMode val="edge"/>
          <c:x val="0.0815087040618955"/>
          <c:y val="0.0946090047393365"/>
          <c:w val="0.794893617021277"/>
          <c:h val="0.483590047393365"/>
        </c:manualLayout>
      </c:layout>
      <c:barChart>
        <c:barDir val="col"/>
        <c:grouping val="clustered"/>
        <c:varyColors val="0"/>
        <c:ser>
          <c:idx val="0"/>
          <c:order val="0"/>
          <c:tx>
            <c:strRef>
              <c:f>'Figure 12 data'!$A$4:$A$9</c:f>
              <c:strCache>
                <c:ptCount val="1"/>
                <c:pt idx="0">
                  <c:v>All causes</c:v>
                </c:pt>
              </c:strCache>
            </c:strRef>
          </c:tx>
          <c:spPr>
            <a:solidFill>
              <a:srgbClr val="203864"/>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12 data'!$F$4:$F$9</c:f>
                <c:numCache>
                  <c:formatCode>General</c:formatCode>
                  <c:ptCount val="6"/>
                  <c:pt idx="0">
                    <c:v>15.6399999999999</c:v>
                  </c:pt>
                  <c:pt idx="1">
                    <c:v>14.1799999999998</c:v>
                  </c:pt>
                  <c:pt idx="2">
                    <c:v>26.55</c:v>
                  </c:pt>
                  <c:pt idx="3">
                    <c:v>38.5</c:v>
                  </c:pt>
                  <c:pt idx="4">
                    <c:v>22.66</c:v>
                  </c:pt>
                  <c:pt idx="5">
                    <c:v>28.17</c:v>
                  </c:pt>
                </c:numCache>
              </c:numRef>
            </c:plus>
            <c:minus>
              <c:numRef>
                <c:f>'Figure 12 data'!$F$4:$F$9</c:f>
                <c:numCache>
                  <c:formatCode>General</c:formatCode>
                  <c:ptCount val="6"/>
                  <c:pt idx="0">
                    <c:v>15.6399999999999</c:v>
                  </c:pt>
                  <c:pt idx="1">
                    <c:v>14.1799999999998</c:v>
                  </c:pt>
                  <c:pt idx="2">
                    <c:v>26.55</c:v>
                  </c:pt>
                  <c:pt idx="3">
                    <c:v>38.5</c:v>
                  </c:pt>
                  <c:pt idx="4">
                    <c:v>22.66</c:v>
                  </c:pt>
                  <c:pt idx="5">
                    <c:v>28.17</c:v>
                  </c:pt>
                </c:numCache>
              </c:numRef>
            </c:minus>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data'!$C$4:$C$9</c:f>
              <c:numCache>
                <c:formatCode>General</c:formatCode>
                <c:ptCount val="6"/>
                <c:pt idx="0">
                  <c:v>1105.6</c:v>
                </c:pt>
                <c:pt idx="1">
                  <c:v>1079.62</c:v>
                </c:pt>
                <c:pt idx="2">
                  <c:v>952.14</c:v>
                </c:pt>
                <c:pt idx="3">
                  <c:v>971.64</c:v>
                </c:pt>
                <c:pt idx="4">
                  <c:v>862.64</c:v>
                </c:pt>
                <c:pt idx="5">
                  <c:v>822.78</c:v>
                </c:pt>
              </c:numCache>
            </c:numRef>
          </c:val>
        </c:ser>
        <c:ser>
          <c:idx val="1"/>
          <c:order val="1"/>
          <c:tx>
            <c:strRef>
              <c:f>'Figure 12 data'!$A$10:$A$15</c:f>
              <c:strCache>
                <c:ptCount val="1"/>
                <c:pt idx="0">
                  <c:v>COVID-19</c:v>
                </c:pt>
              </c:strCache>
            </c:strRef>
          </c:tx>
          <c:spPr>
            <a:solidFill>
              <a:srgbClr val="8faadc"/>
            </a:solidFill>
            <a:ln>
              <a:noFill/>
            </a:ln>
          </c:spPr>
          <c:invertIfNegative val="0"/>
          <c:dLbls>
            <c:numFmt formatCode="0.0" sourceLinked="1"/>
            <c:txPr>
              <a:bodyPr/>
              <a:lstStyle/>
              <a:p>
                <a:pPr>
                  <a:defRPr b="0" sz="12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12 data'!$F$10:$F$15</c:f>
                <c:numCache>
                  <c:formatCode>General</c:formatCode>
                  <c:ptCount val="6"/>
                  <c:pt idx="0">
                    <c:v>6.59999999999999</c:v>
                  </c:pt>
                  <c:pt idx="1">
                    <c:v>5.35999999999999</c:v>
                  </c:pt>
                  <c:pt idx="2">
                    <c:v>8.78999999999999</c:v>
                  </c:pt>
                  <c:pt idx="3">
                    <c:v>9.47</c:v>
                  </c:pt>
                  <c:pt idx="4">
                    <c:v>7.13</c:v>
                  </c:pt>
                  <c:pt idx="5">
                    <c:v>6.52</c:v>
                  </c:pt>
                </c:numCache>
              </c:numRef>
            </c:plus>
            <c:minus>
              <c:numRef>
                <c:f>'Figure 12 data'!$F$10:$F$15</c:f>
                <c:numCache>
                  <c:formatCode>General</c:formatCode>
                  <c:ptCount val="6"/>
                  <c:pt idx="0">
                    <c:v>6.59999999999999</c:v>
                  </c:pt>
                  <c:pt idx="1">
                    <c:v>5.35999999999999</c:v>
                  </c:pt>
                  <c:pt idx="2">
                    <c:v>8.78999999999999</c:v>
                  </c:pt>
                  <c:pt idx="3">
                    <c:v>9.47</c:v>
                  </c:pt>
                  <c:pt idx="4">
                    <c:v>7.13</c:v>
                  </c:pt>
                  <c:pt idx="5">
                    <c:v>6.52</c:v>
                  </c:pt>
                </c:numCache>
              </c:numRef>
            </c:minus>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data'!$C$10:$C$15</c:f>
              <c:numCache>
                <c:formatCode>General</c:formatCode>
                <c:ptCount val="6"/>
                <c:pt idx="0">
                  <c:v>182.75</c:v>
                </c:pt>
                <c:pt idx="1">
                  <c:v>142.44</c:v>
                </c:pt>
                <c:pt idx="2">
                  <c:v>95.63</c:v>
                </c:pt>
                <c:pt idx="3">
                  <c:v>55.92</c:v>
                </c:pt>
                <c:pt idx="4">
                  <c:v>76.99</c:v>
                </c:pt>
                <c:pt idx="5">
                  <c:v>41.54</c:v>
                </c:pt>
              </c:numCache>
            </c:numRef>
          </c:val>
        </c:ser>
        <c:gapWidth val="219"/>
        <c:overlap val="-27"/>
        <c:axId val="89605164"/>
        <c:axId val="31137117"/>
      </c:barChart>
      <c:catAx>
        <c:axId val="89605164"/>
        <c:scaling>
          <c:orientation val="minMax"/>
        </c:scaling>
        <c:delete val="0"/>
        <c:axPos val="b"/>
        <c:numFmt formatCode="General" sourceLinked="1"/>
        <c:majorTickMark val="none"/>
        <c:minorTickMark val="out"/>
        <c:tickLblPos val="nextTo"/>
        <c:spPr>
          <a:ln w="9360">
            <a:noFill/>
          </a:ln>
        </c:spPr>
        <c:txPr>
          <a:bodyPr/>
          <a:lstStyle/>
          <a:p>
            <a:pPr>
              <a:defRPr b="0" sz="1200" spc="-1" strike="noStrike">
                <a:solidFill>
                  <a:srgbClr val="000000"/>
                </a:solidFill>
                <a:latin typeface="Arial"/>
              </a:defRPr>
            </a:pPr>
          </a:p>
        </c:txPr>
        <c:crossAx val="31137117"/>
        <c:crosses val="autoZero"/>
        <c:auto val="1"/>
        <c:lblAlgn val="ctr"/>
        <c:lblOffset val="100"/>
      </c:catAx>
      <c:valAx>
        <c:axId val="31137117"/>
        <c:scaling>
          <c:orientation val="minMax"/>
        </c:scaling>
        <c:delete val="0"/>
        <c:axPos val="l"/>
        <c:title>
          <c:tx>
            <c:rich>
              <a:bodyPr rot="-5400000"/>
              <a:lstStyle/>
              <a:p>
                <a:pPr>
                  <a:defRPr b="1" sz="1200" spc="-1" strike="noStrike">
                    <a:solidFill>
                      <a:srgbClr val="000000"/>
                    </a:solidFill>
                    <a:latin typeface="Arial"/>
                  </a:defRPr>
                </a:pPr>
                <a:r>
                  <a:rPr b="1" sz="1200" spc="-1" strike="noStrike">
                    <a:solidFill>
                      <a:srgbClr val="000000"/>
                    </a:solidFill>
                    <a:latin typeface="Arial"/>
                  </a:rPr>
                  <a:t>Death rate per 100,000 population</a:t>
                </a:r>
              </a:p>
            </c:rich>
          </c:tx>
          <c:overlay val="0"/>
          <c:spPr>
            <a:noFill/>
            <a:ln>
              <a:noFill/>
            </a:ln>
          </c:spPr>
        </c:title>
        <c:numFmt formatCode="0" sourceLinked="0"/>
        <c:majorTickMark val="out"/>
        <c:minorTickMark val="none"/>
        <c:tickLblPos val="nextTo"/>
        <c:spPr>
          <a:ln w="6480">
            <a:solidFill>
              <a:srgbClr val="000000"/>
            </a:solidFill>
            <a:round/>
          </a:ln>
        </c:spPr>
        <c:txPr>
          <a:bodyPr/>
          <a:lstStyle/>
          <a:p>
            <a:pPr>
              <a:defRPr b="0" sz="1200" spc="-1" strike="noStrike">
                <a:solidFill>
                  <a:srgbClr val="000000"/>
                </a:solidFill>
                <a:latin typeface="Arial"/>
              </a:defRPr>
            </a:pPr>
          </a:p>
        </c:txPr>
        <c:crossAx val="89605164"/>
        <c:crosses val="autoZero"/>
      </c:valAx>
      <c:spPr>
        <a:noFill/>
        <a:ln>
          <a:noFill/>
        </a:ln>
      </c:spPr>
    </c:plotArea>
    <c:legend>
      <c:layout>
        <c:manualLayout>
          <c:xMode val="edge"/>
          <c:yMode val="edge"/>
          <c:x val="0.706979998840026"/>
          <c:y val="0.0996926130850536"/>
          <c:w val="0.100333024473194"/>
          <c:h val="0.0805885368958942"/>
        </c:manualLayout>
      </c:layout>
      <c:spPr>
        <a:noFill/>
        <a:ln>
          <a:noFill/>
        </a:ln>
      </c:spPr>
      <c:txPr>
        <a:bodyPr/>
        <a:lstStyle/>
        <a:p>
          <a:pPr>
            <a:defRPr b="0" sz="1200" spc="-1" strike="noStrike">
              <a:solidFill>
                <a:srgbClr val="000000"/>
              </a:solidFill>
              <a:latin typeface="Arial"/>
            </a:defRPr>
          </a:pPr>
        </a:p>
      </c:txPr>
    </c:legend>
    <c:plotVisOnly val="1"/>
    <c:dispBlanksAs val="gap"/>
  </c:chart>
  <c:spPr>
    <a:solidFill>
      <a:srgbClr val="ffffff"/>
    </a:solidFill>
    <a:ln w="9360">
      <a:noFill/>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000000"/>
                </a:solidFill>
                <a:latin typeface="Arial"/>
              </a:defRPr>
            </a:pPr>
            <a:r>
              <a:rPr b="0" sz="1400" spc="-1" strike="noStrike">
                <a:solidFill>
                  <a:srgbClr val="000000"/>
                </a:solidFill>
                <a:latin typeface="Arial"/>
              </a:rPr>
              <a:t>Figure 13: age standardised rates for deaths involving COVID-19 between 1st March 2020 and 31st December 2020 in NHS health boards</a:t>
            </a:r>
          </a:p>
        </c:rich>
      </c:tx>
      <c:overlay val="0"/>
      <c:spPr>
        <a:noFill/>
        <a:ln>
          <a:noFill/>
        </a:ln>
      </c:spPr>
    </c:title>
    <c:autoTitleDeleted val="0"/>
    <c:plotArea>
      <c:layout>
        <c:manualLayout>
          <c:layoutTarget val="inner"/>
          <c:xMode val="edge"/>
          <c:yMode val="edge"/>
          <c:x val="0.04642166344294"/>
          <c:y val="0.109004739336493"/>
          <c:w val="0.939922630560928"/>
          <c:h val="0.801836492890995"/>
        </c:manualLayout>
      </c:layout>
      <c:barChart>
        <c:barDir val="col"/>
        <c:grouping val="clustered"/>
        <c:varyColors val="0"/>
        <c:ser>
          <c:idx val="0"/>
          <c:order val="0"/>
          <c:tx>
            <c:strRef>
              <c:f>'Figure 13 data'!$B$3</c:f>
              <c:strCache>
                <c:ptCount val="1"/>
                <c:pt idx="0">
                  <c:v>rate</c:v>
                </c:pt>
              </c:strCache>
            </c:strRef>
          </c:tx>
          <c:spPr>
            <a:solidFill>
              <a:srgbClr val="8faadc"/>
            </a:solidFill>
            <a:ln>
              <a:noFill/>
            </a:ln>
          </c:spPr>
          <c:invertIfNegative val="0"/>
          <c:dLbls>
            <c:numFmt formatCode="0.0" sourceLinked="1"/>
            <c:txPr>
              <a:bodyPr/>
              <a:lstStyle/>
              <a:p>
                <a:pPr>
                  <a:defRPr b="0" sz="10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13 data'!$E$6:$E$16</c:f>
                <c:numCache>
                  <c:formatCode>General</c:formatCode>
                  <c:ptCount val="11"/>
                  <c:pt idx="0">
                    <c:v>13.8</c:v>
                  </c:pt>
                  <c:pt idx="1">
                    <c:v>17.5</c:v>
                  </c:pt>
                  <c:pt idx="2">
                    <c:v>11</c:v>
                  </c:pt>
                  <c:pt idx="3">
                    <c:v>11.1</c:v>
                  </c:pt>
                  <c:pt idx="4">
                    <c:v>15.2</c:v>
                  </c:pt>
                  <c:pt idx="5">
                    <c:v>8.59999999999999</c:v>
                  </c:pt>
                  <c:pt idx="6">
                    <c:v>10.6</c:v>
                  </c:pt>
                  <c:pt idx="7">
                    <c:v>7.3</c:v>
                  </c:pt>
                  <c:pt idx="8">
                    <c:v>13.5</c:v>
                  </c:pt>
                  <c:pt idx="9">
                    <c:v>9.90000000000001</c:v>
                  </c:pt>
                  <c:pt idx="10">
                    <c:v>10.7</c:v>
                  </c:pt>
                </c:numCache>
              </c:numRef>
            </c:plus>
            <c:minus>
              <c:numRef>
                <c:f>'Figure 13 data'!$E$6:$E$16</c:f>
                <c:numCache>
                  <c:formatCode>General</c:formatCode>
                  <c:ptCount val="11"/>
                  <c:pt idx="0">
                    <c:v>13.8</c:v>
                  </c:pt>
                  <c:pt idx="1">
                    <c:v>17.5</c:v>
                  </c:pt>
                  <c:pt idx="2">
                    <c:v>11</c:v>
                  </c:pt>
                  <c:pt idx="3">
                    <c:v>11.1</c:v>
                  </c:pt>
                  <c:pt idx="4">
                    <c:v>15.2</c:v>
                  </c:pt>
                  <c:pt idx="5">
                    <c:v>8.59999999999999</c:v>
                  </c:pt>
                  <c:pt idx="6">
                    <c:v>10.6</c:v>
                  </c:pt>
                  <c:pt idx="7">
                    <c:v>7.3</c:v>
                  </c:pt>
                  <c:pt idx="8">
                    <c:v>13.5</c:v>
                  </c:pt>
                  <c:pt idx="9">
                    <c:v>9.90000000000001</c:v>
                  </c:pt>
                  <c:pt idx="10">
                    <c:v>10.7</c:v>
                  </c:pt>
                </c:numCache>
              </c:numRef>
            </c:minus>
          </c:errBars>
          <c:cat>
            <c:strRef>
              <c:f>'Figure 13 data'!$A$6:$A$16</c:f>
              <c:strCache>
                <c:ptCount val="11"/>
                <c:pt idx="0">
                  <c:v>Ayrshire and Arran</c:v>
                </c:pt>
                <c:pt idx="1">
                  <c:v>Borders</c:v>
                </c:pt>
                <c:pt idx="2">
                  <c:v>Dumfries and Galloway </c:v>
                </c:pt>
                <c:pt idx="3">
                  <c:v>Fife </c:v>
                </c:pt>
                <c:pt idx="4">
                  <c:v>Forth Valley</c:v>
                </c:pt>
                <c:pt idx="5">
                  <c:v>Grampian</c:v>
                </c:pt>
                <c:pt idx="6">
                  <c:v>Greater Glasgow and Clyde</c:v>
                </c:pt>
                <c:pt idx="7">
                  <c:v>Highland</c:v>
                </c:pt>
                <c:pt idx="8">
                  <c:v>Lanarkshire</c:v>
                </c:pt>
                <c:pt idx="9">
                  <c:v>Lothian</c:v>
                </c:pt>
                <c:pt idx="10">
                  <c:v>Tayside</c:v>
                </c:pt>
              </c:strCache>
            </c:strRef>
          </c:cat>
          <c:val>
            <c:numRef>
              <c:f>'Figure 13 data'!$B$6:$B$16</c:f>
              <c:numCache>
                <c:formatCode>General</c:formatCode>
                <c:ptCount val="11"/>
                <c:pt idx="0">
                  <c:v>172.2</c:v>
                </c:pt>
                <c:pt idx="1">
                  <c:v>91</c:v>
                </c:pt>
                <c:pt idx="2">
                  <c:v>49.7</c:v>
                </c:pt>
                <c:pt idx="3">
                  <c:v>101.4</c:v>
                </c:pt>
                <c:pt idx="4">
                  <c:v>145.3</c:v>
                </c:pt>
                <c:pt idx="5">
                  <c:v>85.3</c:v>
                </c:pt>
                <c:pt idx="6">
                  <c:v>254.1</c:v>
                </c:pt>
                <c:pt idx="7">
                  <c:v>44.1</c:v>
                </c:pt>
                <c:pt idx="8">
                  <c:v>228.4</c:v>
                </c:pt>
                <c:pt idx="9">
                  <c:v>167.6</c:v>
                </c:pt>
                <c:pt idx="10">
                  <c:v>117.8</c:v>
                </c:pt>
              </c:numCache>
            </c:numRef>
          </c:val>
        </c:ser>
        <c:gapWidth val="89"/>
        <c:overlap val="-27"/>
        <c:axId val="31110346"/>
        <c:axId val="6464391"/>
      </c:barChart>
      <c:catAx>
        <c:axId val="31110346"/>
        <c:scaling>
          <c:orientation val="minMax"/>
        </c:scaling>
        <c:delete val="0"/>
        <c:axPos val="b"/>
        <c:numFmt formatCode="General" sourceLinked="1"/>
        <c:majorTickMark val="none"/>
        <c:minorTickMark val="none"/>
        <c:tickLblPos val="nextTo"/>
        <c:spPr>
          <a:ln w="9360">
            <a:solidFill>
              <a:srgbClr val="000000"/>
            </a:solidFill>
            <a:round/>
          </a:ln>
        </c:spPr>
        <c:txPr>
          <a:bodyPr/>
          <a:lstStyle/>
          <a:p>
            <a:pPr>
              <a:defRPr b="0" sz="900" spc="-1" strike="noStrike">
                <a:solidFill>
                  <a:srgbClr val="000000"/>
                </a:solidFill>
                <a:latin typeface="Arial"/>
              </a:defRPr>
            </a:pPr>
          </a:p>
        </c:txPr>
        <c:crossAx val="6464391"/>
        <c:crosses val="autoZero"/>
        <c:auto val="1"/>
        <c:lblAlgn val="ctr"/>
        <c:lblOffset val="100"/>
      </c:catAx>
      <c:valAx>
        <c:axId val="6464391"/>
        <c:scaling>
          <c:orientation val="minMax"/>
        </c:scaling>
        <c:delete val="0"/>
        <c:axPos val="l"/>
        <c:numFmt formatCode="#,##0" sourceLinked="0"/>
        <c:majorTickMark val="out"/>
        <c:minorTickMark val="none"/>
        <c:tickLblPos val="nextTo"/>
        <c:spPr>
          <a:ln w="6480">
            <a:solidFill>
              <a:srgbClr val="000000"/>
            </a:solidFill>
            <a:round/>
          </a:ln>
        </c:spPr>
        <c:txPr>
          <a:bodyPr/>
          <a:lstStyle/>
          <a:p>
            <a:pPr>
              <a:defRPr b="0" sz="1050" spc="-1" strike="noStrike">
                <a:solidFill>
                  <a:srgbClr val="000000"/>
                </a:solidFill>
                <a:latin typeface="Arial"/>
              </a:defRPr>
            </a:pPr>
          </a:p>
        </c:txPr>
        <c:crossAx val="31110346"/>
        <c:crosses val="autoZero"/>
      </c:valAx>
      <c:spPr>
        <a:noFill/>
        <a:ln>
          <a:noFill/>
        </a:ln>
      </c:spPr>
    </c:plotArea>
    <c:plotVisOnly val="1"/>
    <c:dispBlanksAs val="gap"/>
  </c:chart>
  <c:spPr>
    <a:solidFill>
      <a:srgbClr val="ffffff"/>
    </a:solidFill>
    <a:ln w="9360">
      <a:noFill/>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200" spc="-1" strike="noStrike">
                <a:solidFill>
                  <a:srgbClr val="000000"/>
                </a:solidFill>
                <a:latin typeface="Arial"/>
              </a:defRPr>
            </a:pPr>
            <a:r>
              <a:rPr b="0" sz="1200" spc="-1" strike="noStrike">
                <a:solidFill>
                  <a:srgbClr val="000000"/>
                </a:solidFill>
                <a:latin typeface="Arial"/>
              </a:rPr>
              <a:t>Figure 14: Age-standardised rates for deaths involving COVID-19 between 1st March 2020 and 31st December 2020 in Council areas</a:t>
            </a:r>
          </a:p>
        </c:rich>
      </c:tx>
      <c:overlay val="0"/>
      <c:spPr>
        <a:noFill/>
        <a:ln>
          <a:noFill/>
        </a:ln>
      </c:spPr>
    </c:title>
    <c:autoTitleDeleted val="0"/>
    <c:plotArea>
      <c:barChart>
        <c:barDir val="col"/>
        <c:grouping val="clustered"/>
        <c:varyColors val="0"/>
        <c:ser>
          <c:idx val="0"/>
          <c:order val="0"/>
          <c:spPr>
            <a:solidFill>
              <a:srgbClr val="8faadc"/>
            </a:solidFill>
            <a:ln>
              <a:noFill/>
            </a:ln>
          </c:spPr>
          <c:invertIfNegative val="0"/>
          <c:dLbls>
            <c:numFmt formatCode="0.0" sourceLinked="1"/>
            <c:txPr>
              <a:bodyPr/>
              <a:lstStyle/>
              <a:p>
                <a:pPr>
                  <a:defRPr b="0" sz="1000" spc="-1" strike="noStrike">
                    <a:solidFill>
                      <a:srgbClr val="000000"/>
                    </a:solidFill>
                    <a:latin typeface="Arial"/>
                  </a:defRPr>
                </a:pPr>
              </a:p>
            </c:txPr>
            <c:dLblPos val="outEnd"/>
            <c:showLegendKey val="0"/>
            <c:showVal val="0"/>
            <c:showCatName val="0"/>
            <c:showSerName val="0"/>
            <c:showPercent val="0"/>
            <c:showLeaderLines val="0"/>
          </c:dLbls>
          <c:errBars>
            <c:errDir val="y"/>
            <c:errBarType val="both"/>
            <c:errValType val="cust"/>
            <c:noEndCap val="0"/>
            <c:plus>
              <c:numRef>
                <c:f>'Figure 14 data'!$E$6:$E$34</c:f>
                <c:numCache>
                  <c:formatCode>General</c:formatCode>
                  <c:ptCount val="29"/>
                  <c:pt idx="0">
                    <c:v>17.8</c:v>
                  </c:pt>
                  <c:pt idx="1">
                    <c:v>12.2</c:v>
                  </c:pt>
                  <c:pt idx="2">
                    <c:v>16.7</c:v>
                  </c:pt>
                  <c:pt idx="3">
                    <c:v>20.1</c:v>
                  </c:pt>
                  <c:pt idx="4">
                    <c:v>12.8</c:v>
                  </c:pt>
                  <c:pt idx="5">
                    <c:v>40.3</c:v>
                  </c:pt>
                  <c:pt idx="6">
                    <c:v>11</c:v>
                  </c:pt>
                  <c:pt idx="7">
                    <c:v>25.2</c:v>
                  </c:pt>
                  <c:pt idx="8">
                    <c:v>24.6</c:v>
                  </c:pt>
                  <c:pt idx="9">
                    <c:v>24.9</c:v>
                  </c:pt>
                  <c:pt idx="10">
                    <c:v>21.3</c:v>
                  </c:pt>
                  <c:pt idx="11">
                    <c:v>28.1</c:v>
                  </c:pt>
                  <c:pt idx="12">
                    <c:v>21.5</c:v>
                  </c:pt>
                  <c:pt idx="13">
                    <c:v>11.1</c:v>
                  </c:pt>
                  <c:pt idx="14">
                    <c:v>17.4</c:v>
                  </c:pt>
                  <c:pt idx="15">
                    <c:v>6.4</c:v>
                  </c:pt>
                  <c:pt idx="16">
                    <c:v>31.3</c:v>
                  </c:pt>
                  <c:pt idx="17">
                    <c:v>37</c:v>
                  </c:pt>
                  <c:pt idx="18">
                    <c:v>10.5</c:v>
                  </c:pt>
                  <c:pt idx="19">
                    <c:v>23.6</c:v>
                  </c:pt>
                  <c:pt idx="20">
                    <c:v>19.4</c:v>
                  </c:pt>
                  <c:pt idx="21">
                    <c:v>14.6</c:v>
                  </c:pt>
                  <c:pt idx="22">
                    <c:v>25.6</c:v>
                  </c:pt>
                  <c:pt idx="23">
                    <c:v>17.5</c:v>
                  </c:pt>
                  <c:pt idx="24">
                    <c:v>23</c:v>
                  </c:pt>
                  <c:pt idx="25">
                    <c:v>18.6</c:v>
                  </c:pt>
                  <c:pt idx="26">
                    <c:v>25.2</c:v>
                  </c:pt>
                  <c:pt idx="27">
                    <c:v>39.5</c:v>
                  </c:pt>
                  <c:pt idx="28">
                    <c:v>25.8</c:v>
                  </c:pt>
                </c:numCache>
              </c:numRef>
            </c:plus>
            <c:minus>
              <c:numRef>
                <c:f>'Figure 14 data'!$E$6:$E$34</c:f>
                <c:numCache>
                  <c:formatCode>General</c:formatCode>
                  <c:ptCount val="29"/>
                  <c:pt idx="0">
                    <c:v>17.8</c:v>
                  </c:pt>
                  <c:pt idx="1">
                    <c:v>12.2</c:v>
                  </c:pt>
                  <c:pt idx="2">
                    <c:v>16.7</c:v>
                  </c:pt>
                  <c:pt idx="3">
                    <c:v>20.1</c:v>
                  </c:pt>
                  <c:pt idx="4">
                    <c:v>12.8</c:v>
                  </c:pt>
                  <c:pt idx="5">
                    <c:v>40.3</c:v>
                  </c:pt>
                  <c:pt idx="6">
                    <c:v>11</c:v>
                  </c:pt>
                  <c:pt idx="7">
                    <c:v>25.2</c:v>
                  </c:pt>
                  <c:pt idx="8">
                    <c:v>24.6</c:v>
                  </c:pt>
                  <c:pt idx="9">
                    <c:v>24.9</c:v>
                  </c:pt>
                  <c:pt idx="10">
                    <c:v>21.3</c:v>
                  </c:pt>
                  <c:pt idx="11">
                    <c:v>28.1</c:v>
                  </c:pt>
                  <c:pt idx="12">
                    <c:v>21.5</c:v>
                  </c:pt>
                  <c:pt idx="13">
                    <c:v>11.1</c:v>
                  </c:pt>
                  <c:pt idx="14">
                    <c:v>17.4</c:v>
                  </c:pt>
                  <c:pt idx="15">
                    <c:v>6.4</c:v>
                  </c:pt>
                  <c:pt idx="16">
                    <c:v>31.3</c:v>
                  </c:pt>
                  <c:pt idx="17">
                    <c:v>37</c:v>
                  </c:pt>
                  <c:pt idx="18">
                    <c:v>10.5</c:v>
                  </c:pt>
                  <c:pt idx="19">
                    <c:v>23.6</c:v>
                  </c:pt>
                  <c:pt idx="20">
                    <c:v>19.4</c:v>
                  </c:pt>
                  <c:pt idx="21">
                    <c:v>14.6</c:v>
                  </c:pt>
                  <c:pt idx="22">
                    <c:v>25.6</c:v>
                  </c:pt>
                  <c:pt idx="23">
                    <c:v>17.5</c:v>
                  </c:pt>
                  <c:pt idx="24">
                    <c:v>23</c:v>
                  </c:pt>
                  <c:pt idx="25">
                    <c:v>18.6</c:v>
                  </c:pt>
                  <c:pt idx="26">
                    <c:v>25.2</c:v>
                  </c:pt>
                  <c:pt idx="27">
                    <c:v>39.5</c:v>
                  </c:pt>
                  <c:pt idx="28">
                    <c:v>25.8</c:v>
                  </c:pt>
                </c:numCache>
              </c:numRef>
            </c:minus>
          </c:errBars>
          <c:cat>
            <c:strRef>
              <c:f>'Figure 14 data'!$A$6:$A$34</c:f>
              <c:strCache>
                <c:ptCount val="29"/>
                <c:pt idx="0">
                  <c:v>Aberdeen City</c:v>
                </c:pt>
                <c:pt idx="1">
                  <c:v>Aberdeenshire</c:v>
                </c:pt>
                <c:pt idx="2">
                  <c:v>Angus</c:v>
                </c:pt>
                <c:pt idx="3">
                  <c:v>Argyll and Bute</c:v>
                </c:pt>
                <c:pt idx="4">
                  <c:v>City of Edinburgh</c:v>
                </c:pt>
                <c:pt idx="5">
                  <c:v>Clackmannanshire</c:v>
                </c:pt>
                <c:pt idx="6">
                  <c:v>Dumfries and Galloway</c:v>
                </c:pt>
                <c:pt idx="7">
                  <c:v>Dundee City</c:v>
                </c:pt>
                <c:pt idx="8">
                  <c:v>East Ayrshire</c:v>
                </c:pt>
                <c:pt idx="9">
                  <c:v>East Dunbartonshire</c:v>
                </c:pt>
                <c:pt idx="10">
                  <c:v>East Lothian</c:v>
                </c:pt>
                <c:pt idx="11">
                  <c:v>East Renfrewshire</c:v>
                </c:pt>
                <c:pt idx="12">
                  <c:v>Falkirk</c:v>
                </c:pt>
                <c:pt idx="13">
                  <c:v>Fife</c:v>
                </c:pt>
                <c:pt idx="14">
                  <c:v>Glasgow City</c:v>
                </c:pt>
                <c:pt idx="15">
                  <c:v>Highland</c:v>
                </c:pt>
                <c:pt idx="16">
                  <c:v>Inverclyde</c:v>
                </c:pt>
                <c:pt idx="17">
                  <c:v>Midlothian</c:v>
                </c:pt>
                <c:pt idx="18">
                  <c:v>Moray</c:v>
                </c:pt>
                <c:pt idx="19">
                  <c:v>North Ayrshire</c:v>
                </c:pt>
                <c:pt idx="20">
                  <c:v>North Lanarkshire</c:v>
                </c:pt>
                <c:pt idx="21">
                  <c:v>Perth and Kinross</c:v>
                </c:pt>
                <c:pt idx="22">
                  <c:v>Renfrewshire</c:v>
                </c:pt>
                <c:pt idx="23">
                  <c:v>Scottish Borders</c:v>
                </c:pt>
                <c:pt idx="24">
                  <c:v>South Ayrshire</c:v>
                </c:pt>
                <c:pt idx="25">
                  <c:v>South Lanarkshire</c:v>
                </c:pt>
                <c:pt idx="26">
                  <c:v>Stirling</c:v>
                </c:pt>
                <c:pt idx="27">
                  <c:v>West Dunbartonshire</c:v>
                </c:pt>
                <c:pt idx="28">
                  <c:v>West Lothian</c:v>
                </c:pt>
              </c:strCache>
            </c:strRef>
          </c:cat>
          <c:val>
            <c:numRef>
              <c:f>'Figure 14 data'!$B$6:$B$34</c:f>
              <c:numCache>
                <c:formatCode>General</c:formatCode>
                <c:ptCount val="29"/>
                <c:pt idx="0">
                  <c:v>127.8</c:v>
                </c:pt>
                <c:pt idx="1">
                  <c:v>79.1</c:v>
                </c:pt>
                <c:pt idx="2">
                  <c:v>85.8</c:v>
                </c:pt>
                <c:pt idx="3">
                  <c:v>94</c:v>
                </c:pt>
                <c:pt idx="4">
                  <c:v>157.4</c:v>
                </c:pt>
                <c:pt idx="5">
                  <c:v>167.1</c:v>
                </c:pt>
                <c:pt idx="6">
                  <c:v>49.7</c:v>
                </c:pt>
                <c:pt idx="7">
                  <c:v>192.7</c:v>
                </c:pt>
                <c:pt idx="8">
                  <c:v>162.6</c:v>
                </c:pt>
                <c:pt idx="9">
                  <c:v>185.5</c:v>
                </c:pt>
                <c:pt idx="10">
                  <c:v>106.5</c:v>
                </c:pt>
                <c:pt idx="11">
                  <c:v>187.7</c:v>
                </c:pt>
                <c:pt idx="12">
                  <c:v>147.9</c:v>
                </c:pt>
                <c:pt idx="13">
                  <c:v>101.4</c:v>
                </c:pt>
                <c:pt idx="14">
                  <c:v>300.8</c:v>
                </c:pt>
                <c:pt idx="15">
                  <c:v>23.8</c:v>
                </c:pt>
                <c:pt idx="16">
                  <c:v>185.9</c:v>
                </c:pt>
                <c:pt idx="17">
                  <c:v>241.9</c:v>
                </c:pt>
                <c:pt idx="18">
                  <c:v>25.1</c:v>
                </c:pt>
                <c:pt idx="19">
                  <c:v>176.8</c:v>
                </c:pt>
                <c:pt idx="20">
                  <c:v>222.7</c:v>
                </c:pt>
                <c:pt idx="21">
                  <c:v>87.7</c:v>
                </c:pt>
                <c:pt idx="22">
                  <c:v>248.5</c:v>
                </c:pt>
                <c:pt idx="23">
                  <c:v>91</c:v>
                </c:pt>
                <c:pt idx="24">
                  <c:v>171.8</c:v>
                </c:pt>
                <c:pt idx="25">
                  <c:v>232</c:v>
                </c:pt>
                <c:pt idx="26">
                  <c:v>130.5</c:v>
                </c:pt>
                <c:pt idx="27">
                  <c:v>268.7</c:v>
                </c:pt>
                <c:pt idx="28">
                  <c:v>204.5</c:v>
                </c:pt>
              </c:numCache>
            </c:numRef>
          </c:val>
        </c:ser>
        <c:gapWidth val="47"/>
        <c:overlap val="-27"/>
        <c:axId val="53984138"/>
        <c:axId val="93379302"/>
      </c:barChart>
      <c:catAx>
        <c:axId val="53984138"/>
        <c:scaling>
          <c:orientation val="minMax"/>
        </c:scaling>
        <c:delete val="0"/>
        <c:axPos val="b"/>
        <c:numFmt formatCode="General" sourceLinked="1"/>
        <c:majorTickMark val="none"/>
        <c:minorTickMark val="none"/>
        <c:tickLblPos val="nextTo"/>
        <c:spPr>
          <a:ln w="9360">
            <a:solidFill>
              <a:srgbClr val="000000"/>
            </a:solidFill>
            <a:round/>
          </a:ln>
        </c:spPr>
        <c:txPr>
          <a:bodyPr rot="-5400000"/>
          <a:lstStyle/>
          <a:p>
            <a:pPr>
              <a:defRPr b="0" sz="1000" spc="-1" strike="noStrike">
                <a:solidFill>
                  <a:srgbClr val="000000"/>
                </a:solidFill>
                <a:latin typeface="Arial"/>
              </a:defRPr>
            </a:pPr>
          </a:p>
        </c:txPr>
        <c:crossAx val="93379302"/>
        <c:crosses val="autoZero"/>
        <c:auto val="1"/>
        <c:lblAlgn val="ctr"/>
        <c:lblOffset val="100"/>
      </c:catAx>
      <c:valAx>
        <c:axId val="93379302"/>
        <c:scaling>
          <c:orientation val="minMax"/>
        </c:scaling>
        <c:delete val="0"/>
        <c:axPos val="l"/>
        <c:numFmt formatCode="0" sourceLinked="0"/>
        <c:majorTickMark val="out"/>
        <c:minorTickMark val="none"/>
        <c:tickLblPos val="nextTo"/>
        <c:spPr>
          <a:ln w="6480">
            <a:solidFill>
              <a:srgbClr val="000000"/>
            </a:solidFill>
            <a:round/>
          </a:ln>
        </c:spPr>
        <c:txPr>
          <a:bodyPr/>
          <a:lstStyle/>
          <a:p>
            <a:pPr>
              <a:defRPr b="0" sz="1000" spc="-1" strike="noStrike">
                <a:solidFill>
                  <a:srgbClr val="000000"/>
                </a:solidFill>
                <a:latin typeface="Arial"/>
              </a:defRPr>
            </a:pPr>
          </a:p>
        </c:txPr>
        <c:crossAx val="53984138"/>
        <c:crosses val="autoZero"/>
      </c:valAx>
      <c:spPr>
        <a:noFill/>
        <a:ln>
          <a:noFill/>
        </a:ln>
      </c:spPr>
    </c:plotArea>
    <c:plotVisOnly val="1"/>
    <c:dispBlanksAs val="gap"/>
  </c:chart>
  <c:spPr>
    <a:solidFill>
      <a:srgbClr val="ffffff"/>
    </a:solidFill>
    <a:ln w="9360">
      <a:noFill/>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3.xml.rels><?xml version="1.0" encoding="UTF-8"?>
<Relationships xmlns="http://schemas.openxmlformats.org/package/2006/relationships"><Relationship Id="rId1" Type="http://schemas.openxmlformats.org/officeDocument/2006/relationships/chart" Target="../charts/chart2.xml"/>
</Relationships>
</file>

<file path=xl/drawings/_rels/drawing4.xml.rels><?xml version="1.0" encoding="UTF-8"?>
<Relationships xmlns="http://schemas.openxmlformats.org/package/2006/relationships"><Relationship Id="rId1" Type="http://schemas.openxmlformats.org/officeDocument/2006/relationships/chart" Target="../charts/chart3.xml"/>
</Relationships>
</file>

<file path=xl/drawings/_rels/drawing5.xml.rels><?xml version="1.0" encoding="UTF-8"?>
<Relationships xmlns="http://schemas.openxmlformats.org/package/2006/relationships"><Relationship Id="rId1" Type="http://schemas.openxmlformats.org/officeDocument/2006/relationships/chart" Target="../charts/chart4.xml"/>
</Relationships>
</file>

<file path=xl/drawings/_rels/drawing6.xml.rels><?xml version="1.0" encoding="UTF-8"?>
<Relationships xmlns="http://schemas.openxmlformats.org/package/2006/relationships"><Relationship Id="rId1" Type="http://schemas.openxmlformats.org/officeDocument/2006/relationships/chart" Target="../charts/chart5.xml"/>
</Relationships>
</file>

<file path=xl/drawings/_rels/drawing7.xml.rels><?xml version="1.0" encoding="UTF-8"?>
<Relationships xmlns="http://schemas.openxmlformats.org/package/2006/relationships"><Relationship Id="rId1" Type="http://schemas.openxmlformats.org/officeDocument/2006/relationships/chart" Target="../charts/chart6.xml"/>
</Relationships>
</file>

<file path=xl/drawings/_rels/drawing8.xml.rels><?xml version="1.0" encoding="UTF-8"?>
<Relationships xmlns="http://schemas.openxmlformats.org/package/2006/relationships"><Relationship Id="rId1" Type="http://schemas.openxmlformats.org/officeDocument/2006/relationships/chart" Target="../charts/chart7.xml"/>
</Relationships>
</file>

<file path=xl/drawings/_rels/drawing9.xml.rels><?xml version="1.0" encoding="UTF-8"?>
<Relationships xmlns="http://schemas.openxmlformats.org/package/2006/relationships"><Relationship Id="rId1" Type="http://schemas.openxmlformats.org/officeDocument/2006/relationships/chart" Target="../charts/chart8.xml"/>
</Relationships>
</file>

<file path=xl/drawings/_rels/drawing10.xml.rels><?xml version="1.0" encoding="UTF-8"?>
<Relationships xmlns="http://schemas.openxmlformats.org/package/2006/relationships"><Relationship Id="rId1" Type="http://schemas.openxmlformats.org/officeDocument/2006/relationships/chart" Target="../charts/chart9.xml"/>
</Relationships>
</file>

<file path=xl/drawings/_rels/drawing11.xml.rels><?xml version="1.0" encoding="UTF-8"?>
<Relationships xmlns="http://schemas.openxmlformats.org/package/2006/relationships"><Relationship Id="rId1" Type="http://schemas.openxmlformats.org/officeDocument/2006/relationships/chart" Target="../charts/chart10.xml"/>
</Relationships>
</file>

<file path=xl/drawings/_rels/drawing12.xml.rels><?xml version="1.0" encoding="UTF-8"?>
<Relationships xmlns="http://schemas.openxmlformats.org/package/2006/relationships"><Relationship Id="rId1" Type="http://schemas.openxmlformats.org/officeDocument/2006/relationships/chart" Target="../charts/chart11.xml"/>
</Relationships>
</file>

<file path=xl/drawings/_rels/drawing13.xml.rels><?xml version="1.0" encoding="UTF-8"?>
<Relationships xmlns="http://schemas.openxmlformats.org/package/2006/relationships"><Relationship Id="rId1" Type="http://schemas.openxmlformats.org/officeDocument/2006/relationships/chart" Target="../charts/chart12.xml"/>
</Relationships>
</file>

<file path=xl/drawings/_rels/drawing14.xml.rels><?xml version="1.0" encoding="UTF-8"?>
<Relationships xmlns="http://schemas.openxmlformats.org/package/2006/relationships"><Relationship Id="rId1" Type="http://schemas.openxmlformats.org/officeDocument/2006/relationships/chart" Target="../charts/chart13.xml"/>
</Relationships>
</file>

<file path=xl/drawings/_rels/drawing15.xml.rels><?xml version="1.0" encoding="UTF-8"?>
<Relationships xmlns="http://schemas.openxmlformats.org/package/2006/relationships"><Relationship Id="rId1" Type="http://schemas.openxmlformats.org/officeDocument/2006/relationships/chart" Target="../charts/chart14.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275760</xdr:colOff>
      <xdr:row>37</xdr:row>
      <xdr:rowOff>43200</xdr:rowOff>
    </xdr:to>
    <xdr:graphicFrame>
      <xdr:nvGraphicFramePr>
        <xdr:cNvPr id="0" name="Chart 1"/>
        <xdr:cNvGraphicFramePr/>
      </xdr:nvGraphicFramePr>
      <xdr:xfrm>
        <a:off x="0" y="0"/>
        <a:ext cx="9276840" cy="6057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345600</xdr:colOff>
      <xdr:row>30</xdr:row>
      <xdr:rowOff>101880</xdr:rowOff>
    </xdr:from>
    <xdr:to>
      <xdr:col>15</xdr:col>
      <xdr:colOff>17280</xdr:colOff>
      <xdr:row>32</xdr:row>
      <xdr:rowOff>21960</xdr:rowOff>
    </xdr:to>
    <xdr:sp>
      <xdr:nvSpPr>
        <xdr:cNvPr id="1" name="CustomShape 1"/>
        <xdr:cNvSpPr/>
      </xdr:nvSpPr>
      <xdr:spPr>
        <a:xfrm>
          <a:off x="8746560" y="4978440"/>
          <a:ext cx="271800" cy="24516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0" lang="en-GB" sz="1200" spc="-1" strike="noStrike">
              <a:latin typeface="Arial"/>
            </a:rPr>
            <a:t>2</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2"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3"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4"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18720</xdr:colOff>
      <xdr:row>7</xdr:row>
      <xdr:rowOff>110160</xdr:rowOff>
    </xdr:from>
    <xdr:to>
      <xdr:col>3</xdr:col>
      <xdr:colOff>194400</xdr:colOff>
      <xdr:row>9</xdr:row>
      <xdr:rowOff>136800</xdr:rowOff>
    </xdr:to>
    <xdr:sp>
      <xdr:nvSpPr>
        <xdr:cNvPr id="5" name="CustomShape 1"/>
        <xdr:cNvSpPr/>
      </xdr:nvSpPr>
      <xdr:spPr>
        <a:xfrm>
          <a:off x="18720" y="1247760"/>
          <a:ext cx="1975680" cy="35208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200" spc="-1" strike="noStrike">
              <a:latin typeface="Arial"/>
            </a:rPr>
            <a:t>Home/ Non-institution</a:t>
          </a:r>
          <a:endParaRPr b="0" lang="en-GB" sz="1200" spc="-1" strike="noStrike">
            <a:latin typeface="Times New Roman"/>
          </a:endParaRPr>
        </a:p>
      </xdr:txBody>
    </xdr:sp>
    <xdr:clientData/>
  </xdr:twoCellAnchor>
  <xdr:twoCellAnchor editAs="absolute">
    <xdr:from>
      <xdr:col>0</xdr:col>
      <xdr:colOff>12240</xdr:colOff>
      <xdr:row>18</xdr:row>
      <xdr:rowOff>77400</xdr:rowOff>
    </xdr:from>
    <xdr:to>
      <xdr:col>2</xdr:col>
      <xdr:colOff>519480</xdr:colOff>
      <xdr:row>20</xdr:row>
      <xdr:rowOff>104400</xdr:rowOff>
    </xdr:to>
    <xdr:sp>
      <xdr:nvSpPr>
        <xdr:cNvPr id="6" name="CustomShape 1"/>
        <xdr:cNvSpPr/>
      </xdr:nvSpPr>
      <xdr:spPr>
        <a:xfrm>
          <a:off x="12240" y="3003480"/>
          <a:ext cx="1707120" cy="35208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200" spc="-1" strike="noStrike">
              <a:latin typeface="Arial"/>
            </a:rPr>
            <a:t>Care Homes</a:t>
          </a:r>
          <a:endParaRPr b="0" lang="en-GB" sz="1200" spc="-1" strike="noStrike">
            <a:latin typeface="Times New Roman"/>
          </a:endParaRPr>
        </a:p>
      </xdr:txBody>
    </xdr:sp>
    <xdr:clientData/>
  </xdr:twoCellAnchor>
  <xdr:twoCellAnchor editAs="absolute">
    <xdr:from>
      <xdr:col>0</xdr:col>
      <xdr:colOff>21960</xdr:colOff>
      <xdr:row>29</xdr:row>
      <xdr:rowOff>79560</xdr:rowOff>
    </xdr:from>
    <xdr:to>
      <xdr:col>2</xdr:col>
      <xdr:colOff>529560</xdr:colOff>
      <xdr:row>31</xdr:row>
      <xdr:rowOff>106560</xdr:rowOff>
    </xdr:to>
    <xdr:sp>
      <xdr:nvSpPr>
        <xdr:cNvPr id="7" name="CustomShape 1"/>
        <xdr:cNvSpPr/>
      </xdr:nvSpPr>
      <xdr:spPr>
        <a:xfrm>
          <a:off x="21960" y="4793760"/>
          <a:ext cx="1707480" cy="35208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200" spc="-1" strike="noStrike">
              <a:latin typeface="Arial"/>
            </a:rPr>
            <a:t>Hospitals</a:t>
          </a:r>
          <a:endParaRPr b="0" lang="en-GB" sz="12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8"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9"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10"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300240</xdr:colOff>
      <xdr:row>37</xdr:row>
      <xdr:rowOff>64800</xdr:rowOff>
    </xdr:to>
    <xdr:graphicFrame>
      <xdr:nvGraphicFramePr>
        <xdr:cNvPr id="11" name="Chart 1"/>
        <xdr:cNvGraphicFramePr/>
      </xdr:nvGraphicFramePr>
      <xdr:xfrm>
        <a:off x="0" y="0"/>
        <a:ext cx="9301320" cy="6079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12"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13"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380520</xdr:colOff>
      <xdr:row>5</xdr:row>
      <xdr:rowOff>39960</xdr:rowOff>
    </xdr:from>
    <xdr:to>
      <xdr:col>13</xdr:col>
      <xdr:colOff>417240</xdr:colOff>
      <xdr:row>7</xdr:row>
      <xdr:rowOff>57240</xdr:rowOff>
    </xdr:to>
    <xdr:sp>
      <xdr:nvSpPr>
        <xdr:cNvPr id="14" name="CustomShape 1"/>
        <xdr:cNvSpPr/>
      </xdr:nvSpPr>
      <xdr:spPr>
        <a:xfrm>
          <a:off x="6981120" y="852480"/>
          <a:ext cx="1236960" cy="342360"/>
        </a:xfrm>
        <a:prstGeom prst="rect">
          <a:avLst/>
        </a:prstGeom>
        <a:noFill/>
        <a:ln>
          <a:noFill/>
        </a:ln>
      </xdr:spPr>
      <xdr:style>
        <a:lnRef idx="0"/>
        <a:fillRef idx="0"/>
        <a:effectRef idx="0"/>
        <a:fontRef idx="minor"/>
      </xdr:style>
    </xdr:sp>
    <xdr:clientData/>
  </xdr:twoCellAnchor>
  <xdr:twoCellAnchor editAs="absolute">
    <xdr:from>
      <xdr:col>11</xdr:col>
      <xdr:colOff>497880</xdr:colOff>
      <xdr:row>4</xdr:row>
      <xdr:rowOff>51840</xdr:rowOff>
    </xdr:from>
    <xdr:to>
      <xdr:col>14</xdr:col>
      <xdr:colOff>93600</xdr:colOff>
      <xdr:row>6</xdr:row>
      <xdr:rowOff>77400</xdr:rowOff>
    </xdr:to>
    <xdr:sp>
      <xdr:nvSpPr>
        <xdr:cNvPr id="15" name="CustomShape 1"/>
        <xdr:cNvSpPr/>
      </xdr:nvSpPr>
      <xdr:spPr>
        <a:xfrm>
          <a:off x="7098480" y="702000"/>
          <a:ext cx="1396080" cy="35064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400" spc="-1" strike="noStrike">
              <a:solidFill>
                <a:srgbClr val="2f5597"/>
              </a:solidFill>
              <a:latin typeface="Arial"/>
            </a:rPr>
            <a:t>Females 65+</a:t>
          </a:r>
          <a:endParaRPr b="0" lang="en-GB" sz="1400" spc="-1" strike="noStrike">
            <a:latin typeface="Times New Roman"/>
          </a:endParaRPr>
        </a:p>
      </xdr:txBody>
    </xdr:sp>
    <xdr:clientData/>
  </xdr:twoCellAnchor>
  <xdr:twoCellAnchor editAs="absolute">
    <xdr:from>
      <xdr:col>11</xdr:col>
      <xdr:colOff>213480</xdr:colOff>
      <xdr:row>12</xdr:row>
      <xdr:rowOff>122400</xdr:rowOff>
    </xdr:from>
    <xdr:to>
      <xdr:col>14</xdr:col>
      <xdr:colOff>126720</xdr:colOff>
      <xdr:row>15</xdr:row>
      <xdr:rowOff>52200</xdr:rowOff>
    </xdr:to>
    <xdr:sp>
      <xdr:nvSpPr>
        <xdr:cNvPr id="16" name="CustomShape 1"/>
        <xdr:cNvSpPr/>
      </xdr:nvSpPr>
      <xdr:spPr>
        <a:xfrm>
          <a:off x="6814080" y="2072880"/>
          <a:ext cx="1713600" cy="41760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400" spc="-1" strike="noStrike">
              <a:solidFill>
                <a:srgbClr val="2f5597"/>
              </a:solidFill>
              <a:latin typeface="Arial"/>
            </a:rPr>
            <a:t>Females under 65</a:t>
          </a:r>
          <a:endParaRPr b="0" lang="en-GB" sz="1400" spc="-1" strike="noStrike">
            <a:latin typeface="Times New Roman"/>
          </a:endParaRPr>
        </a:p>
      </xdr:txBody>
    </xdr:sp>
    <xdr:clientData/>
  </xdr:twoCellAnchor>
  <xdr:twoCellAnchor editAs="absolute">
    <xdr:from>
      <xdr:col>11</xdr:col>
      <xdr:colOff>472680</xdr:colOff>
      <xdr:row>19</xdr:row>
      <xdr:rowOff>154440</xdr:rowOff>
    </xdr:from>
    <xdr:to>
      <xdr:col>14</xdr:col>
      <xdr:colOff>327600</xdr:colOff>
      <xdr:row>22</xdr:row>
      <xdr:rowOff>100800</xdr:rowOff>
    </xdr:to>
    <xdr:sp>
      <xdr:nvSpPr>
        <xdr:cNvPr id="17" name="CustomShape 1"/>
        <xdr:cNvSpPr/>
      </xdr:nvSpPr>
      <xdr:spPr>
        <a:xfrm>
          <a:off x="7073280" y="3242880"/>
          <a:ext cx="1655280" cy="43416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400" spc="-1" strike="noStrike">
              <a:solidFill>
                <a:srgbClr val="2f5597"/>
              </a:solidFill>
              <a:latin typeface="Arial"/>
            </a:rPr>
            <a:t>Males 65+</a:t>
          </a:r>
          <a:endParaRPr b="0" lang="en-GB" sz="1400" spc="-1" strike="noStrike">
            <a:latin typeface="Times New Roman"/>
          </a:endParaRPr>
        </a:p>
      </xdr:txBody>
    </xdr:sp>
    <xdr:clientData/>
  </xdr:twoCellAnchor>
  <xdr:twoCellAnchor editAs="absolute">
    <xdr:from>
      <xdr:col>11</xdr:col>
      <xdr:colOff>288720</xdr:colOff>
      <xdr:row>28</xdr:row>
      <xdr:rowOff>120600</xdr:rowOff>
    </xdr:from>
    <xdr:to>
      <xdr:col>14</xdr:col>
      <xdr:colOff>352440</xdr:colOff>
      <xdr:row>30</xdr:row>
      <xdr:rowOff>137880</xdr:rowOff>
    </xdr:to>
    <xdr:sp>
      <xdr:nvSpPr>
        <xdr:cNvPr id="18" name="CustomShape 1"/>
        <xdr:cNvSpPr/>
      </xdr:nvSpPr>
      <xdr:spPr>
        <a:xfrm>
          <a:off x="6889320" y="4672080"/>
          <a:ext cx="1864080" cy="34236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1" lang="en-GB" sz="1400" spc="-1" strike="noStrike">
              <a:solidFill>
                <a:srgbClr val="2f5597"/>
              </a:solidFill>
              <a:latin typeface="Arial"/>
            </a:rPr>
            <a:t>Males under 65</a:t>
          </a:r>
          <a:endParaRPr b="0" lang="en-GB" sz="14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19"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73440</xdr:colOff>
      <xdr:row>5</xdr:row>
      <xdr:rowOff>8280</xdr:rowOff>
    </xdr:from>
    <xdr:to>
      <xdr:col>7</xdr:col>
      <xdr:colOff>81000</xdr:colOff>
      <xdr:row>12</xdr:row>
      <xdr:rowOff>46800</xdr:rowOff>
    </xdr:to>
    <xdr:sp>
      <xdr:nvSpPr>
        <xdr:cNvPr id="20" name="CustomShape 1"/>
        <xdr:cNvSpPr/>
      </xdr:nvSpPr>
      <xdr:spPr>
        <a:xfrm>
          <a:off x="2473560" y="820800"/>
          <a:ext cx="1807920" cy="117648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0" lang="en-GB" sz="1100" spc="-1" strike="noStrike">
              <a:latin typeface="Arial"/>
            </a:rPr>
            <a:t>all cause death rate in the most deprived areas is </a:t>
          </a:r>
          <a:r>
            <a:rPr b="1" lang="en-GB" sz="1100" spc="-1" strike="noStrike">
              <a:latin typeface="Arial"/>
            </a:rPr>
            <a:t>1.9</a:t>
          </a:r>
          <a:r>
            <a:rPr b="0" lang="en-GB" sz="1100" spc="-1" strike="noStrike">
              <a:latin typeface="Arial"/>
            </a:rPr>
            <a:t> times that in the least deprived areas</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absolute">
    <xdr:from>
      <xdr:col>9</xdr:col>
      <xdr:colOff>78840</xdr:colOff>
      <xdr:row>13</xdr:row>
      <xdr:rowOff>138600</xdr:rowOff>
    </xdr:from>
    <xdr:to>
      <xdr:col>11</xdr:col>
      <xdr:colOff>574920</xdr:colOff>
      <xdr:row>21</xdr:row>
      <xdr:rowOff>130680</xdr:rowOff>
    </xdr:to>
    <xdr:sp>
      <xdr:nvSpPr>
        <xdr:cNvPr id="21" name="CustomShape 1"/>
        <xdr:cNvSpPr/>
      </xdr:nvSpPr>
      <xdr:spPr>
        <a:xfrm>
          <a:off x="5479200" y="2251800"/>
          <a:ext cx="1696320" cy="1292400"/>
        </a:xfrm>
        <a:prstGeom prst="rect">
          <a:avLst/>
        </a:prstGeom>
        <a:noFill/>
        <a:ln>
          <a:noFill/>
        </a:ln>
      </xdr:spPr>
      <xdr:style>
        <a:lnRef idx="0"/>
        <a:fillRef idx="0"/>
        <a:effectRef idx="0"/>
        <a:fontRef idx="minor"/>
      </xdr:style>
      <xdr:txBody>
        <a:bodyPr lIns="90000" rIns="90000" tIns="45000" bIns="45000">
          <a:noAutofit/>
        </a:bodyPr>
        <a:p>
          <a:pPr>
            <a:lnSpc>
              <a:spcPct val="100000"/>
            </a:lnSpc>
          </a:pPr>
          <a:r>
            <a:rPr b="0" lang="en-GB" sz="1100" spc="-1" strike="noStrike">
              <a:latin typeface="Arial"/>
            </a:rPr>
            <a:t>COVID-19 death rate in the most deprived areas is </a:t>
          </a:r>
          <a:r>
            <a:rPr b="1" lang="en-GB" sz="1100" spc="-1" strike="noStrike">
              <a:latin typeface="Arial"/>
            </a:rPr>
            <a:t>2.2</a:t>
          </a:r>
          <a:r>
            <a:rPr b="0" lang="en-GB" sz="1100" spc="-1" strike="noStrike">
              <a:latin typeface="Arial"/>
            </a:rPr>
            <a:t> times that in the least deprived areas</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absolute">
    <xdr:from>
      <xdr:col>1</xdr:col>
      <xdr:colOff>388080</xdr:colOff>
      <xdr:row>22</xdr:row>
      <xdr:rowOff>124920</xdr:rowOff>
    </xdr:from>
    <xdr:to>
      <xdr:col>2</xdr:col>
      <xdr:colOff>457560</xdr:colOff>
      <xdr:row>25</xdr:row>
      <xdr:rowOff>40680</xdr:rowOff>
    </xdr:to>
    <xdr:sp>
      <xdr:nvSpPr>
        <xdr:cNvPr id="22" name="CustomShape 1"/>
        <xdr:cNvSpPr/>
      </xdr:nvSpPr>
      <xdr:spPr>
        <a:xfrm>
          <a:off x="987840" y="3701160"/>
          <a:ext cx="669600" cy="40320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pPr>
          <a:r>
            <a:rPr b="0" lang="en-GB" sz="900" spc="-1" strike="noStrike">
              <a:solidFill>
                <a:srgbClr val="ffffff"/>
              </a:solidFill>
              <a:latin typeface="Arial"/>
            </a:rPr>
            <a:t>(most deprived)</a:t>
          </a:r>
          <a:endParaRPr b="0" lang="en-GB" sz="900" spc="-1" strike="noStrike">
            <a:latin typeface="Times New Roman"/>
          </a:endParaRPr>
        </a:p>
      </xdr:txBody>
    </xdr:sp>
    <xdr:clientData/>
  </xdr:twoCellAnchor>
  <xdr:twoCellAnchor editAs="absolute">
    <xdr:from>
      <xdr:col>5</xdr:col>
      <xdr:colOff>401040</xdr:colOff>
      <xdr:row>22</xdr:row>
      <xdr:rowOff>124200</xdr:rowOff>
    </xdr:from>
    <xdr:to>
      <xdr:col>6</xdr:col>
      <xdr:colOff>505080</xdr:colOff>
      <xdr:row>25</xdr:row>
      <xdr:rowOff>14760</xdr:rowOff>
    </xdr:to>
    <xdr:sp>
      <xdr:nvSpPr>
        <xdr:cNvPr id="23" name="CustomShape 1"/>
        <xdr:cNvSpPr/>
      </xdr:nvSpPr>
      <xdr:spPr>
        <a:xfrm>
          <a:off x="3401280" y="3700440"/>
          <a:ext cx="704160" cy="378000"/>
        </a:xfrm>
        <a:prstGeom prst="rect">
          <a:avLst/>
        </a:prstGeom>
        <a:noFill/>
        <a:ln>
          <a:noFill/>
        </a:ln>
      </xdr:spPr>
      <xdr:style>
        <a:lnRef idx="0"/>
        <a:fillRef idx="0"/>
        <a:effectRef idx="0"/>
        <a:fontRef idx="minor"/>
      </xdr:style>
      <xdr:txBody>
        <a:bodyPr lIns="90000" rIns="90000" tIns="45000" bIns="45000">
          <a:noAutofit/>
        </a:bodyPr>
        <a:p>
          <a:pPr algn="ctr">
            <a:lnSpc>
              <a:spcPct val="100000"/>
            </a:lnSpc>
          </a:pPr>
          <a:r>
            <a:rPr b="0" lang="en-GB" sz="900" spc="-1" strike="noStrike">
              <a:solidFill>
                <a:srgbClr val="ffffff"/>
              </a:solidFill>
              <a:latin typeface="Arial"/>
            </a:rPr>
            <a:t>(least deprived)</a:t>
          </a:r>
          <a:endParaRPr b="0" lang="en-GB" sz="9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24"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25"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304560</xdr:colOff>
      <xdr:row>37</xdr:row>
      <xdr:rowOff>61920</xdr:rowOff>
    </xdr:to>
    <xdr:graphicFrame>
      <xdr:nvGraphicFramePr>
        <xdr:cNvPr id="26" name="Chart 1"/>
        <xdr:cNvGraphicFramePr/>
      </xdr:nvGraphicFramePr>
      <xdr:xfrm>
        <a:off x="0" y="0"/>
        <a:ext cx="9305640" cy="6076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0.xml.rels><?xml version="1.0" encoding="UTF-8"?>
<Relationships xmlns="http://schemas.openxmlformats.org/package/2006/relationships"><Relationship Id="rId1" Type="http://schemas.openxmlformats.org/officeDocument/2006/relationships/hyperlink" Target="https://www.gov.scot/" TargetMode="External"/><Relationship Id="rId2" Type="http://schemas.openxmlformats.org/officeDocument/2006/relationships/hyperlink" Target="https://simd.scot/" TargetMode="External"/><Relationship Id="rId3" Type="http://schemas.openxmlformats.org/officeDocument/2006/relationships/hyperlink" Target="https://www.nrscotland.gov.uk/statistics-and-data/statistics/statistics-by-theme/vital-events/general-background-information/births-and-deaths-days-until-registration"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nrscotland.gov.uk/about-us/service-status" TargetMode="External"/><Relationship Id="rId2" Type="http://schemas.openxmlformats.org/officeDocument/2006/relationships/hyperlink" Target="https://www.gov.scot/publications/scottish-government-urban-rural-classification-2016/"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ons.gov.uk/methodology/classificationsandstandards/standardoccupationalclassificationsoc/soc2010/soc2010volume1structureanddescriptionsofunitgroups" TargetMode="External"/><Relationship Id="rId2" Type="http://schemas.openxmlformats.org/officeDocument/2006/relationships/hyperlink" Target="https://www.ons.gov.uk/peoplepopulationandcommunity/healthandsocialcare/causesofdeath/bulletins/coronaviruscovid19relateddeathsbyoccupationenglandandwales/deathsregistereduptoandincluding20april2020"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statistics.gov.scot/atlas/resource?uri=http://statistics.gov.scot/id/statistical-geography/S92000003" TargetMode="External"/><Relationship Id="rId2" Type="http://schemas.openxmlformats.org/officeDocument/2006/relationships/drawing" Target="../drawings/drawing1.xml"/>
</Relationships>
</file>

<file path=xl/worksheets/_rels/sheet16.xml.rels><?xml version="1.0" encoding="UTF-8"?>
<Relationships xmlns="http://schemas.openxmlformats.org/package/2006/relationships"><Relationship Id="rId1" Type="http://schemas.openxmlformats.org/officeDocument/2006/relationships/drawing" Target="../drawings/drawing2.xml"/>
</Relationships>
</file>

<file path=xl/worksheets/_rels/sheet18.xml.rels><?xml version="1.0" encoding="UTF-8"?>
<Relationships xmlns="http://schemas.openxmlformats.org/package/2006/relationships"><Relationship Id="rId1" Type="http://schemas.openxmlformats.org/officeDocument/2006/relationships/drawing" Target="../drawings/drawing3.xml"/>
</Relationships>
</file>

<file path=xl/worksheets/_rels/sheet20.xml.rels><?xml version="1.0" encoding="UTF-8"?>
<Relationships xmlns="http://schemas.openxmlformats.org/package/2006/relationships"><Relationship Id="rId1" Type="http://schemas.openxmlformats.org/officeDocument/2006/relationships/drawing" Target="../drawings/drawing4.xml"/>
</Relationships>
</file>

<file path=xl/worksheets/_rels/sheet22.xml.rels><?xml version="1.0" encoding="UTF-8"?>
<Relationships xmlns="http://schemas.openxmlformats.org/package/2006/relationships"><Relationship Id="rId1" Type="http://schemas.openxmlformats.org/officeDocument/2006/relationships/drawing" Target="../drawings/drawing5.xml"/>
</Relationships>
</file>

<file path=xl/worksheets/_rels/sheet24.xml.rels><?xml version="1.0" encoding="UTF-8"?>
<Relationships xmlns="http://schemas.openxmlformats.org/package/2006/relationships"><Relationship Id="rId1" Type="http://schemas.openxmlformats.org/officeDocument/2006/relationships/drawing" Target="../drawings/drawing6.xml"/>
</Relationships>
</file>

<file path=xl/worksheets/_rels/sheet26.xml.rels><?xml version="1.0" encoding="UTF-8"?>
<Relationships xmlns="http://schemas.openxmlformats.org/package/2006/relationships"><Relationship Id="rId1" Type="http://schemas.openxmlformats.org/officeDocument/2006/relationships/drawing" Target="../drawings/drawing7.xml"/>
</Relationships>
</file>

<file path=xl/worksheets/_rels/sheet28.xml.rels><?xml version="1.0" encoding="UTF-8"?>
<Relationships xmlns="http://schemas.openxmlformats.org/package/2006/relationships"><Relationship Id="rId1" Type="http://schemas.openxmlformats.org/officeDocument/2006/relationships/drawing" Target="../drawings/drawing8.xml"/>
</Relationships>
</file>

<file path=xl/worksheets/_rels/sheet29.xml.rels><?xml version="1.0" encoding="UTF-8"?>
<Relationships xmlns="http://schemas.openxmlformats.org/package/2006/relationships"><Relationship Id="rId1" Type="http://schemas.openxmlformats.org/officeDocument/2006/relationships/drawing" Target="../drawings/drawing9.xml"/>
</Relationships>
</file>

<file path=xl/worksheets/_rels/sheet32.xml.rels><?xml version="1.0" encoding="UTF-8"?>
<Relationships xmlns="http://schemas.openxmlformats.org/package/2006/relationships"><Relationship Id="rId1" Type="http://schemas.openxmlformats.org/officeDocument/2006/relationships/drawing" Target="../drawings/drawing10.xml"/>
</Relationships>
</file>

<file path=xl/worksheets/_rels/sheet34.xml.rels><?xml version="1.0" encoding="UTF-8"?>
<Relationships xmlns="http://schemas.openxmlformats.org/package/2006/relationships"><Relationship Id="rId1" Type="http://schemas.openxmlformats.org/officeDocument/2006/relationships/drawing" Target="../drawings/drawing11.xml"/>
</Relationships>
</file>

<file path=xl/worksheets/_rels/sheet36.xml.rels><?xml version="1.0" encoding="UTF-8"?>
<Relationships xmlns="http://schemas.openxmlformats.org/package/2006/relationships"><Relationship Id="rId1" Type="http://schemas.openxmlformats.org/officeDocument/2006/relationships/drawing" Target="../drawings/drawing12.xml"/>
</Relationships>
</file>

<file path=xl/worksheets/_rels/sheet37.xml.rels><?xml version="1.0" encoding="UTF-8"?>
<Relationships xmlns="http://schemas.openxmlformats.org/package/2006/relationships"><Relationship Id="rId1" Type="http://schemas.openxmlformats.org/officeDocument/2006/relationships/hyperlink" Target="https://www.gov.scot/collections/scottish-index-of-multiple-deprivation-2020/" TargetMode="External"/><Relationship Id="rId2" Type="http://schemas.openxmlformats.org/officeDocument/2006/relationships/hyperlink" Target="https://simd.scot/" TargetMode="External"/><Relationship Id="rId3" Type="http://schemas.openxmlformats.org/officeDocument/2006/relationships/hyperlink" Target="https://www.nrscotland.gov.uk/statistics-and-data/statistics/statistics-by-theme/vital-events/general-background-information/births-and-deaths-days-until-registration" TargetMode="External"/>
</Relationships>
</file>

<file path=xl/worksheets/_rels/sheet38.xml.rels><?xml version="1.0" encoding="UTF-8"?>
<Relationships xmlns="http://schemas.openxmlformats.org/package/2006/relationships"><Relationship Id="rId1" Type="http://schemas.openxmlformats.org/officeDocument/2006/relationships/drawing" Target="../drawings/drawing13.xml"/>
</Relationships>
</file>

<file path=xl/worksheets/_rels/sheet39.xml.rels><?xml version="1.0" encoding="UTF-8"?>
<Relationships xmlns="http://schemas.openxmlformats.org/package/2006/relationships"><Relationship Id="rId1" Type="http://schemas.openxmlformats.org/officeDocument/2006/relationships/hyperlink" Target="https://www.gov.scot/publications/scottish-government-urban-rural-classification-2016/" TargetMode="External"/>
</Relationships>
</file>

<file path=xl/worksheets/_rels/sheet40.xml.rels><?xml version="1.0" encoding="UTF-8"?>
<Relationships xmlns="http://schemas.openxmlformats.org/package/2006/relationships"><Relationship Id="rId1" Type="http://schemas.openxmlformats.org/officeDocument/2006/relationships/drawing" Target="../drawings/drawing14.xml"/>
</Relationships>
</file>

<file path=xl/worksheets/_rels/sheet42.xml.rels><?xml version="1.0" encoding="UTF-8"?>
<Relationships xmlns="http://schemas.openxmlformats.org/package/2006/relationships"><Relationship Id="rId1" Type="http://schemas.openxmlformats.org/officeDocument/2006/relationships/drawing" Target="../drawings/drawing15.xml"/>
</Relationships>
</file>

<file path=xl/worksheets/_rels/sheet43.xml.rels><?xml version="1.0" encoding="UTF-8"?>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20.99"/>
    <col collapsed="false" customWidth="true" hidden="false" outlineLevel="0" max="2" min="2" style="1" width="134.86"/>
    <col collapsed="false" customWidth="true" hidden="false" outlineLevel="0" max="1025" min="3" style="1" width="9.14"/>
  </cols>
  <sheetData>
    <row r="1" customFormat="false" ht="18" hidden="false" customHeight="true" outlineLevel="0" collapsed="false">
      <c r="A1" s="2" t="s">
        <v>0</v>
      </c>
      <c r="B1" s="2"/>
      <c r="C1" s="3"/>
      <c r="D1" s="3"/>
      <c r="E1" s="3"/>
      <c r="F1" s="3"/>
      <c r="G1" s="3"/>
      <c r="H1" s="3"/>
      <c r="I1" s="3"/>
      <c r="J1" s="3"/>
      <c r="K1" s="3"/>
    </row>
    <row r="2" customFormat="false" ht="15" hidden="false" customHeight="true" outlineLevel="0" collapsed="false"/>
    <row r="3" customFormat="false" ht="13.5" hidden="false" customHeight="true" outlineLevel="0" collapsed="false">
      <c r="A3" s="4" t="s">
        <v>1</v>
      </c>
    </row>
    <row r="4" customFormat="false" ht="13.5" hidden="false" customHeight="true" outlineLevel="0" collapsed="false">
      <c r="A4" s="5"/>
    </row>
    <row r="5" customFormat="false" ht="13.5" hidden="false" customHeight="true" outlineLevel="0" collapsed="false">
      <c r="A5" s="5" t="s">
        <v>2</v>
      </c>
      <c r="B5" s="6" t="s">
        <v>3</v>
      </c>
      <c r="C5" s="6"/>
      <c r="D5" s="6"/>
      <c r="E5" s="6"/>
      <c r="F5" s="6"/>
      <c r="G5" s="6"/>
      <c r="H5" s="6"/>
    </row>
    <row r="6" customFormat="false" ht="13.5" hidden="false" customHeight="true" outlineLevel="0" collapsed="false">
      <c r="A6" s="5" t="s">
        <v>4</v>
      </c>
      <c r="B6" s="6" t="s">
        <v>5</v>
      </c>
      <c r="C6" s="6"/>
      <c r="D6" s="6"/>
      <c r="E6" s="6"/>
      <c r="F6" s="6"/>
      <c r="G6" s="6"/>
      <c r="H6" s="6"/>
    </row>
    <row r="7" customFormat="false" ht="13.5" hidden="false" customHeight="true" outlineLevel="0" collapsed="false">
      <c r="A7" s="5" t="s">
        <v>6</v>
      </c>
      <c r="B7" s="6" t="s">
        <v>7</v>
      </c>
      <c r="C7" s="6"/>
      <c r="D7" s="6"/>
      <c r="E7" s="6"/>
      <c r="F7" s="6"/>
      <c r="G7" s="6"/>
      <c r="H7" s="6"/>
    </row>
    <row r="8" customFormat="false" ht="13.5" hidden="false" customHeight="true" outlineLevel="0" collapsed="false">
      <c r="A8" s="5" t="s">
        <v>8</v>
      </c>
      <c r="B8" s="6" t="s">
        <v>9</v>
      </c>
      <c r="C8" s="6"/>
      <c r="D8" s="6"/>
      <c r="E8" s="6"/>
      <c r="F8" s="6"/>
      <c r="G8" s="6"/>
      <c r="H8" s="6"/>
    </row>
    <row r="9" customFormat="false" ht="13.5" hidden="false" customHeight="true" outlineLevel="0" collapsed="false">
      <c r="A9" s="5" t="s">
        <v>10</v>
      </c>
      <c r="B9" s="6" t="s">
        <v>11</v>
      </c>
      <c r="C9" s="6"/>
      <c r="D9" s="6"/>
      <c r="E9" s="6"/>
      <c r="F9" s="6"/>
      <c r="G9" s="6"/>
      <c r="H9" s="6"/>
    </row>
    <row r="10" customFormat="false" ht="13.5" hidden="false" customHeight="true" outlineLevel="0" collapsed="false">
      <c r="A10" s="5" t="s">
        <v>12</v>
      </c>
      <c r="B10" s="6" t="s">
        <v>13</v>
      </c>
      <c r="C10" s="6"/>
      <c r="D10" s="6"/>
      <c r="E10" s="6"/>
      <c r="F10" s="6"/>
      <c r="G10" s="6"/>
      <c r="H10" s="6"/>
    </row>
    <row r="11" customFormat="false" ht="13.5" hidden="false" customHeight="true" outlineLevel="0" collapsed="false">
      <c r="A11" s="5" t="s">
        <v>14</v>
      </c>
      <c r="B11" s="6" t="s">
        <v>15</v>
      </c>
      <c r="C11" s="6"/>
      <c r="D11" s="6"/>
      <c r="E11" s="6"/>
      <c r="F11" s="6"/>
      <c r="G11" s="6"/>
      <c r="H11" s="6"/>
      <c r="I11" s="6"/>
      <c r="J11" s="6"/>
      <c r="K11" s="6"/>
      <c r="L11" s="6"/>
      <c r="M11" s="6"/>
      <c r="N11" s="6"/>
    </row>
    <row r="12" customFormat="false" ht="13.5" hidden="false" customHeight="true" outlineLevel="0" collapsed="false">
      <c r="A12" s="5" t="s">
        <v>16</v>
      </c>
      <c r="B12" s="6" t="s">
        <v>17</v>
      </c>
      <c r="C12" s="6"/>
      <c r="D12" s="6"/>
      <c r="E12" s="6"/>
      <c r="F12" s="6"/>
      <c r="G12" s="6"/>
      <c r="H12" s="6"/>
      <c r="I12" s="6"/>
      <c r="J12" s="6"/>
      <c r="K12" s="6"/>
      <c r="L12" s="6"/>
      <c r="M12" s="6"/>
      <c r="N12" s="6"/>
    </row>
    <row r="13" customFormat="false" ht="13.5" hidden="false" customHeight="true" outlineLevel="0" collapsed="false">
      <c r="A13" s="5" t="s">
        <v>18</v>
      </c>
      <c r="B13" s="6" t="s">
        <v>19</v>
      </c>
      <c r="C13" s="6"/>
      <c r="D13" s="6"/>
      <c r="E13" s="6"/>
      <c r="F13" s="6"/>
      <c r="G13" s="6"/>
      <c r="H13" s="6"/>
      <c r="I13" s="6"/>
      <c r="J13" s="6"/>
      <c r="K13" s="6"/>
      <c r="L13" s="6"/>
      <c r="M13" s="6"/>
      <c r="N13" s="6"/>
    </row>
    <row r="14" customFormat="false" ht="13.5" hidden="false" customHeight="true" outlineLevel="0" collapsed="false">
      <c r="A14" s="5" t="s">
        <v>20</v>
      </c>
      <c r="B14" s="6" t="s">
        <v>21</v>
      </c>
      <c r="C14" s="6"/>
      <c r="D14" s="6"/>
      <c r="E14" s="6"/>
      <c r="F14" s="6"/>
      <c r="G14" s="6"/>
      <c r="H14" s="6"/>
      <c r="I14" s="6"/>
      <c r="J14" s="6"/>
      <c r="K14" s="6"/>
      <c r="L14" s="6"/>
      <c r="M14" s="6"/>
      <c r="N14" s="6"/>
    </row>
    <row r="15" customFormat="false" ht="13.5" hidden="false" customHeight="true" outlineLevel="0" collapsed="false">
      <c r="A15" s="5" t="s">
        <v>22</v>
      </c>
      <c r="B15" s="6" t="s">
        <v>23</v>
      </c>
      <c r="C15" s="6"/>
      <c r="D15" s="6"/>
      <c r="E15" s="6"/>
      <c r="F15" s="6"/>
      <c r="G15" s="6"/>
      <c r="H15" s="6"/>
      <c r="I15" s="6"/>
      <c r="J15" s="6"/>
      <c r="K15" s="6"/>
      <c r="L15" s="6"/>
      <c r="M15" s="6"/>
      <c r="N15" s="6"/>
    </row>
    <row r="16" customFormat="false" ht="13.5" hidden="false" customHeight="true" outlineLevel="0" collapsed="false">
      <c r="A16" s="5" t="s">
        <v>24</v>
      </c>
      <c r="B16" s="6" t="s">
        <v>25</v>
      </c>
      <c r="C16" s="6"/>
      <c r="D16" s="6"/>
      <c r="E16" s="6"/>
      <c r="F16" s="6"/>
      <c r="G16" s="6"/>
      <c r="H16" s="6"/>
      <c r="I16" s="6"/>
      <c r="J16" s="6"/>
      <c r="K16" s="6"/>
      <c r="L16" s="6"/>
      <c r="M16" s="6"/>
      <c r="N16" s="6"/>
    </row>
    <row r="17" customFormat="false" ht="13.5" hidden="false" customHeight="true" outlineLevel="0" collapsed="false">
      <c r="A17" s="5" t="s">
        <v>26</v>
      </c>
      <c r="B17" s="6" t="s">
        <v>27</v>
      </c>
      <c r="C17" s="6"/>
      <c r="D17" s="6"/>
      <c r="E17" s="6"/>
      <c r="F17" s="6"/>
      <c r="G17" s="6"/>
      <c r="H17" s="6"/>
      <c r="I17" s="6"/>
      <c r="J17" s="6"/>
      <c r="K17" s="6"/>
      <c r="L17" s="6"/>
      <c r="M17" s="6"/>
      <c r="N17" s="6"/>
    </row>
    <row r="18" customFormat="false" ht="13.5" hidden="false" customHeight="true" outlineLevel="0" collapsed="false">
      <c r="A18" s="5" t="s">
        <v>28</v>
      </c>
      <c r="B18" s="6" t="s">
        <v>29</v>
      </c>
      <c r="C18" s="6"/>
      <c r="D18" s="6"/>
      <c r="E18" s="6"/>
      <c r="F18" s="6"/>
      <c r="G18" s="6"/>
      <c r="H18" s="6"/>
      <c r="I18" s="6"/>
      <c r="J18" s="6"/>
      <c r="K18" s="6"/>
      <c r="L18" s="6"/>
      <c r="M18" s="6"/>
      <c r="N18" s="6"/>
    </row>
    <row r="19" customFormat="false" ht="13.5" hidden="false" customHeight="true" outlineLevel="0" collapsed="false">
      <c r="A19" s="5" t="s">
        <v>30</v>
      </c>
      <c r="B19" s="6" t="s">
        <v>31</v>
      </c>
      <c r="C19" s="6"/>
      <c r="D19" s="6"/>
      <c r="E19" s="6"/>
      <c r="F19" s="6"/>
      <c r="G19" s="6"/>
      <c r="H19" s="6"/>
      <c r="I19" s="6"/>
      <c r="J19" s="6"/>
      <c r="K19" s="6"/>
      <c r="L19" s="6"/>
      <c r="M19" s="6"/>
      <c r="N19" s="6"/>
    </row>
    <row r="20" customFormat="false" ht="13.5" hidden="false" customHeight="true" outlineLevel="0" collapsed="false">
      <c r="A20" s="5" t="s">
        <v>32</v>
      </c>
      <c r="B20" s="6" t="s">
        <v>33</v>
      </c>
      <c r="C20" s="6"/>
      <c r="D20" s="6"/>
      <c r="E20" s="6"/>
      <c r="F20" s="6"/>
      <c r="G20" s="6"/>
      <c r="H20" s="6"/>
      <c r="I20" s="6"/>
      <c r="J20" s="6"/>
      <c r="K20" s="6"/>
      <c r="L20" s="6"/>
      <c r="M20" s="6"/>
      <c r="N20" s="6"/>
    </row>
    <row r="21" customFormat="false" ht="13.5" hidden="false" customHeight="true" outlineLevel="0" collapsed="false">
      <c r="A21" s="5" t="s">
        <v>34</v>
      </c>
      <c r="B21" s="6" t="s">
        <v>35</v>
      </c>
      <c r="C21" s="6"/>
      <c r="D21" s="6"/>
      <c r="E21" s="6"/>
      <c r="F21" s="6"/>
      <c r="G21" s="6"/>
      <c r="H21" s="6"/>
      <c r="I21" s="6"/>
      <c r="J21" s="6"/>
      <c r="K21" s="6"/>
      <c r="L21" s="6"/>
      <c r="M21" s="6"/>
      <c r="N21" s="6"/>
    </row>
    <row r="22" customFormat="false" ht="13.5" hidden="false" customHeight="true" outlineLevel="0" collapsed="false">
      <c r="A22" s="5" t="s">
        <v>36</v>
      </c>
      <c r="B22" s="6" t="s">
        <v>37</v>
      </c>
      <c r="C22" s="6"/>
      <c r="D22" s="6"/>
      <c r="E22" s="6"/>
      <c r="F22" s="6"/>
      <c r="G22" s="6"/>
      <c r="H22" s="6"/>
      <c r="I22" s="6"/>
      <c r="J22" s="6"/>
      <c r="K22" s="6"/>
      <c r="L22" s="6"/>
      <c r="M22" s="6"/>
      <c r="N22" s="6"/>
    </row>
    <row r="23" customFormat="false" ht="13.5" hidden="false" customHeight="true" outlineLevel="0" collapsed="false">
      <c r="A23" s="5" t="s">
        <v>38</v>
      </c>
      <c r="B23" s="6" t="s">
        <v>39</v>
      </c>
      <c r="C23" s="6"/>
      <c r="D23" s="6"/>
      <c r="E23" s="6"/>
      <c r="F23" s="6"/>
      <c r="G23" s="6"/>
      <c r="H23" s="6"/>
      <c r="I23" s="6"/>
      <c r="J23" s="6"/>
      <c r="K23" s="6"/>
      <c r="L23" s="6"/>
      <c r="M23" s="6"/>
      <c r="N23" s="6"/>
    </row>
    <row r="24" customFormat="false" ht="13.5" hidden="false" customHeight="true" outlineLevel="0" collapsed="false">
      <c r="A24" s="5" t="s">
        <v>40</v>
      </c>
      <c r="B24" s="6" t="s">
        <v>41</v>
      </c>
      <c r="C24" s="6"/>
      <c r="D24" s="6"/>
      <c r="E24" s="6"/>
      <c r="F24" s="6"/>
      <c r="G24" s="6"/>
      <c r="H24" s="6"/>
      <c r="I24" s="6"/>
      <c r="J24" s="6"/>
      <c r="K24" s="6"/>
      <c r="L24" s="6"/>
      <c r="M24" s="6"/>
      <c r="N24" s="6"/>
    </row>
    <row r="25" customFormat="false" ht="13.5" hidden="false" customHeight="true" outlineLevel="0" collapsed="false">
      <c r="A25" s="5" t="s">
        <v>42</v>
      </c>
      <c r="B25" s="6" t="s">
        <v>43</v>
      </c>
      <c r="C25" s="6"/>
      <c r="D25" s="6"/>
      <c r="E25" s="6"/>
      <c r="F25" s="6"/>
      <c r="G25" s="6"/>
      <c r="H25" s="6"/>
      <c r="I25" s="6"/>
      <c r="J25" s="6"/>
      <c r="K25" s="6"/>
      <c r="L25" s="6"/>
      <c r="M25" s="6"/>
      <c r="N25" s="6"/>
    </row>
    <row r="26" customFormat="false" ht="13.5" hidden="false" customHeight="true" outlineLevel="0" collapsed="false">
      <c r="A26" s="5" t="s">
        <v>44</v>
      </c>
      <c r="B26" s="6" t="s">
        <v>45</v>
      </c>
      <c r="C26" s="6"/>
      <c r="D26" s="6"/>
      <c r="E26" s="6"/>
      <c r="F26" s="6"/>
      <c r="G26" s="6"/>
      <c r="H26" s="6"/>
      <c r="I26" s="6"/>
      <c r="J26" s="6"/>
      <c r="K26" s="6"/>
      <c r="L26" s="6"/>
      <c r="M26" s="6"/>
      <c r="N26" s="6"/>
    </row>
    <row r="27" customFormat="false" ht="13.5" hidden="false" customHeight="true" outlineLevel="0" collapsed="false">
      <c r="A27" s="5" t="s">
        <v>46</v>
      </c>
      <c r="B27" s="6" t="s">
        <v>47</v>
      </c>
      <c r="C27" s="6"/>
      <c r="D27" s="6"/>
      <c r="E27" s="6"/>
      <c r="F27" s="6"/>
      <c r="G27" s="6"/>
      <c r="H27" s="6"/>
      <c r="I27" s="6"/>
      <c r="J27" s="6"/>
      <c r="K27" s="6"/>
      <c r="L27" s="6"/>
      <c r="M27" s="6"/>
      <c r="N27" s="6"/>
    </row>
    <row r="28" customFormat="false" ht="13.5" hidden="false" customHeight="true" outlineLevel="0" collapsed="false">
      <c r="A28" s="5" t="s">
        <v>48</v>
      </c>
      <c r="B28" s="6" t="s">
        <v>49</v>
      </c>
      <c r="C28" s="6"/>
      <c r="D28" s="6"/>
      <c r="E28" s="6"/>
      <c r="F28" s="6"/>
      <c r="G28" s="6"/>
      <c r="H28" s="6"/>
      <c r="I28" s="6"/>
      <c r="J28" s="6"/>
      <c r="K28" s="6"/>
      <c r="L28" s="6"/>
      <c r="M28" s="6"/>
      <c r="N28" s="6"/>
    </row>
    <row r="29" customFormat="false" ht="13.5" hidden="false" customHeight="true" outlineLevel="0" collapsed="false">
      <c r="A29" s="5" t="s">
        <v>50</v>
      </c>
      <c r="B29" s="6" t="s">
        <v>51</v>
      </c>
      <c r="C29" s="6"/>
      <c r="D29" s="6"/>
      <c r="E29" s="6"/>
      <c r="F29" s="6"/>
      <c r="G29" s="6"/>
      <c r="H29" s="6"/>
      <c r="I29" s="6"/>
      <c r="J29" s="6"/>
      <c r="K29" s="6"/>
      <c r="L29" s="6"/>
      <c r="M29" s="6"/>
      <c r="N29" s="6"/>
    </row>
    <row r="30" customFormat="false" ht="13.5" hidden="false" customHeight="true" outlineLevel="0" collapsed="false">
      <c r="A30" s="5" t="s">
        <v>52</v>
      </c>
      <c r="B30" s="6" t="s">
        <v>53</v>
      </c>
      <c r="C30" s="6"/>
      <c r="D30" s="6"/>
      <c r="E30" s="6"/>
      <c r="F30" s="6"/>
      <c r="G30" s="6"/>
      <c r="H30" s="6"/>
      <c r="I30" s="6"/>
      <c r="J30" s="6"/>
      <c r="K30" s="6"/>
      <c r="L30" s="6"/>
      <c r="M30" s="6"/>
      <c r="N30" s="6"/>
    </row>
    <row r="31" customFormat="false" ht="13.5" hidden="false" customHeight="true" outlineLevel="0" collapsed="false">
      <c r="A31" s="5" t="s">
        <v>54</v>
      </c>
      <c r="B31" s="6" t="s">
        <v>55</v>
      </c>
      <c r="C31" s="6"/>
      <c r="D31" s="6"/>
      <c r="E31" s="6"/>
      <c r="F31" s="6"/>
      <c r="G31" s="6"/>
      <c r="H31" s="6"/>
      <c r="I31" s="6"/>
      <c r="J31" s="6"/>
      <c r="K31" s="6"/>
      <c r="L31" s="6"/>
      <c r="M31" s="6"/>
      <c r="N31" s="6"/>
    </row>
    <row r="32" customFormat="false" ht="13.5" hidden="false" customHeight="true" outlineLevel="0" collapsed="false">
      <c r="A32" s="5" t="s">
        <v>56</v>
      </c>
      <c r="B32" s="6" t="s">
        <v>57</v>
      </c>
      <c r="C32" s="6"/>
      <c r="D32" s="6"/>
      <c r="E32" s="6"/>
      <c r="F32" s="6"/>
      <c r="G32" s="6"/>
      <c r="H32" s="6"/>
      <c r="I32" s="6"/>
      <c r="J32" s="6"/>
      <c r="K32" s="6"/>
      <c r="L32" s="6"/>
      <c r="M32" s="6"/>
      <c r="N32" s="6"/>
    </row>
    <row r="33" customFormat="false" ht="13.5" hidden="false" customHeight="true" outlineLevel="0" collapsed="false">
      <c r="A33" s="5"/>
      <c r="B33" s="7"/>
      <c r="C33" s="7"/>
      <c r="D33" s="7"/>
      <c r="E33" s="7"/>
      <c r="F33" s="7"/>
      <c r="G33" s="7"/>
      <c r="H33" s="7"/>
      <c r="I33" s="7"/>
      <c r="J33" s="7"/>
      <c r="K33" s="7"/>
      <c r="L33" s="7"/>
      <c r="M33" s="7"/>
      <c r="N33" s="7"/>
    </row>
    <row r="34" customFormat="false" ht="13.5" hidden="false" customHeight="true" outlineLevel="0" collapsed="false">
      <c r="A34" s="8" t="s">
        <v>58</v>
      </c>
      <c r="B34" s="8"/>
    </row>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sheetData>
  <mergeCells count="1">
    <mergeCell ref="A1:B1"/>
  </mergeCells>
  <hyperlinks>
    <hyperlink ref="B5" location="'Table 1 (2021)'!A1" display="Weekly provisional figures on deaths registered where coronavirus (COVID-19) was mentioned on the death certificate in Scotland in 2021"/>
    <hyperlink ref="B6" location="'Table 1 (2020)'!A1" display="Weekly provisional figures on deaths registered where coronavirus (COVID-19) was mentioned on the death certificate in Scotland in 2020"/>
    <hyperlink ref="B7" location="'Table 2 (2021)'!A1" display="Weekly provisional figures on all deaths registered in Scotland in 2021"/>
    <hyperlink ref="B8" location="'Table 2  (2020)'!A1" display="Weekly provisional figures on all deaths registered in Scotland in 2020"/>
    <hyperlink ref="B9" location="'Table 3  (2021)'!A1" display="Excess Deaths by underlying cause of death and location, 2021"/>
    <hyperlink ref="B10" location="'Table 3 (2020)'!A1" display="Excess Deaths by underlying cause of death and location, 2020"/>
    <hyperlink ref="B11" location="'Table 4 '!A1" display="Age standardised rates of deaths involving COVID-19"/>
    <hyperlink ref="B12" location="'Table 5'!A1" display="Deaths rates  between 1st March 2020 and 31st December 2020 per 100,000 population and numbers"/>
    <hyperlink ref="B13" location="'Table 6'!A1" display="Number of deaths and age-standardised rates, by sex, deprivation quintiles, deaths occurring between 1st March 2020 and 31st December 2020"/>
    <hyperlink ref="B14" location="'Table 7'!A1" display="Age standardised death rates by urban rural classification"/>
    <hyperlink ref="B15" location="'Table 8'!A1" display="Age standardised death rates and numbers for NHS health boards  between 1st March 2020 and 31st December 2020"/>
    <hyperlink ref="B16" location="'Table 9'!A1" display="Age standardised death rates and numbers for Council areas  between 1st March 2020 and 31st December 2020"/>
    <hyperlink ref="B17" location="'Table 10'!A1" display="Deaths involving COVID-19 and all causes by occupation, numbers and age standardised rates, 20-64 year olds,  between 1st March 2020 and 31st December"/>
    <hyperlink ref="B18" location="'Table 11'!A1" display="Numbers and crude rates of deaths involving COVID-19, by Intermediate Zone,  between 1st March 2020 and 31st December 2020"/>
    <hyperlink ref="B19" location="'Figure 1 data'!A1" display="Weekly deaths involving COVID-19 in Scotland, week 12 to week 50"/>
    <hyperlink ref="B20" location="'Figure 2 data'!A1" display="Cumulative number of deaths involving COVID-19 in Scotland using different data sources 2020"/>
    <hyperlink ref="B21" location="'Figure 3 data'!A1" display="Deaths by week of registration, Scotland, 2020"/>
    <hyperlink ref="B22" location="'Figure 4 data'!A1" display="Excess Deaths  by underlying cause of death and location, week 12 to 50, 2020"/>
    <hyperlink ref="B23" location="'Figure 5 data'!A1" display="Deaths involving COVID-19 by location of death, weeks 12 to 50, 2020"/>
    <hyperlink ref="B24" location="'Figure 6 data'!A1" display="Deaths involving COVID-19, date of death vs date of registration"/>
    <hyperlink ref="B25" location="'Figure 7 data'!A1" display="Age standardised rates for deaths involving COVID-19 by sex,  between 1st March 2020 and 31st December 2020"/>
    <hyperlink ref="B26" location="'Figure 8 data'!A1" display="Leading causes of death  between 1st March 2020 and 31st December 2020"/>
    <hyperlink ref="B27" location="'Figure 9 data'!A1" display="Pre-existing medical conditions in deaths involving COVID-19,  between 1st March 2020 and 31st December 2020"/>
    <hyperlink ref="B28" location="'Figure 10 data'!A1" display="Pre-existing medical condition in deaths involving COVID-19, by age and sex,  between 1st March 2020 and 31st December 2020"/>
    <hyperlink ref="B29" location="'Figure 10 data'!A1" display="COVID-19 death rate by SIMD quintile between 1st March 2020 and 31st December 2020"/>
    <hyperlink ref="B30" location="'Figure 11 data'!A1" display="Age standardised death rates by urban rural classification between 1st March 2020 and 31st December 2020"/>
    <hyperlink ref="B31" location="'Figure 13 data'!A1" display="Age standardised rates for deaths involving COVID-19 between 1st March 2020 and 31st December 2020 in NHS health boards"/>
    <hyperlink ref="B32" location="'Figure 14 data'!A1" display="Age standardised rates for deaths involving COVID-19 between 1st March 2020 and 31st December 2020 in Council area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1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9" width="9.58"/>
    <col collapsed="false" customWidth="true" hidden="false" outlineLevel="0" max="2" min="2" style="9" width="40.28"/>
    <col collapsed="false" customWidth="true" hidden="false" outlineLevel="0" max="4" min="3" style="9" width="11.29"/>
    <col collapsed="false" customWidth="true" hidden="false" outlineLevel="0" max="5" min="5" style="9" width="5.57"/>
    <col collapsed="false" customWidth="true" hidden="false" outlineLevel="0" max="6" min="6" style="9" width="9.42"/>
    <col collapsed="false" customWidth="true" hidden="false" outlineLevel="0" max="8" min="7" style="9" width="10.29"/>
    <col collapsed="false" customWidth="true" hidden="false" outlineLevel="0" max="9" min="9" style="9" width="15"/>
    <col collapsed="false" customWidth="true" hidden="false" outlineLevel="0" max="1025" min="10" style="9" width="9.14"/>
  </cols>
  <sheetData>
    <row r="1" customFormat="false" ht="18" hidden="false" customHeight="true" outlineLevel="0" collapsed="false">
      <c r="A1" s="10" t="s">
        <v>59</v>
      </c>
      <c r="B1" s="10"/>
      <c r="C1" s="10"/>
      <c r="D1" s="10"/>
      <c r="E1" s="10"/>
      <c r="F1" s="10"/>
      <c r="G1" s="10"/>
      <c r="H1" s="10"/>
      <c r="I1" s="11" t="s">
        <v>60</v>
      </c>
      <c r="J1" s="11"/>
    </row>
    <row r="2" customFormat="false" ht="18" hidden="false" customHeight="true" outlineLevel="0" collapsed="false">
      <c r="A2" s="10"/>
      <c r="B2" s="10"/>
      <c r="C2" s="10"/>
      <c r="D2" s="10"/>
      <c r="E2" s="10"/>
      <c r="F2" s="10"/>
      <c r="G2" s="10"/>
      <c r="H2" s="10"/>
      <c r="I2" s="10"/>
    </row>
    <row r="3" customFormat="false" ht="15" hidden="false" customHeight="true" outlineLevel="0" collapsed="false">
      <c r="A3" s="12"/>
      <c r="B3" s="12"/>
      <c r="C3" s="12"/>
      <c r="D3" s="12"/>
    </row>
    <row r="4" customFormat="false" ht="14.1" hidden="false" customHeight="true" outlineLevel="0" collapsed="false">
      <c r="A4" s="13" t="s">
        <v>61</v>
      </c>
      <c r="B4" s="13"/>
      <c r="C4" s="14" t="n">
        <v>1</v>
      </c>
      <c r="D4" s="14" t="n">
        <v>2</v>
      </c>
      <c r="E4" s="15"/>
      <c r="F4" s="15"/>
      <c r="H4" s="16" t="s">
        <v>62</v>
      </c>
      <c r="I4" s="17" t="s">
        <v>63</v>
      </c>
    </row>
    <row r="5" customFormat="false" ht="14.1" hidden="false" customHeight="true" outlineLevel="0" collapsed="false">
      <c r="A5" s="18" t="s">
        <v>64</v>
      </c>
      <c r="B5" s="18"/>
      <c r="C5" s="19" t="n">
        <v>44200</v>
      </c>
      <c r="D5" s="19" t="n">
        <v>44207</v>
      </c>
      <c r="E5" s="20" t="s">
        <v>65</v>
      </c>
      <c r="F5" s="20"/>
      <c r="H5" s="16"/>
      <c r="I5" s="17"/>
    </row>
    <row r="6" customFormat="false" ht="14.1" hidden="false" customHeight="true" outlineLevel="0" collapsed="false">
      <c r="A6" s="21"/>
      <c r="B6" s="21"/>
      <c r="C6" s="22"/>
      <c r="D6" s="22"/>
      <c r="E6" s="23"/>
      <c r="F6" s="23"/>
      <c r="H6" s="16"/>
      <c r="I6" s="17"/>
    </row>
    <row r="7" customFormat="false" ht="14.1" hidden="false" customHeight="true" outlineLevel="0" collapsed="false">
      <c r="A7" s="24"/>
      <c r="B7" s="25"/>
      <c r="C7" s="26"/>
      <c r="D7" s="26"/>
      <c r="I7" s="27"/>
    </row>
    <row r="8" customFormat="false" ht="14.1" hidden="false" customHeight="true" outlineLevel="0" collapsed="false">
      <c r="A8" s="28" t="s">
        <v>66</v>
      </c>
      <c r="B8" s="28"/>
      <c r="C8" s="29" t="n">
        <f aca="false">SUM(C14:C20)</f>
        <v>391</v>
      </c>
      <c r="D8" s="29" t="n">
        <f aca="false">SUM(D14:D20)</f>
        <v>368</v>
      </c>
      <c r="E8" s="30"/>
      <c r="F8" s="31" t="n">
        <f aca="false">SUM(C8:D8)</f>
        <v>759</v>
      </c>
      <c r="G8" s="32"/>
      <c r="H8" s="33" t="n">
        <f aca="false">F8+SUM('Table 1 (2020)'!N7:BC7)</f>
        <v>7448</v>
      </c>
      <c r="I8" s="27"/>
    </row>
    <row r="9" customFormat="false" ht="14.1" hidden="false" customHeight="true" outlineLevel="0" collapsed="false">
      <c r="A9" s="28" t="s">
        <v>67</v>
      </c>
      <c r="B9" s="28"/>
      <c r="C9" s="29" t="n">
        <f aca="false">SUM(C23:C29)</f>
        <v>173</v>
      </c>
      <c r="D9" s="29" t="n">
        <f aca="false">SUM(D23:D29)</f>
        <v>172</v>
      </c>
      <c r="E9" s="31"/>
      <c r="F9" s="31" t="n">
        <f aca="false">SUM(F23:F29)</f>
        <v>345</v>
      </c>
      <c r="G9" s="34"/>
      <c r="H9" s="33" t="n">
        <f aca="false">F9+SUM('Table 1 (2020)'!N8:BC8)</f>
        <v>3624</v>
      </c>
      <c r="I9" s="35" t="n">
        <f aca="false">H9/$H$8</f>
        <v>0.486573576799141</v>
      </c>
    </row>
    <row r="10" customFormat="false" ht="14.1" hidden="false" customHeight="true" outlineLevel="0" collapsed="false">
      <c r="A10" s="28" t="s">
        <v>68</v>
      </c>
      <c r="B10" s="28"/>
      <c r="C10" s="29" t="n">
        <f aca="false">SUM(C31:C37)</f>
        <v>218</v>
      </c>
      <c r="D10" s="29" t="n">
        <f aca="false">SUM(D31:D37)</f>
        <v>196</v>
      </c>
      <c r="E10" s="31"/>
      <c r="F10" s="31" t="n">
        <f aca="false">SUM(F31:F37)</f>
        <v>414</v>
      </c>
      <c r="G10" s="34"/>
      <c r="H10" s="33" t="n">
        <f aca="false">F10+SUM('Table 1 (2020)'!N9:BC9)</f>
        <v>3824</v>
      </c>
      <c r="I10" s="35" t="n">
        <f aca="false">H10/$H$8</f>
        <v>0.513426423200859</v>
      </c>
    </row>
    <row r="11" customFormat="false" ht="14.1" hidden="false" customHeight="true" outlineLevel="0" collapsed="false">
      <c r="A11" s="28"/>
      <c r="B11" s="36"/>
      <c r="C11" s="31"/>
      <c r="D11" s="31"/>
      <c r="E11" s="30"/>
      <c r="F11" s="30"/>
      <c r="G11" s="34"/>
      <c r="H11" s="33"/>
      <c r="I11" s="27"/>
    </row>
    <row r="12" customFormat="false" ht="14.1" hidden="false" customHeight="true" outlineLevel="0" collapsed="false">
      <c r="A12" s="37" t="s">
        <v>69</v>
      </c>
      <c r="B12" s="37"/>
      <c r="C12" s="31"/>
      <c r="D12" s="31"/>
      <c r="E12" s="30"/>
      <c r="F12" s="30"/>
      <c r="H12" s="33"/>
      <c r="I12" s="27"/>
    </row>
    <row r="13" customFormat="false" ht="14.1" hidden="false" customHeight="true" outlineLevel="0" collapsed="false">
      <c r="A13" s="36"/>
      <c r="B13" s="38" t="s">
        <v>70</v>
      </c>
      <c r="C13" s="31"/>
      <c r="D13" s="31"/>
      <c r="E13" s="30"/>
      <c r="F13" s="30"/>
      <c r="H13" s="33"/>
      <c r="I13" s="27"/>
    </row>
    <row r="14" customFormat="false" ht="14.1" hidden="false" customHeight="true" outlineLevel="0" collapsed="false">
      <c r="A14" s="36"/>
      <c r="B14" s="39" t="s">
        <v>71</v>
      </c>
      <c r="C14" s="31" t="n">
        <f aca="false">C23+C31</f>
        <v>0</v>
      </c>
      <c r="D14" s="31" t="n">
        <f aca="false">D23+D31</f>
        <v>0</v>
      </c>
      <c r="E14" s="30"/>
      <c r="F14" s="40" t="n">
        <f aca="false">SUM(C14:D14)</f>
        <v>0</v>
      </c>
      <c r="G14" s="34"/>
      <c r="H14" s="33" t="n">
        <f aca="false">F14+SUM('Table 1 (2020)'!N13:BC13)</f>
        <v>1</v>
      </c>
      <c r="I14" s="35" t="n">
        <f aca="false">H14/$H$8</f>
        <v>0.000134264232008593</v>
      </c>
    </row>
    <row r="15" customFormat="false" ht="14.1" hidden="false" customHeight="true" outlineLevel="0" collapsed="false">
      <c r="A15" s="36"/>
      <c r="B15" s="39" t="s">
        <v>72</v>
      </c>
      <c r="C15" s="31" t="n">
        <f aca="false">C24+C32</f>
        <v>0</v>
      </c>
      <c r="D15" s="31" t="n">
        <f aca="false">D24+D32</f>
        <v>0</v>
      </c>
      <c r="E15" s="30"/>
      <c r="F15" s="40" t="n">
        <f aca="false">SUM(C15:D15)</f>
        <v>0</v>
      </c>
      <c r="G15" s="34"/>
      <c r="H15" s="33" t="n">
        <f aca="false">F15+SUM('Table 1 (2020)'!N14:BC14)</f>
        <v>0</v>
      </c>
      <c r="I15" s="35" t="n">
        <f aca="false">H15/$H$8</f>
        <v>0</v>
      </c>
    </row>
    <row r="16" customFormat="false" ht="14.1" hidden="false" customHeight="true" outlineLevel="0" collapsed="false">
      <c r="A16" s="36"/>
      <c r="B16" s="39" t="s">
        <v>73</v>
      </c>
      <c r="C16" s="31" t="n">
        <f aca="false">C25+C33</f>
        <v>4</v>
      </c>
      <c r="D16" s="31" t="n">
        <f aca="false">D25+D33</f>
        <v>1</v>
      </c>
      <c r="E16" s="30"/>
      <c r="F16" s="40" t="n">
        <f aca="false">SUM(C16:D16)</f>
        <v>5</v>
      </c>
      <c r="G16" s="34"/>
      <c r="H16" s="33" t="n">
        <f aca="false">F16+SUM('Table 1 (2020)'!N15:BC15)</f>
        <v>47</v>
      </c>
      <c r="I16" s="35" t="n">
        <f aca="false">H16/$H$8</f>
        <v>0.00631041890440387</v>
      </c>
    </row>
    <row r="17" customFormat="false" ht="14.1" hidden="false" customHeight="true" outlineLevel="0" collapsed="false">
      <c r="A17" s="36"/>
      <c r="B17" s="39" t="s">
        <v>74</v>
      </c>
      <c r="C17" s="31" t="n">
        <f aca="false">C26+C34</f>
        <v>33</v>
      </c>
      <c r="D17" s="31" t="n">
        <f aca="false">D26+D34</f>
        <v>37</v>
      </c>
      <c r="E17" s="30"/>
      <c r="F17" s="40" t="n">
        <f aca="false">SUM(C17:D17)</f>
        <v>70</v>
      </c>
      <c r="G17" s="34"/>
      <c r="H17" s="33" t="n">
        <f aca="false">F17+SUM('Table 1 (2020)'!N16:BC16)</f>
        <v>668</v>
      </c>
      <c r="I17" s="35" t="n">
        <f aca="false">H17/$H$8</f>
        <v>0.0896885069817401</v>
      </c>
    </row>
    <row r="18" customFormat="false" ht="14.1" hidden="false" customHeight="true" outlineLevel="0" collapsed="false">
      <c r="A18" s="36"/>
      <c r="B18" s="39" t="s">
        <v>75</v>
      </c>
      <c r="C18" s="31" t="n">
        <f aca="false">C27+C35</f>
        <v>71</v>
      </c>
      <c r="D18" s="31" t="n">
        <f aca="false">D27+D35</f>
        <v>86</v>
      </c>
      <c r="E18" s="30"/>
      <c r="F18" s="40" t="n">
        <f aca="false">SUM(C18:D18)</f>
        <v>157</v>
      </c>
      <c r="G18" s="34"/>
      <c r="H18" s="33" t="n">
        <f aca="false">F18+SUM('Table 1 (2020)'!N17:BC17)</f>
        <v>1187</v>
      </c>
      <c r="I18" s="35" t="n">
        <f aca="false">H18/$H$8</f>
        <v>0.1593716433942</v>
      </c>
    </row>
    <row r="19" customFormat="false" ht="14.1" hidden="false" customHeight="true" outlineLevel="0" collapsed="false">
      <c r="A19" s="36"/>
      <c r="B19" s="39" t="s">
        <v>76</v>
      </c>
      <c r="C19" s="31" t="n">
        <f aca="false">C28+C36</f>
        <v>122</v>
      </c>
      <c r="D19" s="31" t="n">
        <f aca="false">D28+D36</f>
        <v>103</v>
      </c>
      <c r="E19" s="30"/>
      <c r="F19" s="40" t="n">
        <f aca="false">SUM(C19:D19)</f>
        <v>225</v>
      </c>
      <c r="G19" s="34"/>
      <c r="H19" s="33" t="n">
        <f aca="false">F19+SUM('Table 1 (2020)'!N18:BC18)</f>
        <v>2476</v>
      </c>
      <c r="I19" s="35" t="n">
        <f aca="false">H19/$H$8</f>
        <v>0.332438238453276</v>
      </c>
    </row>
    <row r="20" customFormat="false" ht="14.1" hidden="false" customHeight="true" outlineLevel="0" collapsed="false">
      <c r="A20" s="36"/>
      <c r="B20" s="39" t="s">
        <v>77</v>
      </c>
      <c r="C20" s="31" t="n">
        <f aca="false">C29+C37</f>
        <v>161</v>
      </c>
      <c r="D20" s="31" t="n">
        <f aca="false">D29+D37</f>
        <v>141</v>
      </c>
      <c r="E20" s="30"/>
      <c r="F20" s="40" t="n">
        <f aca="false">SUM(C20:D20)</f>
        <v>302</v>
      </c>
      <c r="G20" s="41"/>
      <c r="H20" s="33" t="n">
        <f aca="false">F20+SUM('Table 1 (2020)'!N19:BC19)</f>
        <v>3069</v>
      </c>
      <c r="I20" s="35" t="n">
        <f aca="false">H20/$H$8</f>
        <v>0.412056928034372</v>
      </c>
    </row>
    <row r="21" customFormat="false" ht="14.1" hidden="false" customHeight="true" outlineLevel="0" collapsed="false">
      <c r="A21" s="36"/>
      <c r="B21" s="38"/>
      <c r="C21" s="31"/>
      <c r="D21" s="31"/>
      <c r="E21" s="30"/>
      <c r="F21" s="40"/>
      <c r="H21" s="33"/>
      <c r="I21" s="42"/>
    </row>
    <row r="22" s="47" customFormat="true" ht="3.75" hidden="false" customHeight="true" outlineLevel="0" collapsed="false">
      <c r="A22" s="43"/>
      <c r="B22" s="44"/>
      <c r="C22" s="45" t="s">
        <v>78</v>
      </c>
      <c r="D22" s="45" t="s">
        <v>79</v>
      </c>
      <c r="E22" s="43"/>
      <c r="F22" s="46"/>
      <c r="H22" s="33"/>
      <c r="I22" s="48"/>
    </row>
    <row r="23" customFormat="false" ht="27.75" hidden="false" customHeight="true" outlineLevel="0" collapsed="false">
      <c r="A23" s="49" t="s">
        <v>80</v>
      </c>
      <c r="B23" s="39" t="s">
        <v>71</v>
      </c>
      <c r="C23" s="31" t="n">
        <v>0</v>
      </c>
      <c r="D23" s="31" t="n">
        <v>0</v>
      </c>
      <c r="E23" s="30"/>
      <c r="F23" s="40" t="n">
        <f aca="false">SUM(C23:D23)</f>
        <v>0</v>
      </c>
      <c r="G23" s="34"/>
      <c r="H23" s="33" t="n">
        <f aca="false">F23+SUM('Table 1 (2020)'!N22:BC22)</f>
        <v>1</v>
      </c>
      <c r="I23" s="35" t="n">
        <f aca="false">H23/$H$8</f>
        <v>0.000134264232008593</v>
      </c>
    </row>
    <row r="24" customFormat="false" ht="14.1" hidden="false" customHeight="true" outlineLevel="0" collapsed="false">
      <c r="A24" s="49"/>
      <c r="B24" s="39" t="s">
        <v>72</v>
      </c>
      <c r="C24" s="31" t="n">
        <v>0</v>
      </c>
      <c r="D24" s="31" t="n">
        <v>0</v>
      </c>
      <c r="E24" s="30"/>
      <c r="F24" s="40" t="n">
        <f aca="false">SUM(C24:D24)</f>
        <v>0</v>
      </c>
      <c r="G24" s="34"/>
      <c r="H24" s="33" t="n">
        <f aca="false">F24+SUM('Table 1 (2020)'!N23:BC23)</f>
        <v>0</v>
      </c>
      <c r="I24" s="35" t="n">
        <f aca="false">H24/$H$8</f>
        <v>0</v>
      </c>
    </row>
    <row r="25" customFormat="false" ht="14.1" hidden="false" customHeight="true" outlineLevel="0" collapsed="false">
      <c r="A25" s="49"/>
      <c r="B25" s="39" t="s">
        <v>73</v>
      </c>
      <c r="C25" s="31" t="n">
        <v>2</v>
      </c>
      <c r="D25" s="31" t="n">
        <v>0</v>
      </c>
      <c r="E25" s="30"/>
      <c r="F25" s="40" t="n">
        <f aca="false">SUM(C25:D25)</f>
        <v>2</v>
      </c>
      <c r="G25" s="34"/>
      <c r="H25" s="33" t="n">
        <f aca="false">F25+SUM('Table 1 (2020)'!N24:BC24)</f>
        <v>21</v>
      </c>
      <c r="I25" s="35" t="n">
        <f aca="false">H25/$H$8</f>
        <v>0.00281954887218045</v>
      </c>
    </row>
    <row r="26" customFormat="false" ht="14.1" hidden="false" customHeight="true" outlineLevel="0" collapsed="false">
      <c r="A26" s="49"/>
      <c r="B26" s="39" t="s">
        <v>74</v>
      </c>
      <c r="C26" s="31" t="n">
        <v>14</v>
      </c>
      <c r="D26" s="31" t="n">
        <v>17</v>
      </c>
      <c r="E26" s="30"/>
      <c r="F26" s="40" t="n">
        <f aca="false">SUM(C26:D26)</f>
        <v>31</v>
      </c>
      <c r="G26" s="34"/>
      <c r="H26" s="33" t="n">
        <f aca="false">F26+SUM('Table 1 (2020)'!N25:BC25)</f>
        <v>237</v>
      </c>
      <c r="I26" s="35" t="n">
        <f aca="false">H26/$H$8</f>
        <v>0.0318206229860365</v>
      </c>
    </row>
    <row r="27" customFormat="false" ht="14.1" hidden="false" customHeight="true" outlineLevel="0" collapsed="false">
      <c r="A27" s="49"/>
      <c r="B27" s="39" t="s">
        <v>75</v>
      </c>
      <c r="C27" s="31" t="n">
        <v>21</v>
      </c>
      <c r="D27" s="31" t="n">
        <v>33</v>
      </c>
      <c r="E27" s="30"/>
      <c r="F27" s="40" t="n">
        <f aca="false">SUM(C27:D27)</f>
        <v>54</v>
      </c>
      <c r="G27" s="34"/>
      <c r="H27" s="33" t="n">
        <f aca="false">F27+SUM('Table 1 (2020)'!N26:BC26)</f>
        <v>459</v>
      </c>
      <c r="I27" s="35" t="n">
        <f aca="false">H27/$H$8</f>
        <v>0.0616272824919441</v>
      </c>
    </row>
    <row r="28" customFormat="false" ht="14.1" hidden="false" customHeight="true" outlineLevel="0" collapsed="false">
      <c r="A28" s="49"/>
      <c r="B28" s="39" t="s">
        <v>76</v>
      </c>
      <c r="C28" s="31" t="n">
        <v>61</v>
      </c>
      <c r="D28" s="31" t="n">
        <v>45</v>
      </c>
      <c r="E28" s="30"/>
      <c r="F28" s="40" t="n">
        <f aca="false">SUM(C28:D28)</f>
        <v>106</v>
      </c>
      <c r="G28" s="34"/>
      <c r="H28" s="33" t="n">
        <f aca="false">F28+SUM('Table 1 (2020)'!N27:BC27)</f>
        <v>1101</v>
      </c>
      <c r="I28" s="35" t="n">
        <f aca="false">H28/$H$8</f>
        <v>0.147824919441461</v>
      </c>
    </row>
    <row r="29" customFormat="false" ht="14.1" hidden="false" customHeight="true" outlineLevel="0" collapsed="false">
      <c r="A29" s="49"/>
      <c r="B29" s="39" t="s">
        <v>77</v>
      </c>
      <c r="C29" s="31" t="n">
        <v>75</v>
      </c>
      <c r="D29" s="31" t="n">
        <v>77</v>
      </c>
      <c r="E29" s="30"/>
      <c r="F29" s="40" t="n">
        <f aca="false">SUM(C29:D29)</f>
        <v>152</v>
      </c>
      <c r="G29" s="34"/>
      <c r="H29" s="33" t="n">
        <f aca="false">F29+SUM('Table 1 (2020)'!N28:BC28)</f>
        <v>1805</v>
      </c>
      <c r="I29" s="35" t="n">
        <f aca="false">H29/$H$8</f>
        <v>0.24234693877551</v>
      </c>
    </row>
    <row r="30" s="47" customFormat="true" ht="3.75" hidden="false" customHeight="true" outlineLevel="0" collapsed="false">
      <c r="A30" s="50"/>
      <c r="B30" s="51"/>
      <c r="C30" s="45" t="s">
        <v>78</v>
      </c>
      <c r="D30" s="45" t="s">
        <v>79</v>
      </c>
      <c r="E30" s="43"/>
      <c r="F30" s="46"/>
      <c r="G30" s="52"/>
      <c r="H30" s="33"/>
      <c r="I30" s="35"/>
    </row>
    <row r="31" customFormat="false" ht="30.75" hidden="false" customHeight="true" outlineLevel="0" collapsed="false">
      <c r="A31" s="49" t="s">
        <v>81</v>
      </c>
      <c r="B31" s="39" t="s">
        <v>71</v>
      </c>
      <c r="C31" s="31" t="n">
        <v>0</v>
      </c>
      <c r="D31" s="31" t="n">
        <v>0</v>
      </c>
      <c r="E31" s="30"/>
      <c r="F31" s="40" t="n">
        <f aca="false">SUM(C31:D31)</f>
        <v>0</v>
      </c>
      <c r="G31" s="34"/>
      <c r="H31" s="33" t="n">
        <f aca="false">F31+SUM('Table 1 (2020)'!N30:BC30)</f>
        <v>0</v>
      </c>
      <c r="I31" s="35" t="n">
        <f aca="false">H31/$H$8</f>
        <v>0</v>
      </c>
    </row>
    <row r="32" customFormat="false" ht="14.1" hidden="false" customHeight="true" outlineLevel="0" collapsed="false">
      <c r="A32" s="49"/>
      <c r="B32" s="39" t="s">
        <v>72</v>
      </c>
      <c r="C32" s="31" t="n">
        <v>0</v>
      </c>
      <c r="D32" s="31" t="n">
        <v>0</v>
      </c>
      <c r="E32" s="30"/>
      <c r="F32" s="40" t="n">
        <f aca="false">SUM(C32:D32)</f>
        <v>0</v>
      </c>
      <c r="G32" s="34"/>
      <c r="H32" s="33" t="n">
        <f aca="false">F32+SUM('Table 1 (2020)'!N31:BC31)</f>
        <v>0</v>
      </c>
      <c r="I32" s="35" t="n">
        <f aca="false">H32/$H$8</f>
        <v>0</v>
      </c>
    </row>
    <row r="33" customFormat="false" ht="14.1" hidden="false" customHeight="true" outlineLevel="0" collapsed="false">
      <c r="A33" s="49"/>
      <c r="B33" s="39" t="s">
        <v>73</v>
      </c>
      <c r="C33" s="31" t="n">
        <v>2</v>
      </c>
      <c r="D33" s="31" t="n">
        <v>1</v>
      </c>
      <c r="E33" s="30"/>
      <c r="F33" s="40" t="n">
        <f aca="false">SUM(C33:D33)</f>
        <v>3</v>
      </c>
      <c r="G33" s="34"/>
      <c r="H33" s="33" t="n">
        <f aca="false">F33+SUM('Table 1 (2020)'!N32:BC32)</f>
        <v>26</v>
      </c>
      <c r="I33" s="35" t="n">
        <f aca="false">H33/$H$8</f>
        <v>0.00349087003222342</v>
      </c>
    </row>
    <row r="34" customFormat="false" ht="14.1" hidden="false" customHeight="true" outlineLevel="0" collapsed="false">
      <c r="A34" s="49"/>
      <c r="B34" s="39" t="s">
        <v>74</v>
      </c>
      <c r="C34" s="31" t="n">
        <v>19</v>
      </c>
      <c r="D34" s="31" t="n">
        <v>20</v>
      </c>
      <c r="E34" s="30"/>
      <c r="F34" s="40" t="n">
        <f aca="false">SUM(C34:D34)</f>
        <v>39</v>
      </c>
      <c r="G34" s="34"/>
      <c r="H34" s="33" t="n">
        <f aca="false">F34+SUM('Table 1 (2020)'!N33:BC33)</f>
        <v>431</v>
      </c>
      <c r="I34" s="35" t="n">
        <f aca="false">H34/$H$8</f>
        <v>0.0578678839957035</v>
      </c>
    </row>
    <row r="35" customFormat="false" ht="14.1" hidden="false" customHeight="true" outlineLevel="0" collapsed="false">
      <c r="A35" s="49"/>
      <c r="B35" s="39" t="s">
        <v>75</v>
      </c>
      <c r="C35" s="31" t="n">
        <v>50</v>
      </c>
      <c r="D35" s="31" t="n">
        <v>53</v>
      </c>
      <c r="E35" s="30"/>
      <c r="F35" s="40" t="n">
        <f aca="false">SUM(C35:D35)</f>
        <v>103</v>
      </c>
      <c r="G35" s="34"/>
      <c r="H35" s="33" t="n">
        <f aca="false">F35+SUM('Table 1 (2020)'!N34:BC34)</f>
        <v>728</v>
      </c>
      <c r="I35" s="35" t="n">
        <f aca="false">H35/$H$8</f>
        <v>0.0977443609022556</v>
      </c>
    </row>
    <row r="36" customFormat="false" ht="14.1" hidden="false" customHeight="true" outlineLevel="0" collapsed="false">
      <c r="A36" s="49"/>
      <c r="B36" s="39" t="s">
        <v>76</v>
      </c>
      <c r="C36" s="31" t="n">
        <v>61</v>
      </c>
      <c r="D36" s="31" t="n">
        <v>58</v>
      </c>
      <c r="E36" s="30"/>
      <c r="F36" s="40" t="n">
        <f aca="false">SUM(C36:D36)</f>
        <v>119</v>
      </c>
      <c r="G36" s="34"/>
      <c r="H36" s="33" t="n">
        <f aca="false">F36+SUM('Table 1 (2020)'!N35:BC35)</f>
        <v>1375</v>
      </c>
      <c r="I36" s="35" t="n">
        <f aca="false">H36/$H$8</f>
        <v>0.184613319011815</v>
      </c>
    </row>
    <row r="37" customFormat="false" ht="14.1" hidden="false" customHeight="true" outlineLevel="0" collapsed="false">
      <c r="A37" s="49"/>
      <c r="B37" s="39" t="s">
        <v>77</v>
      </c>
      <c r="C37" s="31" t="n">
        <v>86</v>
      </c>
      <c r="D37" s="31" t="n">
        <v>64</v>
      </c>
      <c r="E37" s="30"/>
      <c r="F37" s="40" t="n">
        <f aca="false">SUM(C37:D37)</f>
        <v>150</v>
      </c>
      <c r="G37" s="34"/>
      <c r="H37" s="33" t="n">
        <f aca="false">F37+SUM('Table 1 (2020)'!N36:BC36)</f>
        <v>1264</v>
      </c>
      <c r="I37" s="35" t="n">
        <f aca="false">H37/$H$8</f>
        <v>0.169709989258861</v>
      </c>
    </row>
    <row r="38" customFormat="false" ht="32.25" hidden="false" customHeight="true" outlineLevel="0" collapsed="false">
      <c r="A38" s="28" t="s">
        <v>82</v>
      </c>
      <c r="B38" s="28"/>
      <c r="C38" s="36"/>
      <c r="D38" s="36"/>
      <c r="E38" s="30"/>
      <c r="F38" s="40"/>
      <c r="H38" s="33"/>
      <c r="I38" s="35"/>
    </row>
    <row r="39" customFormat="false" ht="14.1" hidden="false" customHeight="true" outlineLevel="0" collapsed="false">
      <c r="A39" s="36"/>
      <c r="B39" s="53" t="s">
        <v>83</v>
      </c>
      <c r="C39" s="40" t="n">
        <f aca="false">C75+C82+C63</f>
        <v>36</v>
      </c>
      <c r="D39" s="40" t="n">
        <f aca="false">D75+D82+D63</f>
        <v>43</v>
      </c>
      <c r="E39" s="30"/>
      <c r="F39" s="40" t="n">
        <f aca="false">SUM(C39:D39)</f>
        <v>79</v>
      </c>
      <c r="G39" s="34"/>
      <c r="H39" s="33" t="n">
        <f aca="false">F39+SUM('Table 1 (2020)'!N38:BC38)</f>
        <v>657</v>
      </c>
      <c r="I39" s="35" t="n">
        <f aca="false">H39/$H$8</f>
        <v>0.0882116004296455</v>
      </c>
    </row>
    <row r="40" customFormat="false" ht="14.1" hidden="false" customHeight="true" outlineLevel="0" collapsed="false">
      <c r="A40" s="36"/>
      <c r="B40" s="53" t="s">
        <v>84</v>
      </c>
      <c r="C40" s="40" t="n">
        <f aca="false">C80</f>
        <v>3</v>
      </c>
      <c r="D40" s="40" t="n">
        <f aca="false">D80</f>
        <v>3</v>
      </c>
      <c r="E40" s="30"/>
      <c r="F40" s="40" t="n">
        <f aca="false">SUM(C40:D40)</f>
        <v>6</v>
      </c>
      <c r="G40" s="34"/>
      <c r="H40" s="33" t="n">
        <f aca="false">F40+SUM('Table 1 (2020)'!N39:BC39)</f>
        <v>110</v>
      </c>
      <c r="I40" s="35" t="n">
        <f aca="false">H40/$H$8</f>
        <v>0.0147690655209452</v>
      </c>
    </row>
    <row r="41" customFormat="false" ht="14.1" hidden="false" customHeight="true" outlineLevel="0" collapsed="false">
      <c r="A41" s="36"/>
      <c r="B41" s="53" t="s">
        <v>85</v>
      </c>
      <c r="C41" s="40" t="n">
        <f aca="false">C61</f>
        <v>4</v>
      </c>
      <c r="D41" s="40" t="n">
        <f aca="false">D61</f>
        <v>20</v>
      </c>
      <c r="E41" s="30"/>
      <c r="F41" s="40" t="n">
        <f aca="false">SUM(C41:D41)</f>
        <v>24</v>
      </c>
      <c r="G41" s="34"/>
      <c r="H41" s="33" t="n">
        <f aca="false">F41+SUM('Table 1 (2020)'!N40:BC40)</f>
        <v>103</v>
      </c>
      <c r="I41" s="35" t="n">
        <f aca="false">H41/$H$8</f>
        <v>0.0138292158968851</v>
      </c>
    </row>
    <row r="42" customFormat="false" ht="14.1" hidden="false" customHeight="true" outlineLevel="0" collapsed="false">
      <c r="A42" s="36"/>
      <c r="B42" s="53" t="s">
        <v>86</v>
      </c>
      <c r="C42" s="40" t="n">
        <f aca="false">C68</f>
        <v>28</v>
      </c>
      <c r="D42" s="40" t="n">
        <f aca="false">D68</f>
        <v>34</v>
      </c>
      <c r="E42" s="30"/>
      <c r="F42" s="40" t="n">
        <f aca="false">SUM(C42:D42)</f>
        <v>62</v>
      </c>
      <c r="G42" s="34"/>
      <c r="H42" s="33" t="n">
        <f aca="false">F42+SUM('Table 1 (2020)'!N41:BC41)</f>
        <v>371</v>
      </c>
      <c r="I42" s="35" t="n">
        <f aca="false">H42/$H$8</f>
        <v>0.049812030075188</v>
      </c>
    </row>
    <row r="43" customFormat="false" ht="14.1" hidden="false" customHeight="true" outlineLevel="0" collapsed="false">
      <c r="A43" s="36"/>
      <c r="B43" s="53" t="s">
        <v>87</v>
      </c>
      <c r="C43" s="40" t="n">
        <f aca="false">C60+C67+C84</f>
        <v>17</v>
      </c>
      <c r="D43" s="40" t="n">
        <f aca="false">D60+D67+D84</f>
        <v>16</v>
      </c>
      <c r="E43" s="30"/>
      <c r="F43" s="40" t="n">
        <f aca="false">SUM(C43:D43)</f>
        <v>33</v>
      </c>
      <c r="G43" s="34"/>
      <c r="H43" s="33" t="n">
        <f aca="false">F43+SUM('Table 1 (2020)'!N42:BC42)</f>
        <v>382</v>
      </c>
      <c r="I43" s="35" t="n">
        <f aca="false">H43/$H$8</f>
        <v>0.0512889366272825</v>
      </c>
    </row>
    <row r="44" customFormat="false" ht="14.1" hidden="false" customHeight="true" outlineLevel="0" collapsed="false">
      <c r="A44" s="36"/>
      <c r="B44" s="53" t="s">
        <v>88</v>
      </c>
      <c r="C44" s="40" t="n">
        <f aca="false">C55+C56+C73</f>
        <v>36</v>
      </c>
      <c r="D44" s="40" t="n">
        <f aca="false">D55+D56+D73</f>
        <v>20</v>
      </c>
      <c r="E44" s="30"/>
      <c r="F44" s="40" t="n">
        <f aca="false">SUM(C44:D44)</f>
        <v>56</v>
      </c>
      <c r="G44" s="34"/>
      <c r="H44" s="33" t="n">
        <f aca="false">F44+SUM('Table 1 (2020)'!N43:BC43)</f>
        <v>430</v>
      </c>
      <c r="I44" s="35" t="n">
        <f aca="false">H44/$H$8</f>
        <v>0.057733619763695</v>
      </c>
    </row>
    <row r="45" customFormat="false" ht="14.1" hidden="false" customHeight="true" outlineLevel="0" collapsed="false">
      <c r="A45" s="36"/>
      <c r="B45" s="53" t="s">
        <v>89</v>
      </c>
      <c r="C45" s="40" t="n">
        <f aca="false">C64+C66+C69+C71+C79+C85</f>
        <v>111</v>
      </c>
      <c r="D45" s="40" t="n">
        <f aca="false">D64+D66+D69+D71+D79+D85</f>
        <v>94</v>
      </c>
      <c r="E45" s="30"/>
      <c r="F45" s="40" t="n">
        <f aca="false">SUM(C45:D45)</f>
        <v>205</v>
      </c>
      <c r="G45" s="34"/>
      <c r="H45" s="33" t="n">
        <f aca="false">F45+SUM('Table 1 (2020)'!N44:BC44)</f>
        <v>2338</v>
      </c>
      <c r="I45" s="35" t="n">
        <f aca="false">H45/$H$8</f>
        <v>0.31390977443609</v>
      </c>
    </row>
    <row r="46" customFormat="false" ht="14.1" hidden="false" customHeight="true" outlineLevel="0" collapsed="false">
      <c r="A46" s="36"/>
      <c r="B46" s="53" t="s">
        <v>90</v>
      </c>
      <c r="C46" s="40" t="n">
        <f aca="false">C58+C70</f>
        <v>1</v>
      </c>
      <c r="D46" s="40" t="n">
        <f aca="false">D58+D70</f>
        <v>1</v>
      </c>
      <c r="E46" s="30"/>
      <c r="F46" s="40" t="n">
        <f aca="false">SUM(C46:D46)</f>
        <v>2</v>
      </c>
      <c r="G46" s="34"/>
      <c r="H46" s="33" t="n">
        <f aca="false">F46+SUM('Table 1 (2020)'!N45:BC45)</f>
        <v>142</v>
      </c>
      <c r="I46" s="35" t="n">
        <f aca="false">H46/$H$8</f>
        <v>0.0190655209452202</v>
      </c>
    </row>
    <row r="47" customFormat="false" ht="14.1" hidden="false" customHeight="true" outlineLevel="0" collapsed="false">
      <c r="A47" s="36"/>
      <c r="B47" s="53" t="s">
        <v>91</v>
      </c>
      <c r="C47" s="40" t="n">
        <f aca="false">C76+C83</f>
        <v>77</v>
      </c>
      <c r="D47" s="40" t="n">
        <f aca="false">D76+D83</f>
        <v>48</v>
      </c>
      <c r="E47" s="30"/>
      <c r="F47" s="40" t="n">
        <f aca="false">SUM(C47:D47)</f>
        <v>125</v>
      </c>
      <c r="G47" s="34"/>
      <c r="H47" s="33" t="n">
        <f aca="false">F47+SUM('Table 1 (2020)'!N46:BC46)</f>
        <v>1228</v>
      </c>
      <c r="I47" s="35" t="n">
        <f aca="false">H47/$H$8</f>
        <v>0.164876476906552</v>
      </c>
    </row>
    <row r="48" customFormat="false" ht="14.1" hidden="false" customHeight="true" outlineLevel="0" collapsed="false">
      <c r="A48" s="36"/>
      <c r="B48" s="53" t="s">
        <v>92</v>
      </c>
      <c r="C48" s="40" t="n">
        <f aca="false">C59+C65+C72+C86</f>
        <v>52</v>
      </c>
      <c r="D48" s="40" t="n">
        <f aca="false">D59+D65+D72+D86</f>
        <v>48</v>
      </c>
      <c r="E48" s="30"/>
      <c r="F48" s="40" t="n">
        <f aca="false">SUM(C48:D48)</f>
        <v>100</v>
      </c>
      <c r="G48" s="34"/>
      <c r="H48" s="33" t="n">
        <f aca="false">F48+SUM('Table 1 (2020)'!N47:BC47)</f>
        <v>1155</v>
      </c>
      <c r="I48" s="35" t="n">
        <f aca="false">H48/$H$8</f>
        <v>0.155075187969925</v>
      </c>
    </row>
    <row r="49" customFormat="false" ht="14.1" hidden="false" customHeight="true" outlineLevel="0" collapsed="false">
      <c r="A49" s="36"/>
      <c r="B49" s="53" t="s">
        <v>93</v>
      </c>
      <c r="C49" s="40" t="n">
        <f aca="false">C77</f>
        <v>0</v>
      </c>
      <c r="D49" s="40" t="n">
        <f aca="false">D77</f>
        <v>0</v>
      </c>
      <c r="E49" s="30"/>
      <c r="F49" s="40" t="n">
        <f aca="false">SUM(C49:D49)</f>
        <v>0</v>
      </c>
      <c r="G49" s="34"/>
      <c r="H49" s="33" t="n">
        <f aca="false">F49+SUM('Table 1 (2020)'!N48:BC48)</f>
        <v>3</v>
      </c>
      <c r="I49" s="35" t="n">
        <f aca="false">H49/$H$8</f>
        <v>0.000402792696025779</v>
      </c>
    </row>
    <row r="50" customFormat="false" ht="14.1" hidden="false" customHeight="true" outlineLevel="0" collapsed="false">
      <c r="A50" s="36"/>
      <c r="B50" s="53" t="s">
        <v>94</v>
      </c>
      <c r="C50" s="40" t="n">
        <f aca="false">C81</f>
        <v>0</v>
      </c>
      <c r="D50" s="40" t="n">
        <f aca="false">D81</f>
        <v>2</v>
      </c>
      <c r="E50" s="30"/>
      <c r="F50" s="40" t="n">
        <f aca="false">SUM(C50:D50)</f>
        <v>2</v>
      </c>
      <c r="G50" s="34"/>
      <c r="H50" s="33" t="n">
        <f aca="false">F50+SUM('Table 1 (2020)'!N49:BC49)</f>
        <v>10</v>
      </c>
      <c r="I50" s="35" t="n">
        <f aca="false">H50/$H$8</f>
        <v>0.00134264232008593</v>
      </c>
    </row>
    <row r="51" customFormat="false" ht="14.1" hidden="false" customHeight="true" outlineLevel="0" collapsed="false">
      <c r="A51" s="36"/>
      <c r="B51" s="53" t="s">
        <v>95</v>
      </c>
      <c r="C51" s="40" t="n">
        <f aca="false">C57+C62+C78</f>
        <v>25</v>
      </c>
      <c r="D51" s="40" t="n">
        <f aca="false">D57+D62+D78</f>
        <v>39</v>
      </c>
      <c r="E51" s="30"/>
      <c r="F51" s="40" t="n">
        <f aca="false">SUM(C51:D51)</f>
        <v>64</v>
      </c>
      <c r="G51" s="34"/>
      <c r="H51" s="33" t="n">
        <f aca="false">F51+SUM('Table 1 (2020)'!N50:BC50)</f>
        <v>517</v>
      </c>
      <c r="I51" s="35" t="n">
        <f aca="false">H51/$H$8</f>
        <v>0.0694146079484425</v>
      </c>
    </row>
    <row r="52" customFormat="false" ht="14.1" hidden="false" customHeight="true" outlineLevel="0" collapsed="false">
      <c r="A52" s="36"/>
      <c r="B52" s="53" t="s">
        <v>96</v>
      </c>
      <c r="C52" s="40" t="n">
        <f aca="false">C74</f>
        <v>1</v>
      </c>
      <c r="D52" s="40" t="n">
        <f aca="false">D74</f>
        <v>0</v>
      </c>
      <c r="E52" s="30"/>
      <c r="F52" s="40" t="n">
        <f aca="false">SUM(C52:D52)</f>
        <v>1</v>
      </c>
      <c r="G52" s="34"/>
      <c r="H52" s="33" t="n">
        <f aca="false">F52+SUM('Table 1 (2020)'!N51:BC51)</f>
        <v>2</v>
      </c>
      <c r="I52" s="35" t="n">
        <f aca="false">H52/$H$8</f>
        <v>0.000268528464017186</v>
      </c>
    </row>
    <row r="53" customFormat="false" ht="14.1" hidden="false" customHeight="true" outlineLevel="0" collapsed="false">
      <c r="A53" s="36"/>
      <c r="B53" s="53"/>
      <c r="C53" s="40"/>
      <c r="D53" s="40"/>
      <c r="E53" s="30"/>
      <c r="F53" s="40"/>
      <c r="G53" s="34"/>
      <c r="H53" s="33"/>
      <c r="I53" s="35"/>
    </row>
    <row r="54" customFormat="false" ht="32.25" hidden="false" customHeight="true" outlineLevel="0" collapsed="false">
      <c r="A54" s="28" t="s">
        <v>97</v>
      </c>
      <c r="B54" s="28"/>
      <c r="C54" s="54" t="s">
        <v>78</v>
      </c>
      <c r="D54" s="45" t="s">
        <v>79</v>
      </c>
      <c r="E54" s="30"/>
      <c r="F54" s="40"/>
      <c r="G54" s="34"/>
      <c r="H54" s="33"/>
      <c r="I54" s="35"/>
    </row>
    <row r="55" customFormat="false" ht="14.1" hidden="false" customHeight="true" outlineLevel="0" collapsed="false">
      <c r="A55" s="36"/>
      <c r="B55" s="55" t="s">
        <v>98</v>
      </c>
      <c r="C55" s="30" t="n">
        <v>20</v>
      </c>
      <c r="D55" s="30" t="n">
        <v>9</v>
      </c>
      <c r="E55" s="30"/>
      <c r="F55" s="40" t="n">
        <f aca="false">SUM(C55:D55)</f>
        <v>29</v>
      </c>
      <c r="G55" s="34"/>
      <c r="H55" s="33" t="n">
        <f aca="false">F55+SUM('Table 1 (2020)'!N54:BC54)</f>
        <v>220</v>
      </c>
      <c r="I55" s="35" t="n">
        <f aca="false">H55/$H$8</f>
        <v>0.0295381310418904</v>
      </c>
    </row>
    <row r="56" customFormat="false" ht="14.1" hidden="false" customHeight="true" outlineLevel="0" collapsed="false">
      <c r="A56" s="36"/>
      <c r="B56" s="55" t="s">
        <v>99</v>
      </c>
      <c r="C56" s="40" t="n">
        <v>15</v>
      </c>
      <c r="D56" s="40" t="n">
        <v>11</v>
      </c>
      <c r="E56" s="40"/>
      <c r="F56" s="40" t="n">
        <f aca="false">SUM(C56:D56)</f>
        <v>26</v>
      </c>
      <c r="G56" s="34"/>
      <c r="H56" s="33" t="n">
        <f aca="false">F56+SUM('Table 1 (2020)'!N55:BC55)</f>
        <v>187</v>
      </c>
      <c r="I56" s="35" t="n">
        <f aca="false">H56/$H$8</f>
        <v>0.0251074113856069</v>
      </c>
    </row>
    <row r="57" customFormat="false" ht="14.1" hidden="false" customHeight="true" outlineLevel="0" collapsed="false">
      <c r="A57" s="36"/>
      <c r="B57" s="55" t="s">
        <v>100</v>
      </c>
      <c r="C57" s="40" t="n">
        <v>4</v>
      </c>
      <c r="D57" s="40" t="n">
        <v>8</v>
      </c>
      <c r="E57" s="40"/>
      <c r="F57" s="40" t="n">
        <f aca="false">SUM(C57:D57)</f>
        <v>12</v>
      </c>
      <c r="G57" s="34"/>
      <c r="H57" s="33" t="n">
        <f aca="false">F57+SUM('Table 1 (2020)'!N56:BC56)</f>
        <v>111</v>
      </c>
      <c r="I57" s="35" t="n">
        <f aca="false">H57/$H$8</f>
        <v>0.0149033297529538</v>
      </c>
      <c r="J57" s="56"/>
      <c r="K57" s="56"/>
      <c r="L57" s="56"/>
      <c r="M57" s="56"/>
      <c r="O57" s="57"/>
      <c r="P57" s="57"/>
      <c r="Q57" s="57"/>
      <c r="R57" s="57"/>
      <c r="S57" s="57"/>
      <c r="T57" s="57"/>
    </row>
    <row r="58" customFormat="false" ht="14.1" hidden="false" customHeight="true" outlineLevel="0" collapsed="false">
      <c r="A58" s="36"/>
      <c r="B58" s="55" t="s">
        <v>101</v>
      </c>
      <c r="C58" s="40" t="n">
        <v>1</v>
      </c>
      <c r="D58" s="40" t="n">
        <v>0</v>
      </c>
      <c r="E58" s="40"/>
      <c r="F58" s="40" t="n">
        <f aca="false">SUM(C58:D58)</f>
        <v>1</v>
      </c>
      <c r="G58" s="34"/>
      <c r="H58" s="33" t="n">
        <f aca="false">F58+SUM('Table 1 (2020)'!N57:BC57)</f>
        <v>87</v>
      </c>
      <c r="I58" s="35" t="n">
        <f aca="false">H58/$H$8</f>
        <v>0.0116809881847476</v>
      </c>
      <c r="J58" s="56"/>
      <c r="K58" s="56"/>
      <c r="L58" s="56"/>
      <c r="M58" s="56"/>
      <c r="O58" s="57"/>
      <c r="P58" s="57"/>
      <c r="Q58" s="57"/>
      <c r="R58" s="57"/>
      <c r="S58" s="57"/>
      <c r="T58" s="57"/>
    </row>
    <row r="59" customFormat="false" ht="14.1" hidden="false" customHeight="true" outlineLevel="0" collapsed="false">
      <c r="A59" s="36"/>
      <c r="B59" s="55" t="s">
        <v>102</v>
      </c>
      <c r="C59" s="40" t="n">
        <v>34</v>
      </c>
      <c r="D59" s="40" t="n">
        <v>39</v>
      </c>
      <c r="E59" s="40"/>
      <c r="F59" s="40" t="n">
        <f aca="false">SUM(C59:D59)</f>
        <v>73</v>
      </c>
      <c r="G59" s="34"/>
      <c r="H59" s="33" t="n">
        <f aca="false">F59+SUM('Table 1 (2020)'!N58:BC58)</f>
        <v>629</v>
      </c>
      <c r="I59" s="35" t="n">
        <f aca="false">H59/$H$8</f>
        <v>0.084452201933405</v>
      </c>
      <c r="J59" s="56"/>
      <c r="K59" s="56"/>
      <c r="L59" s="56"/>
      <c r="M59" s="56"/>
      <c r="O59" s="57"/>
      <c r="P59" s="57"/>
      <c r="Q59" s="57"/>
      <c r="R59" s="57"/>
      <c r="S59" s="57"/>
      <c r="T59" s="57"/>
    </row>
    <row r="60" customFormat="false" ht="14.1" hidden="false" customHeight="true" outlineLevel="0" collapsed="false">
      <c r="A60" s="36"/>
      <c r="B60" s="55" t="s">
        <v>103</v>
      </c>
      <c r="C60" s="40" t="n">
        <v>2</v>
      </c>
      <c r="D60" s="40" t="n">
        <v>2</v>
      </c>
      <c r="E60" s="40"/>
      <c r="F60" s="40" t="n">
        <f aca="false">SUM(C60:D60)</f>
        <v>4</v>
      </c>
      <c r="G60" s="34"/>
      <c r="H60" s="33" t="n">
        <f aca="false">F60+SUM('Table 1 (2020)'!N59:BC59)</f>
        <v>70</v>
      </c>
      <c r="I60" s="35" t="n">
        <f aca="false">H60/$H$8</f>
        <v>0.0093984962406015</v>
      </c>
      <c r="J60" s="56"/>
      <c r="K60" s="56"/>
      <c r="L60" s="56"/>
      <c r="M60" s="56"/>
      <c r="O60" s="57"/>
      <c r="P60" s="57"/>
      <c r="Q60" s="57"/>
      <c r="R60" s="57"/>
      <c r="S60" s="57"/>
      <c r="T60" s="57"/>
    </row>
    <row r="61" customFormat="false" ht="14.1" hidden="false" customHeight="true" outlineLevel="0" collapsed="false">
      <c r="A61" s="36"/>
      <c r="B61" s="55" t="s">
        <v>85</v>
      </c>
      <c r="C61" s="40" t="n">
        <v>4</v>
      </c>
      <c r="D61" s="40" t="n">
        <v>20</v>
      </c>
      <c r="E61" s="40"/>
      <c r="F61" s="40" t="n">
        <f aca="false">SUM(C61:D61)</f>
        <v>24</v>
      </c>
      <c r="G61" s="34"/>
      <c r="H61" s="33" t="n">
        <f aca="false">F61+SUM('Table 1 (2020)'!N60:BC60)</f>
        <v>103</v>
      </c>
      <c r="I61" s="35" t="n">
        <f aca="false">H61/$H$8</f>
        <v>0.0138292158968851</v>
      </c>
      <c r="J61" s="56"/>
      <c r="K61" s="56"/>
      <c r="L61" s="56"/>
      <c r="M61" s="56"/>
      <c r="O61" s="57"/>
      <c r="P61" s="57"/>
      <c r="Q61" s="57"/>
      <c r="R61" s="57"/>
      <c r="S61" s="57"/>
      <c r="T61" s="57"/>
    </row>
    <row r="62" customFormat="false" ht="14.1" hidden="false" customHeight="true" outlineLevel="0" collapsed="false">
      <c r="A62" s="36"/>
      <c r="B62" s="55" t="s">
        <v>104</v>
      </c>
      <c r="C62" s="40" t="n">
        <v>8</v>
      </c>
      <c r="D62" s="40" t="n">
        <v>14</v>
      </c>
      <c r="E62" s="40"/>
      <c r="F62" s="40" t="n">
        <f aca="false">SUM(C62:D62)</f>
        <v>22</v>
      </c>
      <c r="G62" s="34"/>
      <c r="H62" s="33" t="n">
        <f aca="false">F62+SUM('Table 1 (2020)'!N61:BC61)</f>
        <v>243</v>
      </c>
      <c r="I62" s="35" t="n">
        <f aca="false">H62/$H$8</f>
        <v>0.0326262083780881</v>
      </c>
      <c r="J62" s="56"/>
      <c r="K62" s="56"/>
      <c r="L62" s="56"/>
      <c r="M62" s="56"/>
      <c r="O62" s="57"/>
      <c r="P62" s="57"/>
      <c r="Q62" s="57"/>
      <c r="R62" s="57"/>
      <c r="S62" s="57"/>
      <c r="T62" s="57"/>
    </row>
    <row r="63" customFormat="false" ht="14.1" hidden="false" customHeight="true" outlineLevel="0" collapsed="false">
      <c r="A63" s="36"/>
      <c r="B63" s="55" t="s">
        <v>105</v>
      </c>
      <c r="C63" s="40" t="n">
        <v>17</v>
      </c>
      <c r="D63" s="40" t="n">
        <v>13</v>
      </c>
      <c r="E63" s="40"/>
      <c r="F63" s="40" t="n">
        <f aca="false">SUM(C63:D63)</f>
        <v>30</v>
      </c>
      <c r="G63" s="34"/>
      <c r="H63" s="33" t="n">
        <f aca="false">F63+SUM('Table 1 (2020)'!N62:BC62)</f>
        <v>189</v>
      </c>
      <c r="I63" s="35" t="n">
        <f aca="false">H63/$H$8</f>
        <v>0.0253759398496241</v>
      </c>
      <c r="J63" s="56"/>
      <c r="K63" s="56"/>
      <c r="L63" s="56"/>
      <c r="M63" s="56"/>
      <c r="O63" s="57"/>
      <c r="P63" s="57"/>
      <c r="Q63" s="57"/>
      <c r="R63" s="57"/>
      <c r="S63" s="57"/>
      <c r="T63" s="57"/>
    </row>
    <row r="64" customFormat="false" ht="14.1" hidden="false" customHeight="true" outlineLevel="0" collapsed="false">
      <c r="A64" s="36"/>
      <c r="B64" s="55" t="s">
        <v>106</v>
      </c>
      <c r="C64" s="40" t="n">
        <v>6</v>
      </c>
      <c r="D64" s="40" t="n">
        <v>9</v>
      </c>
      <c r="E64" s="40"/>
      <c r="F64" s="40" t="n">
        <f aca="false">SUM(C64:D64)</f>
        <v>15</v>
      </c>
      <c r="G64" s="34"/>
      <c r="H64" s="33" t="n">
        <f aca="false">F64+SUM('Table 1 (2020)'!N63:BC63)</f>
        <v>223</v>
      </c>
      <c r="I64" s="35" t="n">
        <f aca="false">H64/$H$8</f>
        <v>0.0299409237379162</v>
      </c>
      <c r="J64" s="56"/>
      <c r="K64" s="56"/>
      <c r="L64" s="56"/>
      <c r="M64" s="56"/>
      <c r="O64" s="57"/>
      <c r="P64" s="57"/>
      <c r="Q64" s="57"/>
      <c r="R64" s="57"/>
      <c r="S64" s="57"/>
      <c r="T64" s="57"/>
    </row>
    <row r="65" customFormat="false" ht="14.1" hidden="false" customHeight="true" outlineLevel="0" collapsed="false">
      <c r="A65" s="36"/>
      <c r="B65" s="55" t="s">
        <v>107</v>
      </c>
      <c r="C65" s="40" t="n">
        <v>3</v>
      </c>
      <c r="D65" s="40" t="n">
        <v>1</v>
      </c>
      <c r="E65" s="40"/>
      <c r="F65" s="40" t="n">
        <f aca="false">SUM(C65:D65)</f>
        <v>4</v>
      </c>
      <c r="G65" s="34"/>
      <c r="H65" s="33" t="n">
        <f aca="false">F65+SUM('Table 1 (2020)'!N64:BC64)</f>
        <v>99</v>
      </c>
      <c r="I65" s="35" t="n">
        <f aca="false">H65/$H$8</f>
        <v>0.0132921589688507</v>
      </c>
      <c r="J65" s="56"/>
      <c r="K65" s="56"/>
      <c r="L65" s="56"/>
      <c r="M65" s="56"/>
      <c r="O65" s="57"/>
      <c r="P65" s="57"/>
      <c r="Q65" s="57"/>
      <c r="R65" s="57"/>
      <c r="S65" s="57"/>
      <c r="T65" s="57"/>
    </row>
    <row r="66" customFormat="false" ht="14.1" hidden="false" customHeight="true" outlineLevel="0" collapsed="false">
      <c r="A66" s="36"/>
      <c r="B66" s="55" t="s">
        <v>108</v>
      </c>
      <c r="C66" s="40" t="n">
        <v>7</v>
      </c>
      <c r="D66" s="40" t="n">
        <v>10</v>
      </c>
      <c r="E66" s="40"/>
      <c r="F66" s="40" t="n">
        <f aca="false">SUM(C66:D66)</f>
        <v>17</v>
      </c>
      <c r="G66" s="34"/>
      <c r="H66" s="33" t="n">
        <f aca="false">F66+SUM('Table 1 (2020)'!N65:BC65)</f>
        <v>183</v>
      </c>
      <c r="I66" s="35" t="n">
        <f aca="false">H66/$H$8</f>
        <v>0.0245703544575725</v>
      </c>
      <c r="J66" s="56"/>
      <c r="K66" s="56"/>
      <c r="L66" s="56"/>
      <c r="M66" s="56"/>
      <c r="O66" s="57"/>
      <c r="P66" s="57"/>
      <c r="Q66" s="57"/>
      <c r="R66" s="57"/>
      <c r="S66" s="57"/>
      <c r="T66" s="57"/>
    </row>
    <row r="67" customFormat="false" ht="14.1" hidden="false" customHeight="true" outlineLevel="0" collapsed="false">
      <c r="A67" s="36"/>
      <c r="B67" s="55" t="s">
        <v>109</v>
      </c>
      <c r="C67" s="40" t="n">
        <v>11</v>
      </c>
      <c r="D67" s="40" t="n">
        <v>9</v>
      </c>
      <c r="E67" s="40"/>
      <c r="F67" s="40" t="n">
        <f aca="false">SUM(C67:D67)</f>
        <v>20</v>
      </c>
      <c r="G67" s="34"/>
      <c r="H67" s="33" t="n">
        <f aca="false">F67+SUM('Table 1 (2020)'!N66:BC66)</f>
        <v>201</v>
      </c>
      <c r="I67" s="35" t="n">
        <f aca="false">H67/$H$8</f>
        <v>0.0269871106337272</v>
      </c>
      <c r="J67" s="56"/>
      <c r="K67" s="56"/>
      <c r="L67" s="56"/>
      <c r="M67" s="56"/>
      <c r="O67" s="57"/>
      <c r="P67" s="57"/>
      <c r="Q67" s="57"/>
      <c r="R67" s="57"/>
      <c r="S67" s="57"/>
      <c r="T67" s="57"/>
    </row>
    <row r="68" customFormat="false" ht="14.1" hidden="false" customHeight="true" outlineLevel="0" collapsed="false">
      <c r="A68" s="36"/>
      <c r="B68" s="55" t="s">
        <v>86</v>
      </c>
      <c r="C68" s="40" t="n">
        <v>28</v>
      </c>
      <c r="D68" s="40" t="n">
        <v>34</v>
      </c>
      <c r="E68" s="40"/>
      <c r="F68" s="40" t="n">
        <f aca="false">SUM(C68:D68)</f>
        <v>62</v>
      </c>
      <c r="G68" s="34"/>
      <c r="H68" s="33" t="n">
        <f aca="false">F68+SUM('Table 1 (2020)'!N67:BC67)</f>
        <v>371</v>
      </c>
      <c r="I68" s="35" t="n">
        <f aca="false">H68/$H$8</f>
        <v>0.049812030075188</v>
      </c>
      <c r="J68" s="56"/>
      <c r="K68" s="56"/>
      <c r="L68" s="56"/>
      <c r="M68" s="56"/>
      <c r="O68" s="57"/>
      <c r="P68" s="57"/>
      <c r="Q68" s="57"/>
      <c r="R68" s="57"/>
      <c r="S68" s="57"/>
      <c r="T68" s="57"/>
    </row>
    <row r="69" customFormat="false" ht="14.1" hidden="false" customHeight="true" outlineLevel="0" collapsed="false">
      <c r="A69" s="36"/>
      <c r="B69" s="55" t="s">
        <v>110</v>
      </c>
      <c r="C69" s="40" t="n">
        <v>50</v>
      </c>
      <c r="D69" s="40" t="n">
        <v>44</v>
      </c>
      <c r="E69" s="40"/>
      <c r="F69" s="40" t="n">
        <f aca="false">SUM(C69:D69)</f>
        <v>94</v>
      </c>
      <c r="G69" s="34"/>
      <c r="H69" s="33" t="n">
        <f aca="false">F69+SUM('Table 1 (2020)'!N68:BC68)</f>
        <v>1202</v>
      </c>
      <c r="I69" s="35" t="n">
        <f aca="false">H69/$H$8</f>
        <v>0.161385606874329</v>
      </c>
      <c r="J69" s="56"/>
      <c r="K69" s="56"/>
      <c r="L69" s="56"/>
      <c r="M69" s="56"/>
      <c r="O69" s="57"/>
      <c r="P69" s="57"/>
      <c r="Q69" s="57"/>
      <c r="R69" s="57"/>
      <c r="S69" s="57"/>
      <c r="T69" s="57"/>
    </row>
    <row r="70" customFormat="false" ht="14.1" hidden="false" customHeight="true" outlineLevel="0" collapsed="false">
      <c r="A70" s="36"/>
      <c r="B70" s="55" t="s">
        <v>90</v>
      </c>
      <c r="C70" s="40" t="n">
        <v>0</v>
      </c>
      <c r="D70" s="40" t="n">
        <v>1</v>
      </c>
      <c r="E70" s="40"/>
      <c r="F70" s="40" t="n">
        <f aca="false">SUM(C70:D70)</f>
        <v>1</v>
      </c>
      <c r="G70" s="58"/>
      <c r="H70" s="33" t="n">
        <f aca="false">F70+SUM('Table 1 (2020)'!N69:BC69)</f>
        <v>55</v>
      </c>
      <c r="I70" s="35" t="n">
        <f aca="false">H70/$H$8</f>
        <v>0.00738453276047261</v>
      </c>
      <c r="J70" s="59"/>
      <c r="K70" s="56"/>
      <c r="L70" s="56"/>
      <c r="M70" s="56"/>
      <c r="O70" s="57"/>
      <c r="P70" s="57"/>
      <c r="Q70" s="57"/>
      <c r="R70" s="57"/>
      <c r="S70" s="57"/>
      <c r="T70" s="57"/>
    </row>
    <row r="71" customFormat="false" ht="14.1" hidden="false" customHeight="true" outlineLevel="0" collapsed="false">
      <c r="A71" s="36"/>
      <c r="B71" s="55" t="s">
        <v>111</v>
      </c>
      <c r="C71" s="40" t="n">
        <v>10</v>
      </c>
      <c r="D71" s="40" t="n">
        <v>8</v>
      </c>
      <c r="E71" s="40"/>
      <c r="F71" s="40" t="n">
        <f aca="false">SUM(C71:D71)</f>
        <v>18</v>
      </c>
      <c r="G71" s="34"/>
      <c r="H71" s="33" t="n">
        <f aca="false">F71+SUM('Table 1 (2020)'!N70:BC70)</f>
        <v>150</v>
      </c>
      <c r="I71" s="35" t="n">
        <f aca="false">H71/$H$8</f>
        <v>0.0201396348012889</v>
      </c>
      <c r="J71" s="56"/>
      <c r="K71" s="56"/>
      <c r="L71" s="56"/>
      <c r="M71" s="56"/>
      <c r="O71" s="57"/>
      <c r="P71" s="57"/>
      <c r="Q71" s="57"/>
      <c r="R71" s="57"/>
      <c r="S71" s="57"/>
      <c r="T71" s="57"/>
    </row>
    <row r="72" customFormat="false" ht="14.1" hidden="false" customHeight="true" outlineLevel="0" collapsed="false">
      <c r="A72" s="36"/>
      <c r="B72" s="55" t="s">
        <v>112</v>
      </c>
      <c r="C72" s="40" t="n">
        <v>5</v>
      </c>
      <c r="D72" s="40" t="n">
        <v>2</v>
      </c>
      <c r="E72" s="40"/>
      <c r="F72" s="40" t="n">
        <f aca="false">SUM(C72:D72)</f>
        <v>7</v>
      </c>
      <c r="G72" s="58"/>
      <c r="H72" s="33" t="n">
        <f aca="false">F72+SUM('Table 1 (2020)'!N71:BC71)</f>
        <v>168</v>
      </c>
      <c r="I72" s="35" t="n">
        <f aca="false">H72/$H$8</f>
        <v>0.0225563909774436</v>
      </c>
      <c r="J72" s="59"/>
      <c r="K72" s="56"/>
      <c r="L72" s="56"/>
      <c r="M72" s="56"/>
      <c r="O72" s="57"/>
      <c r="P72" s="57"/>
      <c r="Q72" s="57"/>
      <c r="R72" s="57"/>
      <c r="S72" s="57"/>
      <c r="T72" s="57"/>
    </row>
    <row r="73" customFormat="false" ht="14.1" hidden="false" customHeight="true" outlineLevel="0" collapsed="false">
      <c r="A73" s="36"/>
      <c r="B73" s="55" t="s">
        <v>113</v>
      </c>
      <c r="C73" s="40" t="n">
        <v>1</v>
      </c>
      <c r="D73" s="40" t="n">
        <v>0</v>
      </c>
      <c r="E73" s="40"/>
      <c r="F73" s="40" t="n">
        <f aca="false">SUM(C73:D73)</f>
        <v>1</v>
      </c>
      <c r="G73" s="34"/>
      <c r="H73" s="33" t="n">
        <f aca="false">F73+SUM('Table 1 (2020)'!N72:BC72)</f>
        <v>23</v>
      </c>
      <c r="I73" s="35" t="n">
        <f aca="false">H73/$H$8</f>
        <v>0.00308807733619764</v>
      </c>
      <c r="J73" s="56"/>
      <c r="K73" s="56"/>
      <c r="L73" s="56"/>
      <c r="M73" s="56"/>
      <c r="O73" s="57"/>
      <c r="P73" s="57"/>
      <c r="Q73" s="57"/>
      <c r="R73" s="57"/>
      <c r="S73" s="57"/>
      <c r="T73" s="57"/>
    </row>
    <row r="74" customFormat="false" ht="14.1" hidden="false" customHeight="true" outlineLevel="0" collapsed="false">
      <c r="A74" s="36"/>
      <c r="B74" s="55" t="s">
        <v>114</v>
      </c>
      <c r="C74" s="40" t="n">
        <v>1</v>
      </c>
      <c r="D74" s="40" t="n">
        <v>0</v>
      </c>
      <c r="E74" s="40"/>
      <c r="F74" s="40" t="n">
        <f aca="false">SUM(C74:D74)</f>
        <v>1</v>
      </c>
      <c r="G74" s="34"/>
      <c r="H74" s="33" t="n">
        <f aca="false">F74+SUM('Table 1 (2020)'!N73:BC73)</f>
        <v>2</v>
      </c>
      <c r="I74" s="35" t="n">
        <f aca="false">H74/$H$8</f>
        <v>0.000268528464017186</v>
      </c>
      <c r="J74" s="56"/>
      <c r="K74" s="56"/>
      <c r="L74" s="56"/>
      <c r="M74" s="56"/>
      <c r="O74" s="57"/>
      <c r="P74" s="57"/>
      <c r="Q74" s="57"/>
      <c r="R74" s="57"/>
      <c r="S74" s="57"/>
      <c r="T74" s="57"/>
    </row>
    <row r="75" customFormat="false" ht="14.1" hidden="false" customHeight="true" outlineLevel="0" collapsed="false">
      <c r="A75" s="36"/>
      <c r="B75" s="55" t="s">
        <v>115</v>
      </c>
      <c r="C75" s="40" t="n">
        <v>19</v>
      </c>
      <c r="D75" s="40" t="n">
        <v>19</v>
      </c>
      <c r="E75" s="40"/>
      <c r="F75" s="40" t="n">
        <f aca="false">SUM(C75:D75)</f>
        <v>38</v>
      </c>
      <c r="G75" s="34"/>
      <c r="H75" s="33" t="n">
        <f aca="false">F75+SUM('Table 1 (2020)'!N74:BC74)</f>
        <v>246</v>
      </c>
      <c r="I75" s="35" t="n">
        <f aca="false">H75/$H$8</f>
        <v>0.0330290010741139</v>
      </c>
      <c r="J75" s="56"/>
      <c r="K75" s="56"/>
      <c r="L75" s="56"/>
      <c r="M75" s="56"/>
      <c r="O75" s="57"/>
      <c r="P75" s="57"/>
      <c r="Q75" s="57"/>
      <c r="R75" s="57"/>
      <c r="S75" s="57"/>
      <c r="T75" s="57"/>
    </row>
    <row r="76" customFormat="false" ht="14.1" hidden="false" customHeight="true" outlineLevel="0" collapsed="false">
      <c r="A76" s="36"/>
      <c r="B76" s="55" t="s">
        <v>116</v>
      </c>
      <c r="C76" s="40" t="n">
        <v>53</v>
      </c>
      <c r="D76" s="40" t="n">
        <v>30</v>
      </c>
      <c r="E76" s="40"/>
      <c r="F76" s="40" t="n">
        <f aca="false">SUM(C76:D76)</f>
        <v>83</v>
      </c>
      <c r="G76" s="34"/>
      <c r="H76" s="33" t="n">
        <f aca="false">F76+SUM('Table 1 (2020)'!N75:BC75)</f>
        <v>594</v>
      </c>
      <c r="I76" s="35" t="n">
        <f aca="false">H76/$H$8</f>
        <v>0.0797529538131042</v>
      </c>
      <c r="J76" s="56"/>
      <c r="K76" s="56"/>
      <c r="L76" s="56"/>
      <c r="M76" s="56"/>
      <c r="O76" s="57"/>
      <c r="P76" s="57"/>
      <c r="Q76" s="57"/>
      <c r="R76" s="57"/>
      <c r="S76" s="57"/>
      <c r="T76" s="57"/>
    </row>
    <row r="77" customFormat="false" ht="14.1" hidden="false" customHeight="true" outlineLevel="0" collapsed="false">
      <c r="A77" s="36"/>
      <c r="B77" s="55" t="s">
        <v>117</v>
      </c>
      <c r="C77" s="40" t="n">
        <v>0</v>
      </c>
      <c r="D77" s="40" t="n">
        <v>0</v>
      </c>
      <c r="E77" s="40"/>
      <c r="F77" s="40" t="n">
        <f aca="false">SUM(C77:D77)</f>
        <v>0</v>
      </c>
      <c r="G77" s="34"/>
      <c r="H77" s="33" t="n">
        <f aca="false">F77+SUM('Table 1 (2020)'!N76:BC76)</f>
        <v>3</v>
      </c>
      <c r="I77" s="35" t="n">
        <f aca="false">H77/$H$8</f>
        <v>0.000402792696025779</v>
      </c>
      <c r="J77" s="56"/>
      <c r="K77" s="56"/>
      <c r="L77" s="56"/>
      <c r="M77" s="56"/>
      <c r="O77" s="57"/>
      <c r="P77" s="57"/>
      <c r="Q77" s="57"/>
      <c r="R77" s="57"/>
      <c r="S77" s="57"/>
      <c r="T77" s="57"/>
    </row>
    <row r="78" customFormat="false" ht="14.1" hidden="false" customHeight="true" outlineLevel="0" collapsed="false">
      <c r="A78" s="36"/>
      <c r="B78" s="55" t="s">
        <v>118</v>
      </c>
      <c r="C78" s="40" t="n">
        <v>13</v>
      </c>
      <c r="D78" s="40" t="n">
        <v>17</v>
      </c>
      <c r="E78" s="40"/>
      <c r="F78" s="40" t="n">
        <f aca="false">SUM(C78:D78)</f>
        <v>30</v>
      </c>
      <c r="G78" s="34"/>
      <c r="H78" s="33" t="n">
        <f aca="false">F78+SUM('Table 1 (2020)'!N77:BC77)</f>
        <v>163</v>
      </c>
      <c r="I78" s="35" t="n">
        <f aca="false">H78/$H$8</f>
        <v>0.0218850698174006</v>
      </c>
      <c r="J78" s="56"/>
      <c r="K78" s="56"/>
      <c r="L78" s="56"/>
      <c r="M78" s="56"/>
      <c r="O78" s="57"/>
      <c r="P78" s="57"/>
      <c r="Q78" s="57"/>
      <c r="R78" s="57"/>
      <c r="S78" s="57"/>
      <c r="T78" s="57"/>
    </row>
    <row r="79" customFormat="false" ht="14.1" hidden="false" customHeight="true" outlineLevel="0" collapsed="false">
      <c r="A79" s="36"/>
      <c r="B79" s="55" t="s">
        <v>119</v>
      </c>
      <c r="C79" s="40" t="n">
        <v>34</v>
      </c>
      <c r="D79" s="40" t="n">
        <v>11</v>
      </c>
      <c r="E79" s="40"/>
      <c r="F79" s="40" t="n">
        <f aca="false">SUM(C79:D79)</f>
        <v>45</v>
      </c>
      <c r="G79" s="34"/>
      <c r="H79" s="33" t="n">
        <f aca="false">F79+SUM('Table 1 (2020)'!N78:BC78)</f>
        <v>386</v>
      </c>
      <c r="I79" s="35" t="n">
        <f aca="false">H79/$H$8</f>
        <v>0.0518259935553169</v>
      </c>
      <c r="J79" s="56"/>
      <c r="K79" s="56"/>
      <c r="L79" s="56"/>
      <c r="M79" s="56"/>
      <c r="O79" s="57"/>
      <c r="P79" s="57"/>
      <c r="Q79" s="57"/>
      <c r="R79" s="57"/>
      <c r="S79" s="57"/>
      <c r="T79" s="57"/>
    </row>
    <row r="80" customFormat="false" ht="14.1" hidden="false" customHeight="true" outlineLevel="0" collapsed="false">
      <c r="A80" s="36"/>
      <c r="B80" s="55" t="s">
        <v>120</v>
      </c>
      <c r="C80" s="40" t="n">
        <v>3</v>
      </c>
      <c r="D80" s="40" t="n">
        <v>3</v>
      </c>
      <c r="E80" s="40"/>
      <c r="F80" s="40" t="n">
        <f aca="false">SUM(C80:D80)</f>
        <v>6</v>
      </c>
      <c r="G80" s="34"/>
      <c r="H80" s="33" t="n">
        <f aca="false">F80+SUM('Table 1 (2020)'!N79:BC79)</f>
        <v>110</v>
      </c>
      <c r="I80" s="35" t="n">
        <f aca="false">H80/$H$8</f>
        <v>0.0147690655209452</v>
      </c>
      <c r="J80" s="56"/>
      <c r="K80" s="56"/>
      <c r="L80" s="56"/>
      <c r="M80" s="56"/>
      <c r="O80" s="57"/>
      <c r="P80" s="57"/>
      <c r="Q80" s="57"/>
      <c r="R80" s="57"/>
      <c r="S80" s="57"/>
      <c r="T80" s="57"/>
    </row>
    <row r="81" customFormat="false" ht="14.1" hidden="false" customHeight="true" outlineLevel="0" collapsed="false">
      <c r="A81" s="36"/>
      <c r="B81" s="55" t="s">
        <v>121</v>
      </c>
      <c r="C81" s="40" t="n">
        <v>0</v>
      </c>
      <c r="D81" s="40" t="n">
        <v>2</v>
      </c>
      <c r="E81" s="40"/>
      <c r="F81" s="40" t="n">
        <f aca="false">SUM(C81:D81)</f>
        <v>2</v>
      </c>
      <c r="G81" s="34"/>
      <c r="H81" s="33" t="n">
        <f aca="false">F81+SUM('Table 1 (2020)'!N80:BC80)</f>
        <v>10</v>
      </c>
      <c r="I81" s="35" t="n">
        <f aca="false">H81/$H$8</f>
        <v>0.00134264232008593</v>
      </c>
      <c r="J81" s="56"/>
      <c r="K81" s="56"/>
      <c r="L81" s="56"/>
      <c r="M81" s="56"/>
      <c r="O81" s="57"/>
      <c r="P81" s="57"/>
      <c r="Q81" s="57"/>
      <c r="R81" s="57"/>
      <c r="S81" s="57"/>
      <c r="T81" s="57"/>
    </row>
    <row r="82" customFormat="false" ht="14.1" hidden="false" customHeight="true" outlineLevel="0" collapsed="false">
      <c r="A82" s="36"/>
      <c r="B82" s="55" t="s">
        <v>122</v>
      </c>
      <c r="C82" s="40" t="n">
        <v>0</v>
      </c>
      <c r="D82" s="40" t="n">
        <v>11</v>
      </c>
      <c r="E82" s="40"/>
      <c r="F82" s="40" t="n">
        <f aca="false">SUM(C82:D82)</f>
        <v>11</v>
      </c>
      <c r="G82" s="34"/>
      <c r="H82" s="33" t="n">
        <f aca="false">F82+SUM('Table 1 (2020)'!N81:BC81)</f>
        <v>222</v>
      </c>
      <c r="I82" s="35" t="n">
        <f aca="false">H82/$H$8</f>
        <v>0.0298066595059076</v>
      </c>
      <c r="J82" s="56"/>
      <c r="K82" s="56"/>
      <c r="L82" s="56"/>
      <c r="M82" s="56"/>
      <c r="O82" s="57"/>
      <c r="P82" s="57"/>
      <c r="Q82" s="57"/>
      <c r="R82" s="57"/>
      <c r="S82" s="57"/>
      <c r="T82" s="57"/>
    </row>
    <row r="83" customFormat="false" ht="14.1" hidden="false" customHeight="true" outlineLevel="0" collapsed="false">
      <c r="A83" s="36"/>
      <c r="B83" s="55" t="s">
        <v>123</v>
      </c>
      <c r="C83" s="40" t="n">
        <v>24</v>
      </c>
      <c r="D83" s="40" t="n">
        <v>18</v>
      </c>
      <c r="E83" s="40"/>
      <c r="F83" s="40" t="n">
        <f aca="false">SUM(C83:D83)</f>
        <v>42</v>
      </c>
      <c r="G83" s="34"/>
      <c r="H83" s="33" t="n">
        <f aca="false">F83+SUM('Table 1 (2020)'!N82:BC82)</f>
        <v>634</v>
      </c>
      <c r="I83" s="35" t="n">
        <f aca="false">H83/$H$8</f>
        <v>0.0851235230934479</v>
      </c>
      <c r="J83" s="56"/>
      <c r="K83" s="56"/>
      <c r="L83" s="56"/>
      <c r="M83" s="56"/>
      <c r="O83" s="57"/>
      <c r="P83" s="57"/>
      <c r="Q83" s="57"/>
      <c r="R83" s="57"/>
      <c r="S83" s="57"/>
      <c r="T83" s="57"/>
    </row>
    <row r="84" customFormat="false" ht="14.1" hidden="false" customHeight="true" outlineLevel="0" collapsed="false">
      <c r="A84" s="36"/>
      <c r="B84" s="55" t="s">
        <v>124</v>
      </c>
      <c r="C84" s="40" t="n">
        <v>4</v>
      </c>
      <c r="D84" s="40" t="n">
        <v>5</v>
      </c>
      <c r="E84" s="40"/>
      <c r="F84" s="40" t="n">
        <f aca="false">SUM(C84:D84)</f>
        <v>9</v>
      </c>
      <c r="G84" s="34"/>
      <c r="H84" s="33" t="n">
        <f aca="false">F84+SUM('Table 1 (2020)'!N83:BC83)</f>
        <v>111</v>
      </c>
      <c r="I84" s="35" t="n">
        <f aca="false">H84/$H$8</f>
        <v>0.0149033297529538</v>
      </c>
      <c r="J84" s="56"/>
      <c r="K84" s="56"/>
      <c r="L84" s="56"/>
      <c r="M84" s="56"/>
      <c r="O84" s="57"/>
      <c r="P84" s="57"/>
      <c r="Q84" s="57"/>
      <c r="R84" s="57"/>
      <c r="S84" s="57"/>
      <c r="T84" s="57"/>
    </row>
    <row r="85" customFormat="false" ht="14.1" hidden="false" customHeight="true" outlineLevel="0" collapsed="false">
      <c r="A85" s="36"/>
      <c r="B85" s="55" t="s">
        <v>125</v>
      </c>
      <c r="C85" s="40" t="n">
        <v>4</v>
      </c>
      <c r="D85" s="40" t="n">
        <v>12</v>
      </c>
      <c r="E85" s="40"/>
      <c r="F85" s="40" t="n">
        <f aca="false">SUM(C85:D85)</f>
        <v>16</v>
      </c>
      <c r="G85" s="34"/>
      <c r="H85" s="33" t="n">
        <f aca="false">F85+SUM('Table 1 (2020)'!N84:BC84)</f>
        <v>194</v>
      </c>
      <c r="I85" s="35" t="n">
        <f aca="false">H85/$H$8</f>
        <v>0.026047261009667</v>
      </c>
      <c r="J85" s="56"/>
      <c r="K85" s="56"/>
      <c r="L85" s="56"/>
      <c r="M85" s="56"/>
      <c r="O85" s="57"/>
      <c r="P85" s="57"/>
      <c r="Q85" s="57"/>
      <c r="R85" s="57"/>
      <c r="S85" s="57"/>
      <c r="T85" s="57"/>
    </row>
    <row r="86" customFormat="false" ht="14.1" hidden="false" customHeight="true" outlineLevel="0" collapsed="false">
      <c r="A86" s="36"/>
      <c r="B86" s="55" t="s">
        <v>126</v>
      </c>
      <c r="C86" s="40" t="n">
        <v>10</v>
      </c>
      <c r="D86" s="40" t="n">
        <v>6</v>
      </c>
      <c r="E86" s="40"/>
      <c r="F86" s="40" t="n">
        <f aca="false">SUM(C86:D86)</f>
        <v>16</v>
      </c>
      <c r="G86" s="34"/>
      <c r="H86" s="33" t="n">
        <f aca="false">F86+SUM('Table 1 (2020)'!N85:BC85)</f>
        <v>259</v>
      </c>
      <c r="I86" s="35" t="n">
        <f aca="false">H86/$H$8</f>
        <v>0.0347744360902256</v>
      </c>
      <c r="J86" s="56"/>
      <c r="K86" s="56"/>
      <c r="L86" s="56"/>
      <c r="M86" s="56"/>
      <c r="O86" s="57"/>
      <c r="P86" s="57"/>
      <c r="Q86" s="57"/>
      <c r="R86" s="57"/>
      <c r="S86" s="57"/>
      <c r="T86" s="57"/>
    </row>
    <row r="87" customFormat="false" ht="14.1" hidden="false" customHeight="true" outlineLevel="0" collapsed="false">
      <c r="A87" s="36"/>
      <c r="B87" s="55"/>
      <c r="C87" s="40"/>
      <c r="D87" s="40"/>
      <c r="E87" s="40"/>
      <c r="F87" s="40"/>
      <c r="G87" s="34"/>
      <c r="H87" s="33"/>
      <c r="I87" s="35"/>
      <c r="J87" s="56"/>
      <c r="K87" s="56"/>
      <c r="L87" s="56"/>
      <c r="M87" s="56"/>
      <c r="O87" s="57"/>
      <c r="P87" s="57"/>
      <c r="Q87" s="57"/>
      <c r="R87" s="57"/>
      <c r="S87" s="57"/>
      <c r="T87" s="57"/>
    </row>
    <row r="88" customFormat="false" ht="24" hidden="false" customHeight="true" outlineLevel="0" collapsed="false">
      <c r="A88" s="60" t="s">
        <v>127</v>
      </c>
      <c r="B88" s="60"/>
      <c r="C88" s="45" t="s">
        <v>78</v>
      </c>
      <c r="D88" s="45" t="s">
        <v>79</v>
      </c>
      <c r="E88" s="45"/>
      <c r="F88" s="45"/>
      <c r="G88" s="34"/>
      <c r="H88" s="33"/>
      <c r="I88" s="35"/>
      <c r="J88" s="56"/>
      <c r="K88" s="56"/>
      <c r="L88" s="56"/>
      <c r="M88" s="56"/>
      <c r="O88" s="57"/>
      <c r="P88" s="57"/>
      <c r="Q88" s="57"/>
      <c r="R88" s="57"/>
      <c r="S88" s="57"/>
      <c r="T88" s="57"/>
    </row>
    <row r="89" customFormat="false" ht="14.1" hidden="false" customHeight="true" outlineLevel="0" collapsed="false">
      <c r="A89" s="36"/>
      <c r="B89" s="53" t="s">
        <v>128</v>
      </c>
      <c r="C89" s="40" t="n">
        <v>116</v>
      </c>
      <c r="D89" s="40" t="n">
        <v>97</v>
      </c>
      <c r="E89" s="30"/>
      <c r="F89" s="40" t="n">
        <f aca="false">SUM(C89:D89)</f>
        <v>213</v>
      </c>
      <c r="G89" s="34"/>
      <c r="H89" s="33" t="n">
        <f aca="false">F89+SUM('Table 1 (2020)'!N88:BC88)</f>
        <v>2867</v>
      </c>
      <c r="I89" s="35" t="n">
        <f aca="false">H89/$H$8</f>
        <v>0.384935553168636</v>
      </c>
    </row>
    <row r="90" customFormat="false" ht="14.1" hidden="false" customHeight="true" outlineLevel="0" collapsed="false">
      <c r="A90" s="36"/>
      <c r="B90" s="53" t="s">
        <v>129</v>
      </c>
      <c r="C90" s="40" t="n">
        <v>19</v>
      </c>
      <c r="D90" s="40" t="n">
        <v>27</v>
      </c>
      <c r="E90" s="32"/>
      <c r="F90" s="40" t="n">
        <f aca="false">SUM(C90:D90)</f>
        <v>46</v>
      </c>
      <c r="G90" s="32"/>
      <c r="H90" s="33" t="n">
        <f aca="false">F90+SUM('Table 1 (2020)'!N89:BC89)</f>
        <v>453</v>
      </c>
      <c r="I90" s="35" t="n">
        <f aca="false">H90/$H$8</f>
        <v>0.0608216970998926</v>
      </c>
    </row>
    <row r="91" customFormat="false" ht="14.1" hidden="false" customHeight="true" outlineLevel="0" collapsed="false">
      <c r="A91" s="36"/>
      <c r="B91" s="53" t="s">
        <v>130</v>
      </c>
      <c r="C91" s="40" t="n">
        <v>255</v>
      </c>
      <c r="D91" s="40" t="n">
        <v>240</v>
      </c>
      <c r="E91" s="41"/>
      <c r="F91" s="40" t="n">
        <f aca="false">SUM(C91:D91)</f>
        <v>495</v>
      </c>
      <c r="G91" s="41"/>
      <c r="H91" s="33" t="n">
        <f aca="false">F91+SUM('Table 1 (2020)'!N90:BC90)</f>
        <v>4112</v>
      </c>
      <c r="I91" s="35" t="n">
        <f aca="false">H91/$H$8</f>
        <v>0.552094522019334</v>
      </c>
    </row>
    <row r="92" customFormat="false" ht="14.1" hidden="false" customHeight="true" outlineLevel="0" collapsed="false">
      <c r="A92" s="36"/>
      <c r="B92" s="53" t="s">
        <v>131</v>
      </c>
      <c r="C92" s="40" t="n">
        <v>1</v>
      </c>
      <c r="D92" s="40" t="n">
        <v>4</v>
      </c>
      <c r="E92" s="41"/>
      <c r="F92" s="40" t="n">
        <f aca="false">SUM(C92:D92)</f>
        <v>5</v>
      </c>
      <c r="G92" s="41"/>
      <c r="H92" s="33" t="n">
        <f aca="false">F92+SUM('Table 1 (2020)'!N91:BC91)</f>
        <v>16</v>
      </c>
      <c r="I92" s="35" t="n">
        <f aca="false">H92/$H$8</f>
        <v>0.00214822771213749</v>
      </c>
    </row>
    <row r="93" customFormat="false" ht="14.1" hidden="false" customHeight="true" outlineLevel="0" collapsed="false">
      <c r="A93" s="61"/>
      <c r="B93" s="62"/>
      <c r="C93" s="62"/>
      <c r="D93" s="62"/>
      <c r="E93" s="63"/>
      <c r="F93" s="64"/>
      <c r="G93" s="34"/>
    </row>
    <row r="94" customFormat="false" ht="12" hidden="false" customHeight="true" outlineLevel="0" collapsed="false">
      <c r="A94" s="65"/>
      <c r="B94" s="66"/>
      <c r="C94" s="67"/>
      <c r="D94" s="67"/>
      <c r="F94" s="68"/>
      <c r="G94" s="34"/>
    </row>
    <row r="95" customFormat="false" ht="12" hidden="false" customHeight="true" outlineLevel="0" collapsed="false">
      <c r="A95" s="69" t="s">
        <v>132</v>
      </c>
      <c r="B95" s="70"/>
      <c r="C95" s="71"/>
      <c r="D95" s="71"/>
    </row>
    <row r="96" customFormat="false" ht="12" hidden="false" customHeight="true" outlineLevel="0" collapsed="false">
      <c r="A96" s="72" t="s">
        <v>133</v>
      </c>
      <c r="B96" s="72"/>
      <c r="C96" s="66"/>
      <c r="D96" s="66"/>
    </row>
    <row r="97" customFormat="false" ht="12.75" hidden="false" customHeight="true" outlineLevel="0" collapsed="false">
      <c r="A97" s="70" t="s">
        <v>134</v>
      </c>
      <c r="B97" s="70"/>
      <c r="C97" s="70"/>
      <c r="D97" s="70"/>
      <c r="E97" s="70"/>
      <c r="F97" s="70"/>
      <c r="G97" s="70"/>
      <c r="H97" s="70"/>
      <c r="I97" s="70"/>
    </row>
    <row r="98" customFormat="false" ht="12.75" hidden="false" customHeight="false" outlineLevel="0" collapsed="false">
      <c r="A98" s="70"/>
      <c r="B98" s="70"/>
      <c r="C98" s="70"/>
      <c r="D98" s="70"/>
      <c r="E98" s="70"/>
      <c r="F98" s="70"/>
      <c r="G98" s="70"/>
      <c r="H98" s="70"/>
      <c r="I98" s="70"/>
    </row>
    <row r="99" customFormat="false" ht="12.75" hidden="false" customHeight="true" outlineLevel="0" collapsed="false">
      <c r="A99" s="72" t="s">
        <v>135</v>
      </c>
      <c r="B99" s="72"/>
      <c r="C99" s="72"/>
      <c r="D99" s="72"/>
      <c r="E99" s="72"/>
      <c r="F99" s="72"/>
      <c r="G99" s="72"/>
      <c r="H99" s="72"/>
      <c r="I99" s="72"/>
    </row>
    <row r="100" customFormat="false" ht="12.75" hidden="false" customHeight="false" outlineLevel="0" collapsed="false">
      <c r="A100" s="72"/>
      <c r="B100" s="72"/>
      <c r="C100" s="72"/>
      <c r="D100" s="72"/>
      <c r="E100" s="72"/>
      <c r="F100" s="72"/>
      <c r="G100" s="72"/>
      <c r="H100" s="72"/>
      <c r="I100" s="72"/>
    </row>
    <row r="101" customFormat="false" ht="12.75" hidden="false" customHeight="true" outlineLevel="0" collapsed="false">
      <c r="A101" s="73" t="s">
        <v>136</v>
      </c>
      <c r="B101" s="73"/>
      <c r="C101" s="73"/>
      <c r="D101" s="73"/>
      <c r="E101" s="73"/>
      <c r="F101" s="73"/>
      <c r="G101" s="73"/>
      <c r="H101" s="73"/>
      <c r="I101" s="73"/>
    </row>
    <row r="102" customFormat="false" ht="12.75" hidden="false" customHeight="false" outlineLevel="0" collapsed="false">
      <c r="A102" s="73"/>
      <c r="B102" s="73"/>
      <c r="C102" s="73"/>
      <c r="D102" s="73"/>
      <c r="E102" s="73"/>
      <c r="F102" s="73"/>
      <c r="G102" s="73"/>
      <c r="H102" s="73"/>
      <c r="I102" s="73"/>
    </row>
    <row r="103" customFormat="false" ht="12.75" hidden="false" customHeight="true" outlineLevel="0" collapsed="false">
      <c r="A103" s="72" t="s">
        <v>137</v>
      </c>
      <c r="B103" s="72"/>
      <c r="C103" s="72"/>
      <c r="D103" s="72"/>
      <c r="E103" s="72"/>
      <c r="F103" s="72"/>
      <c r="G103" s="72"/>
      <c r="H103" s="72"/>
      <c r="I103" s="72"/>
    </row>
    <row r="104" customFormat="false" ht="12.75" hidden="false" customHeight="false" outlineLevel="0" collapsed="false">
      <c r="A104" s="72"/>
      <c r="B104" s="72"/>
      <c r="C104" s="72"/>
      <c r="D104" s="72"/>
      <c r="E104" s="72"/>
      <c r="F104" s="72"/>
      <c r="G104" s="72"/>
      <c r="H104" s="72"/>
      <c r="I104" s="72"/>
    </row>
    <row r="105" customFormat="false" ht="12.75" hidden="false" customHeight="true" outlineLevel="0" collapsed="false">
      <c r="A105" s="72" t="s">
        <v>138</v>
      </c>
      <c r="B105" s="72"/>
      <c r="C105" s="72"/>
      <c r="D105" s="72"/>
      <c r="E105" s="72"/>
      <c r="F105" s="72"/>
      <c r="G105" s="72"/>
      <c r="H105" s="72"/>
      <c r="I105" s="72"/>
    </row>
    <row r="106" customFormat="false" ht="12" hidden="false" customHeight="true" outlineLevel="0" collapsed="false">
      <c r="B106" s="66"/>
      <c r="C106" s="74"/>
      <c r="D106" s="74"/>
    </row>
    <row r="107" customFormat="false" ht="12" hidden="false" customHeight="true" outlineLevel="0" collapsed="false">
      <c r="A107" s="75" t="s">
        <v>139</v>
      </c>
      <c r="B107" s="75"/>
      <c r="C107" s="74"/>
      <c r="D107" s="74"/>
    </row>
    <row r="108" customFormat="false" ht="12" hidden="false" customHeight="true" outlineLevel="0" collapsed="false">
      <c r="A108" s="76"/>
      <c r="B108" s="77"/>
      <c r="C108" s="66"/>
      <c r="D108" s="66"/>
    </row>
    <row r="109" customFormat="false" ht="12" hidden="false" customHeight="true" outlineLevel="0" collapsed="false">
      <c r="A109" s="75" t="s">
        <v>58</v>
      </c>
      <c r="B109" s="75"/>
    </row>
    <row r="110" customFormat="false" ht="12" hidden="false" customHeight="true" outlineLevel="0" collapsed="false">
      <c r="A110" s="76"/>
      <c r="B110" s="77"/>
      <c r="C110" s="78"/>
      <c r="D110" s="78"/>
    </row>
    <row r="111" customFormat="false" ht="12" hidden="false" customHeight="true" outlineLevel="0" collapsed="false">
      <c r="A111" s="76"/>
      <c r="B111" s="79"/>
      <c r="C111" s="80"/>
      <c r="D111" s="80"/>
    </row>
    <row r="112" customFormat="false" ht="12" hidden="false" customHeight="true" outlineLevel="0" collapsed="false">
      <c r="B112" s="80"/>
      <c r="C112" s="79"/>
      <c r="D112" s="79"/>
    </row>
    <row r="113" customFormat="false" ht="12" hidden="false" customHeight="true" outlineLevel="0" collapsed="false">
      <c r="C113" s="79"/>
      <c r="D113" s="79"/>
    </row>
    <row r="114" customFormat="false" ht="12" hidden="false" customHeight="true" outlineLevel="0" collapsed="false">
      <c r="C114" s="81"/>
      <c r="D114" s="81"/>
    </row>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sheetData>
  <mergeCells count="26">
    <mergeCell ref="A1:G2"/>
    <mergeCell ref="I1:J1"/>
    <mergeCell ref="A3:D3"/>
    <mergeCell ref="A4:B4"/>
    <mergeCell ref="E4:F4"/>
    <mergeCell ref="H4:H6"/>
    <mergeCell ref="I4:I6"/>
    <mergeCell ref="A5:B5"/>
    <mergeCell ref="E5:F5"/>
    <mergeCell ref="A8:B8"/>
    <mergeCell ref="A9:B9"/>
    <mergeCell ref="A10:B10"/>
    <mergeCell ref="A12:B12"/>
    <mergeCell ref="A23:A29"/>
    <mergeCell ref="A31:A37"/>
    <mergeCell ref="A38:B38"/>
    <mergeCell ref="A54:B54"/>
    <mergeCell ref="A88:B88"/>
    <mergeCell ref="A96:B96"/>
    <mergeCell ref="A97:I98"/>
    <mergeCell ref="A99:I100"/>
    <mergeCell ref="A101:I102"/>
    <mergeCell ref="A103:I104"/>
    <mergeCell ref="A105:I105"/>
    <mergeCell ref="A107:B107"/>
    <mergeCell ref="A109:B109"/>
  </mergeCells>
  <hyperlinks>
    <hyperlink ref="I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S1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9" width="9.58"/>
    <col collapsed="false" customWidth="true" hidden="false" outlineLevel="0" max="2" min="2" style="9" width="40.28"/>
    <col collapsed="false" customWidth="true" hidden="false" outlineLevel="0" max="55" min="3" style="9" width="11.29"/>
    <col collapsed="false" customWidth="true" hidden="false" outlineLevel="0" max="56" min="56" style="9" width="5.57"/>
    <col collapsed="false" customWidth="true" hidden="false" outlineLevel="0" max="57" min="57" style="9" width="9.42"/>
    <col collapsed="false" customWidth="true" hidden="false" outlineLevel="0" max="58" min="58" style="9" width="10.29"/>
    <col collapsed="false" customWidth="true" hidden="false" outlineLevel="0" max="1025" min="59" style="9" width="9.14"/>
  </cols>
  <sheetData>
    <row r="1" customFormat="false" ht="18" hidden="false" customHeight="true" outlineLevel="0" collapsed="false">
      <c r="A1" s="82" t="s">
        <v>140</v>
      </c>
      <c r="B1" s="82"/>
      <c r="C1" s="82"/>
      <c r="D1" s="82"/>
      <c r="E1" s="82"/>
      <c r="F1" s="82"/>
      <c r="G1" s="82"/>
      <c r="H1" s="82"/>
      <c r="I1" s="82"/>
      <c r="J1" s="82"/>
      <c r="K1" s="82"/>
      <c r="L1" s="82"/>
      <c r="M1" s="82"/>
      <c r="N1" s="82"/>
      <c r="O1" s="79" t="s">
        <v>60</v>
      </c>
      <c r="P1" s="79"/>
      <c r="R1" s="79"/>
      <c r="S1" s="79"/>
    </row>
    <row r="2" customFormat="false" ht="15" hidden="false" customHeight="true" outlineLevel="0" collapsed="false">
      <c r="A2" s="12"/>
      <c r="B2" s="12"/>
      <c r="C2" s="12"/>
      <c r="D2" s="12"/>
      <c r="E2" s="12"/>
      <c r="F2" s="12"/>
      <c r="G2" s="12"/>
      <c r="H2" s="12"/>
      <c r="I2" s="12"/>
      <c r="J2" s="12"/>
      <c r="K2" s="12"/>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row>
    <row r="3" customFormat="false" ht="14.1" hidden="false" customHeight="true" outlineLevel="0" collapsed="false">
      <c r="A3" s="13" t="s">
        <v>61</v>
      </c>
      <c r="B3" s="13"/>
      <c r="C3" s="14" t="n">
        <v>1</v>
      </c>
      <c r="D3" s="14" t="n">
        <v>2</v>
      </c>
      <c r="E3" s="14" t="n">
        <v>3</v>
      </c>
      <c r="F3" s="14" t="n">
        <v>4</v>
      </c>
      <c r="G3" s="14" t="n">
        <v>5</v>
      </c>
      <c r="H3" s="14" t="n">
        <v>6</v>
      </c>
      <c r="I3" s="14" t="n">
        <v>7</v>
      </c>
      <c r="J3" s="14" t="n">
        <v>8</v>
      </c>
      <c r="K3" s="14" t="n">
        <v>9</v>
      </c>
      <c r="L3" s="14" t="n">
        <v>10</v>
      </c>
      <c r="M3" s="14" t="n">
        <v>11</v>
      </c>
      <c r="N3" s="14" t="n">
        <v>12</v>
      </c>
      <c r="O3" s="14" t="n">
        <v>13</v>
      </c>
      <c r="P3" s="15" t="n">
        <v>14</v>
      </c>
      <c r="Q3" s="15" t="n">
        <v>15</v>
      </c>
      <c r="R3" s="14" t="n">
        <v>16</v>
      </c>
      <c r="S3" s="15" t="n">
        <v>17</v>
      </c>
      <c r="T3" s="15" t="n">
        <v>18</v>
      </c>
      <c r="U3" s="15" t="n">
        <v>19</v>
      </c>
      <c r="V3" s="15" t="n">
        <v>20</v>
      </c>
      <c r="W3" s="15" t="n">
        <v>21</v>
      </c>
      <c r="X3" s="15" t="n">
        <v>22</v>
      </c>
      <c r="Y3" s="15" t="n">
        <v>23</v>
      </c>
      <c r="Z3" s="15" t="n">
        <v>24</v>
      </c>
      <c r="AA3" s="15" t="n">
        <v>25</v>
      </c>
      <c r="AB3" s="15" t="n">
        <v>26</v>
      </c>
      <c r="AC3" s="15" t="n">
        <v>27</v>
      </c>
      <c r="AD3" s="15" t="n">
        <v>28</v>
      </c>
      <c r="AE3" s="15" t="n">
        <v>29</v>
      </c>
      <c r="AF3" s="15" t="n">
        <v>30</v>
      </c>
      <c r="AG3" s="15" t="n">
        <v>31</v>
      </c>
      <c r="AH3" s="15" t="n">
        <v>32</v>
      </c>
      <c r="AI3" s="15" t="n">
        <v>33</v>
      </c>
      <c r="AJ3" s="15" t="n">
        <v>34</v>
      </c>
      <c r="AK3" s="15" t="n">
        <v>35</v>
      </c>
      <c r="AL3" s="15" t="n">
        <v>36</v>
      </c>
      <c r="AM3" s="15" t="n">
        <v>37</v>
      </c>
      <c r="AN3" s="15" t="n">
        <v>38</v>
      </c>
      <c r="AO3" s="15" t="n">
        <v>39</v>
      </c>
      <c r="AP3" s="15" t="n">
        <v>40</v>
      </c>
      <c r="AQ3" s="15" t="n">
        <v>41</v>
      </c>
      <c r="AR3" s="15" t="n">
        <v>42</v>
      </c>
      <c r="AS3" s="15" t="n">
        <v>43</v>
      </c>
      <c r="AT3" s="15" t="n">
        <v>44</v>
      </c>
      <c r="AU3" s="15" t="n">
        <v>45</v>
      </c>
      <c r="AV3" s="15" t="n">
        <v>46</v>
      </c>
      <c r="AW3" s="15" t="n">
        <v>47</v>
      </c>
      <c r="AX3" s="15" t="n">
        <v>48</v>
      </c>
      <c r="AY3" s="15" t="n">
        <v>49</v>
      </c>
      <c r="AZ3" s="15" t="n">
        <v>50</v>
      </c>
      <c r="BA3" s="15" t="n">
        <v>51</v>
      </c>
      <c r="BB3" s="15" t="n">
        <v>52</v>
      </c>
      <c r="BC3" s="15" t="n">
        <v>53</v>
      </c>
      <c r="BD3" s="15"/>
      <c r="BE3" s="15"/>
    </row>
    <row r="4" customFormat="false" ht="14.1" hidden="false" customHeight="true" outlineLevel="0" collapsed="false">
      <c r="A4" s="18" t="s">
        <v>64</v>
      </c>
      <c r="B4" s="18"/>
      <c r="C4" s="19" t="n">
        <v>43829</v>
      </c>
      <c r="D4" s="19" t="n">
        <v>43836</v>
      </c>
      <c r="E4" s="19" t="n">
        <v>43843</v>
      </c>
      <c r="F4" s="19" t="n">
        <v>43850</v>
      </c>
      <c r="G4" s="19" t="n">
        <v>43857</v>
      </c>
      <c r="H4" s="19" t="n">
        <v>43864</v>
      </c>
      <c r="I4" s="19" t="n">
        <v>43871</v>
      </c>
      <c r="J4" s="19" t="n">
        <v>43878</v>
      </c>
      <c r="K4" s="19" t="n">
        <v>43885</v>
      </c>
      <c r="L4" s="19" t="n">
        <v>43892</v>
      </c>
      <c r="M4" s="19" t="n">
        <v>43899</v>
      </c>
      <c r="N4" s="19" t="n">
        <v>43906</v>
      </c>
      <c r="O4" s="19" t="n">
        <v>43913</v>
      </c>
      <c r="P4" s="19" t="n">
        <v>43920</v>
      </c>
      <c r="Q4" s="19" t="n">
        <v>43927</v>
      </c>
      <c r="R4" s="19" t="n">
        <v>43934</v>
      </c>
      <c r="S4" s="19" t="n">
        <v>43941</v>
      </c>
      <c r="T4" s="19" t="n">
        <v>43948</v>
      </c>
      <c r="U4" s="19" t="n">
        <v>43955</v>
      </c>
      <c r="V4" s="19" t="n">
        <v>43962</v>
      </c>
      <c r="W4" s="19" t="n">
        <v>43969</v>
      </c>
      <c r="X4" s="19" t="n">
        <v>43976</v>
      </c>
      <c r="Y4" s="19" t="n">
        <v>43983</v>
      </c>
      <c r="Z4" s="19" t="n">
        <v>43990</v>
      </c>
      <c r="AA4" s="19" t="n">
        <v>43997</v>
      </c>
      <c r="AB4" s="19" t="n">
        <v>44004</v>
      </c>
      <c r="AC4" s="19" t="n">
        <v>44011</v>
      </c>
      <c r="AD4" s="19" t="n">
        <v>44018</v>
      </c>
      <c r="AE4" s="19" t="n">
        <v>44025</v>
      </c>
      <c r="AF4" s="19" t="n">
        <v>44032</v>
      </c>
      <c r="AG4" s="19" t="n">
        <v>44039</v>
      </c>
      <c r="AH4" s="19" t="n">
        <v>44046</v>
      </c>
      <c r="AI4" s="19" t="n">
        <v>44053</v>
      </c>
      <c r="AJ4" s="19" t="n">
        <v>44060</v>
      </c>
      <c r="AK4" s="19" t="n">
        <v>44067</v>
      </c>
      <c r="AL4" s="19" t="n">
        <v>44074</v>
      </c>
      <c r="AM4" s="19" t="n">
        <v>44081</v>
      </c>
      <c r="AN4" s="19" t="n">
        <v>44088</v>
      </c>
      <c r="AO4" s="19" t="n">
        <v>44095</v>
      </c>
      <c r="AP4" s="19" t="n">
        <v>44102</v>
      </c>
      <c r="AQ4" s="19" t="n">
        <v>44109</v>
      </c>
      <c r="AR4" s="19" t="n">
        <v>44116</v>
      </c>
      <c r="AS4" s="19" t="n">
        <v>44123</v>
      </c>
      <c r="AT4" s="19" t="n">
        <v>44130</v>
      </c>
      <c r="AU4" s="19" t="n">
        <v>44137</v>
      </c>
      <c r="AV4" s="19" t="n">
        <v>44144</v>
      </c>
      <c r="AW4" s="19" t="n">
        <v>44151</v>
      </c>
      <c r="AX4" s="19" t="n">
        <v>44158</v>
      </c>
      <c r="AY4" s="19" t="n">
        <v>44165</v>
      </c>
      <c r="AZ4" s="19" t="n">
        <v>44172</v>
      </c>
      <c r="BA4" s="19" t="n">
        <v>44179</v>
      </c>
      <c r="BB4" s="19" t="n">
        <v>44186</v>
      </c>
      <c r="BC4" s="19" t="n">
        <v>44193</v>
      </c>
      <c r="BD4" s="20" t="s">
        <v>65</v>
      </c>
      <c r="BE4" s="20"/>
    </row>
    <row r="5" customFormat="false" ht="14.1" hidden="false" customHeight="true" outlineLevel="0" collapsed="false">
      <c r="A5" s="21"/>
      <c r="B5" s="21"/>
      <c r="C5" s="22"/>
      <c r="D5" s="22"/>
      <c r="E5" s="22"/>
      <c r="F5" s="22"/>
      <c r="G5" s="22"/>
      <c r="H5" s="22"/>
      <c r="I5" s="22"/>
      <c r="J5" s="22"/>
      <c r="K5" s="84"/>
      <c r="L5" s="84"/>
      <c r="M5" s="85"/>
      <c r="N5" s="85"/>
      <c r="O5" s="85"/>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row>
    <row r="6" customFormat="false" ht="14.1" hidden="false" customHeight="true" outlineLevel="0" collapsed="false">
      <c r="A6" s="24"/>
      <c r="B6" s="25"/>
      <c r="C6" s="26"/>
      <c r="D6" s="26"/>
      <c r="E6" s="26"/>
      <c r="F6" s="26"/>
      <c r="G6" s="26"/>
      <c r="H6" s="26"/>
      <c r="I6" s="26"/>
      <c r="J6" s="26"/>
      <c r="K6" s="86"/>
      <c r="L6" s="86"/>
      <c r="M6" s="87"/>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row>
    <row r="7" customFormat="false" ht="14.1" hidden="false" customHeight="true" outlineLevel="0" collapsed="false">
      <c r="A7" s="28" t="s">
        <v>66</v>
      </c>
      <c r="B7" s="28"/>
      <c r="C7" s="31" t="n">
        <f aca="false">SUM(C13:C19)</f>
        <v>0</v>
      </c>
      <c r="D7" s="31" t="n">
        <f aca="false">SUM(D13:D19)</f>
        <v>0</v>
      </c>
      <c r="E7" s="31" t="n">
        <f aca="false">SUM(E13:E19)</f>
        <v>0</v>
      </c>
      <c r="F7" s="31" t="n">
        <f aca="false">SUM(F13:F19)</f>
        <v>0</v>
      </c>
      <c r="G7" s="31" t="n">
        <f aca="false">SUM(G13:G19)</f>
        <v>0</v>
      </c>
      <c r="H7" s="31" t="n">
        <f aca="false">SUM(H13:H19)</f>
        <v>0</v>
      </c>
      <c r="I7" s="31" t="n">
        <f aca="false">SUM(I13:I19)</f>
        <v>0</v>
      </c>
      <c r="J7" s="31" t="n">
        <f aca="false">SUM(J13:J19)</f>
        <v>0</v>
      </c>
      <c r="K7" s="31" t="n">
        <f aca="false">SUM(K13:K19)</f>
        <v>0</v>
      </c>
      <c r="L7" s="31" t="n">
        <f aca="false">SUM(L13:L19)</f>
        <v>0</v>
      </c>
      <c r="M7" s="31" t="n">
        <f aca="false">SUM(M13:M19)</f>
        <v>0</v>
      </c>
      <c r="N7" s="31" t="n">
        <f aca="false">SUM(N13:N19)</f>
        <v>11</v>
      </c>
      <c r="O7" s="31" t="n">
        <f aca="false">SUM(O13:O19)</f>
        <v>62</v>
      </c>
      <c r="P7" s="31" t="n">
        <f aca="false">SUM(P13:P19)</f>
        <v>282</v>
      </c>
      <c r="Q7" s="31" t="n">
        <f aca="false">SUM(Q13:Q19)</f>
        <v>609</v>
      </c>
      <c r="R7" s="31" t="n">
        <f aca="false">SUM(R13:R19)</f>
        <v>650</v>
      </c>
      <c r="S7" s="31" t="n">
        <f aca="false">SUM(S13:S19)</f>
        <v>662</v>
      </c>
      <c r="T7" s="31" t="n">
        <f aca="false">SUM(T13:T19)</f>
        <v>527</v>
      </c>
      <c r="U7" s="31" t="n">
        <f aca="false">SUM(U13:U19)</f>
        <v>415</v>
      </c>
      <c r="V7" s="31" t="n">
        <f aca="false">SUM(V13:V19)</f>
        <v>336</v>
      </c>
      <c r="W7" s="31" t="n">
        <f aca="false">SUM(W13:W19)</f>
        <v>230</v>
      </c>
      <c r="X7" s="31" t="n">
        <f aca="false">SUM(X13:X19)</f>
        <v>131</v>
      </c>
      <c r="Y7" s="31" t="n">
        <f aca="false">SUM(Y13:Y19)</f>
        <v>89</v>
      </c>
      <c r="Z7" s="31" t="n">
        <f aca="false">SUM(Z13:Z19)</f>
        <v>68</v>
      </c>
      <c r="AA7" s="31" t="n">
        <f aca="false">SUM(AA13:AA19)</f>
        <v>49</v>
      </c>
      <c r="AB7" s="31" t="n">
        <f aca="false">SUM(AB13:AB19)</f>
        <v>36</v>
      </c>
      <c r="AC7" s="31" t="n">
        <f aca="false">SUM(AC13:AC19)</f>
        <v>19</v>
      </c>
      <c r="AD7" s="31" t="n">
        <f aca="false">SUM(AD13:AD19)</f>
        <v>13</v>
      </c>
      <c r="AE7" s="31" t="n">
        <f aca="false">SUM(AE13:AE19)</f>
        <v>6</v>
      </c>
      <c r="AF7" s="31" t="n">
        <f aca="false">SUM(AF13:AF19)</f>
        <v>8</v>
      </c>
      <c r="AG7" s="31" t="n">
        <f aca="false">SUM(AG13:AG19)</f>
        <v>6</v>
      </c>
      <c r="AH7" s="31" t="n">
        <f aca="false">SUM(AH13:AH19)</f>
        <v>5</v>
      </c>
      <c r="AI7" s="31" t="n">
        <f aca="false">SUM(AI13:AI19)</f>
        <v>3</v>
      </c>
      <c r="AJ7" s="31" t="n">
        <f aca="false">SUM(AJ13:AJ19)</f>
        <v>5</v>
      </c>
      <c r="AK7" s="31" t="n">
        <f aca="false">SUM(AK13:AK19)</f>
        <v>7</v>
      </c>
      <c r="AL7" s="31" t="n">
        <f aca="false">SUM(AL13:AL19)</f>
        <v>2</v>
      </c>
      <c r="AM7" s="31" t="n">
        <f aca="false">SUM(AM13:AM19)</f>
        <v>5</v>
      </c>
      <c r="AN7" s="31" t="n">
        <f aca="false">SUM(AN13:AN19)</f>
        <v>11</v>
      </c>
      <c r="AO7" s="31" t="n">
        <f aca="false">SUM(AO13:AO19)</f>
        <v>10</v>
      </c>
      <c r="AP7" s="31" t="n">
        <f aca="false">SUM(AP13:AP19)</f>
        <v>20</v>
      </c>
      <c r="AQ7" s="31" t="n">
        <f aca="false">SUM(AQ13:AQ19)</f>
        <v>25</v>
      </c>
      <c r="AR7" s="31" t="n">
        <f aca="false">SUM(AR13:AR19)</f>
        <v>76</v>
      </c>
      <c r="AS7" s="31" t="n">
        <f aca="false">SUM(AS13:AS19)</f>
        <v>106</v>
      </c>
      <c r="AT7" s="31" t="n">
        <f aca="false">SUM(AT13:AT19)</f>
        <v>168</v>
      </c>
      <c r="AU7" s="31" t="n">
        <f aca="false">SUM(AU13:AU19)</f>
        <v>207</v>
      </c>
      <c r="AV7" s="31" t="n">
        <f aca="false">SUM(AV13:AV19)</f>
        <v>279</v>
      </c>
      <c r="AW7" s="31" t="n">
        <f aca="false">SUM(AW13:AW19)</f>
        <v>246</v>
      </c>
      <c r="AX7" s="31" t="n">
        <f aca="false">SUM(AX13:AX19)</f>
        <v>252</v>
      </c>
      <c r="AY7" s="31" t="n">
        <f aca="false">SUM(AY13:AY19)</f>
        <v>232</v>
      </c>
      <c r="AZ7" s="31" t="n">
        <f aca="false">SUM(AZ13:AZ19)</f>
        <v>226</v>
      </c>
      <c r="BA7" s="31" t="n">
        <f aca="false">SUM(BA13:BA19)</f>
        <v>208</v>
      </c>
      <c r="BB7" s="31" t="n">
        <f aca="false">SUM(BB13:BB19)</f>
        <v>200</v>
      </c>
      <c r="BC7" s="31" t="n">
        <f aca="false">SUM(BC13:BC19)</f>
        <v>187</v>
      </c>
      <c r="BD7" s="30"/>
      <c r="BE7" s="31" t="n">
        <f aca="false">SUM(C7:BC7)</f>
        <v>6689</v>
      </c>
      <c r="BF7" s="32"/>
      <c r="BG7" s="41"/>
    </row>
    <row r="8" customFormat="false" ht="14.1" hidden="false" customHeight="true" outlineLevel="0" collapsed="false">
      <c r="A8" s="28" t="s">
        <v>67</v>
      </c>
      <c r="B8" s="28"/>
      <c r="C8" s="31" t="n">
        <f aca="false">SUM(C22:C28)</f>
        <v>0</v>
      </c>
      <c r="D8" s="31" t="n">
        <f aca="false">SUM(D22:D28)</f>
        <v>0</v>
      </c>
      <c r="E8" s="31" t="n">
        <f aca="false">SUM(E22:E28)</f>
        <v>0</v>
      </c>
      <c r="F8" s="31" t="n">
        <f aca="false">SUM(F22:F28)</f>
        <v>0</v>
      </c>
      <c r="G8" s="31" t="n">
        <f aca="false">SUM(G22:G28)</f>
        <v>0</v>
      </c>
      <c r="H8" s="31" t="n">
        <f aca="false">SUM(H22:H28)</f>
        <v>0</v>
      </c>
      <c r="I8" s="31" t="n">
        <f aca="false">SUM(I22:I28)</f>
        <v>0</v>
      </c>
      <c r="J8" s="31" t="n">
        <f aca="false">SUM(J22:J28)</f>
        <v>0</v>
      </c>
      <c r="K8" s="31" t="n">
        <f aca="false">SUM(K22:K28)</f>
        <v>0</v>
      </c>
      <c r="L8" s="31" t="n">
        <f aca="false">SUM(L22:L28)</f>
        <v>0</v>
      </c>
      <c r="M8" s="31" t="n">
        <f aca="false">SUM(M22:M28)</f>
        <v>0</v>
      </c>
      <c r="N8" s="31" t="n">
        <f aca="false">SUM(N22:N28)</f>
        <v>5</v>
      </c>
      <c r="O8" s="31" t="n">
        <f aca="false">SUM(O22:O28)</f>
        <v>26</v>
      </c>
      <c r="P8" s="31" t="n">
        <f aca="false">SUM(P22:P28)</f>
        <v>127</v>
      </c>
      <c r="Q8" s="31" t="n">
        <f aca="false">SUM(Q22:Q28)</f>
        <v>261</v>
      </c>
      <c r="R8" s="31" t="n">
        <f aca="false">SUM(R22:R28)</f>
        <v>310</v>
      </c>
      <c r="S8" s="31" t="n">
        <f aca="false">SUM(S22:S28)</f>
        <v>346</v>
      </c>
      <c r="T8" s="31" t="n">
        <f aca="false">SUM(T22:T28)</f>
        <v>279</v>
      </c>
      <c r="U8" s="31" t="n">
        <f aca="false">SUM(U22:U28)</f>
        <v>221</v>
      </c>
      <c r="V8" s="31" t="n">
        <f aca="false">SUM(V22:V28)</f>
        <v>181</v>
      </c>
      <c r="W8" s="31" t="n">
        <f aca="false">SUM(W22:W28)</f>
        <v>123</v>
      </c>
      <c r="X8" s="31" t="n">
        <f aca="false">SUM(X22:X28)</f>
        <v>69</v>
      </c>
      <c r="Y8" s="31" t="n">
        <f aca="false">SUM(Y22:Y28)</f>
        <v>46</v>
      </c>
      <c r="Z8" s="31" t="n">
        <f aca="false">SUM(Z22:Z28)</f>
        <v>42</v>
      </c>
      <c r="AA8" s="31" t="n">
        <f aca="false">SUM(AA22:AA28)</f>
        <v>30</v>
      </c>
      <c r="AB8" s="31" t="n">
        <f aca="false">SUM(AB22:AB28)</f>
        <v>19</v>
      </c>
      <c r="AC8" s="31" t="n">
        <f aca="false">SUM(AC22:AC28)</f>
        <v>11</v>
      </c>
      <c r="AD8" s="31" t="n">
        <f aca="false">SUM(AD22:AD28)</f>
        <v>8</v>
      </c>
      <c r="AE8" s="31" t="n">
        <f aca="false">SUM(AE22:AE28)</f>
        <v>4</v>
      </c>
      <c r="AF8" s="31" t="n">
        <f aca="false">SUM(AF22:AF28)</f>
        <v>5</v>
      </c>
      <c r="AG8" s="31" t="n">
        <f aca="false">SUM(AG22:AG28)</f>
        <v>4</v>
      </c>
      <c r="AH8" s="31" t="n">
        <f aca="false">SUM(AH22:AH28)</f>
        <v>5</v>
      </c>
      <c r="AI8" s="31" t="n">
        <f aca="false">SUM(AI22:AI28)</f>
        <v>2</v>
      </c>
      <c r="AJ8" s="31" t="n">
        <f aca="false">SUM(AJ22:AJ28)</f>
        <v>4</v>
      </c>
      <c r="AK8" s="31" t="n">
        <f aca="false">SUM(AK22:AK28)</f>
        <v>3</v>
      </c>
      <c r="AL8" s="31" t="n">
        <f aca="false">SUM(AL22:AL28)</f>
        <v>2</v>
      </c>
      <c r="AM8" s="31" t="n">
        <f aca="false">SUM(AM22:AM28)</f>
        <v>1</v>
      </c>
      <c r="AN8" s="31" t="n">
        <f aca="false">SUM(AN22:AN28)</f>
        <v>5</v>
      </c>
      <c r="AO8" s="31" t="n">
        <f aca="false">SUM(AO22:AO28)</f>
        <v>3</v>
      </c>
      <c r="AP8" s="31" t="n">
        <f aca="false">SUM(AP22:AP28)</f>
        <v>9</v>
      </c>
      <c r="AQ8" s="31" t="n">
        <f aca="false">SUM(AQ22:AQ28)</f>
        <v>11</v>
      </c>
      <c r="AR8" s="31" t="n">
        <f aca="false">SUM(AR22:AR28)</f>
        <v>32</v>
      </c>
      <c r="AS8" s="31" t="n">
        <f aca="false">SUM(AS22:AS28)</f>
        <v>45</v>
      </c>
      <c r="AT8" s="31" t="n">
        <f aca="false">SUM(AT22:AT28)</f>
        <v>70</v>
      </c>
      <c r="AU8" s="31" t="n">
        <f aca="false">SUM(AU22:AU28)</f>
        <v>103</v>
      </c>
      <c r="AV8" s="31" t="n">
        <f aca="false">SUM(AV22:AV28)</f>
        <v>119</v>
      </c>
      <c r="AW8" s="31" t="n">
        <f aca="false">SUM(AW22:AW28)</f>
        <v>120</v>
      </c>
      <c r="AX8" s="31" t="n">
        <f aca="false">SUM(AX22:AX28)</f>
        <v>119</v>
      </c>
      <c r="AY8" s="31" t="n">
        <f aca="false">SUM(AY22:AY28)</f>
        <v>105</v>
      </c>
      <c r="AZ8" s="31" t="n">
        <f aca="false">SUM(AZ22:AZ28)</f>
        <v>110</v>
      </c>
      <c r="BA8" s="31" t="n">
        <f aca="false">SUM(BA22:BA28)</f>
        <v>98</v>
      </c>
      <c r="BB8" s="31" t="n">
        <f aca="false">SUM(BB22:BB28)</f>
        <v>99</v>
      </c>
      <c r="BC8" s="31" t="n">
        <f aca="false">SUM(BC22:BC28)</f>
        <v>97</v>
      </c>
      <c r="BD8" s="31"/>
      <c r="BE8" s="31" t="n">
        <f aca="false">SUM(BE22:BE28)</f>
        <v>3279</v>
      </c>
      <c r="BF8" s="34"/>
      <c r="BG8" s="41"/>
    </row>
    <row r="9" customFormat="false" ht="14.1" hidden="false" customHeight="true" outlineLevel="0" collapsed="false">
      <c r="A9" s="28" t="s">
        <v>68</v>
      </c>
      <c r="B9" s="28"/>
      <c r="C9" s="31" t="n">
        <f aca="false">SUM(C30:C36)</f>
        <v>0</v>
      </c>
      <c r="D9" s="31" t="n">
        <f aca="false">SUM(D30:D36)</f>
        <v>0</v>
      </c>
      <c r="E9" s="31" t="n">
        <f aca="false">SUM(E30:E36)</f>
        <v>0</v>
      </c>
      <c r="F9" s="31" t="n">
        <f aca="false">SUM(F30:F36)</f>
        <v>0</v>
      </c>
      <c r="G9" s="31" t="n">
        <f aca="false">SUM(G30:G36)</f>
        <v>0</v>
      </c>
      <c r="H9" s="31" t="n">
        <f aca="false">SUM(H30:H36)</f>
        <v>0</v>
      </c>
      <c r="I9" s="31" t="n">
        <f aca="false">SUM(I30:I36)</f>
        <v>0</v>
      </c>
      <c r="J9" s="31" t="n">
        <f aca="false">SUM(J30:J36)</f>
        <v>0</v>
      </c>
      <c r="K9" s="31" t="n">
        <f aca="false">SUM(K30:K36)</f>
        <v>0</v>
      </c>
      <c r="L9" s="31" t="n">
        <f aca="false">SUM(L30:L36)</f>
        <v>0</v>
      </c>
      <c r="M9" s="31" t="n">
        <f aca="false">SUM(M30:M36)</f>
        <v>0</v>
      </c>
      <c r="N9" s="31" t="n">
        <f aca="false">SUM(N30:N36)</f>
        <v>6</v>
      </c>
      <c r="O9" s="31" t="n">
        <f aca="false">SUM(O30:O36)</f>
        <v>36</v>
      </c>
      <c r="P9" s="31" t="n">
        <f aca="false">SUM(P30:P36)</f>
        <v>155</v>
      </c>
      <c r="Q9" s="31" t="n">
        <f aca="false">SUM(Q30:Q36)</f>
        <v>348</v>
      </c>
      <c r="R9" s="31" t="n">
        <f aca="false">SUM(R30:R36)</f>
        <v>340</v>
      </c>
      <c r="S9" s="31" t="n">
        <f aca="false">SUM(S30:S36)</f>
        <v>316</v>
      </c>
      <c r="T9" s="31" t="n">
        <f aca="false">SUM(T30:T36)</f>
        <v>248</v>
      </c>
      <c r="U9" s="31" t="n">
        <f aca="false">SUM(U30:U36)</f>
        <v>194</v>
      </c>
      <c r="V9" s="31" t="n">
        <f aca="false">SUM(V30:V36)</f>
        <v>155</v>
      </c>
      <c r="W9" s="31" t="n">
        <f aca="false">SUM(W30:W36)</f>
        <v>107</v>
      </c>
      <c r="X9" s="31" t="n">
        <f aca="false">SUM(X30:X36)</f>
        <v>62</v>
      </c>
      <c r="Y9" s="31" t="n">
        <f aca="false">SUM(Y30:Y36)</f>
        <v>43</v>
      </c>
      <c r="Z9" s="31" t="n">
        <f aca="false">SUM(Z30:Z36)</f>
        <v>26</v>
      </c>
      <c r="AA9" s="31" t="n">
        <f aca="false">SUM(AA30:AA36)</f>
        <v>19</v>
      </c>
      <c r="AB9" s="31" t="n">
        <f aca="false">SUM(AB30:AB36)</f>
        <v>17</v>
      </c>
      <c r="AC9" s="31" t="n">
        <f aca="false">SUM(AC30:AC36)</f>
        <v>8</v>
      </c>
      <c r="AD9" s="31" t="n">
        <f aca="false">SUM(AD30:AD36)</f>
        <v>5</v>
      </c>
      <c r="AE9" s="31" t="n">
        <f aca="false">SUM(AE30:AE36)</f>
        <v>2</v>
      </c>
      <c r="AF9" s="31" t="n">
        <f aca="false">SUM(AF30:AF36)</f>
        <v>3</v>
      </c>
      <c r="AG9" s="31" t="n">
        <f aca="false">SUM(AG30:AG36)</f>
        <v>2</v>
      </c>
      <c r="AH9" s="31" t="n">
        <f aca="false">SUM(AH30:AH36)</f>
        <v>0</v>
      </c>
      <c r="AI9" s="31" t="n">
        <f aca="false">SUM(AI30:AI36)</f>
        <v>1</v>
      </c>
      <c r="AJ9" s="31" t="n">
        <f aca="false">SUM(AJ30:AJ36)</f>
        <v>1</v>
      </c>
      <c r="AK9" s="31" t="n">
        <f aca="false">SUM(AK30:AK36)</f>
        <v>4</v>
      </c>
      <c r="AL9" s="31" t="n">
        <f aca="false">SUM(AL30:AL36)</f>
        <v>0</v>
      </c>
      <c r="AM9" s="31" t="n">
        <f aca="false">SUM(AM30:AM36)</f>
        <v>4</v>
      </c>
      <c r="AN9" s="31" t="n">
        <f aca="false">SUM(AN30:AN36)</f>
        <v>6</v>
      </c>
      <c r="AO9" s="31" t="n">
        <f aca="false">SUM(AO30:AO36)</f>
        <v>7</v>
      </c>
      <c r="AP9" s="31" t="n">
        <f aca="false">SUM(AP30:AP36)</f>
        <v>11</v>
      </c>
      <c r="AQ9" s="31" t="n">
        <f aca="false">SUM(AQ30:AQ36)</f>
        <v>14</v>
      </c>
      <c r="AR9" s="31" t="n">
        <f aca="false">SUM(AR30:AR36)</f>
        <v>44</v>
      </c>
      <c r="AS9" s="31" t="n">
        <f aca="false">SUM(AS30:AS36)</f>
        <v>61</v>
      </c>
      <c r="AT9" s="31" t="n">
        <f aca="false">SUM(AT30:AT36)</f>
        <v>98</v>
      </c>
      <c r="AU9" s="31" t="n">
        <f aca="false">SUM(AU30:AU36)</f>
        <v>104</v>
      </c>
      <c r="AV9" s="31" t="n">
        <f aca="false">SUM(AV30:AV36)</f>
        <v>160</v>
      </c>
      <c r="AW9" s="31" t="n">
        <f aca="false">SUM(AW30:AW36)</f>
        <v>126</v>
      </c>
      <c r="AX9" s="31" t="n">
        <f aca="false">SUM(AX30:AX36)</f>
        <v>133</v>
      </c>
      <c r="AY9" s="31" t="n">
        <f aca="false">SUM(AY30:AY36)</f>
        <v>127</v>
      </c>
      <c r="AZ9" s="31" t="n">
        <f aca="false">SUM(AZ30:AZ36)</f>
        <v>116</v>
      </c>
      <c r="BA9" s="31" t="n">
        <f aca="false">SUM(BA30:BA36)</f>
        <v>110</v>
      </c>
      <c r="BB9" s="31" t="n">
        <f aca="false">SUM(BB30:BB36)</f>
        <v>101</v>
      </c>
      <c r="BC9" s="31" t="n">
        <f aca="false">SUM(BC30:BC36)</f>
        <v>90</v>
      </c>
      <c r="BD9" s="31"/>
      <c r="BE9" s="31" t="n">
        <f aca="false">SUM(BE30:BE36)</f>
        <v>3410</v>
      </c>
      <c r="BF9" s="34"/>
      <c r="BG9" s="41"/>
    </row>
    <row r="10" customFormat="false" ht="14.1" hidden="false" customHeight="true" outlineLevel="0" collapsed="false">
      <c r="A10" s="28"/>
      <c r="B10" s="36"/>
      <c r="C10" s="31"/>
      <c r="D10" s="31"/>
      <c r="E10" s="31"/>
      <c r="F10" s="31"/>
      <c r="G10" s="31"/>
      <c r="H10" s="31"/>
      <c r="I10" s="31"/>
      <c r="J10" s="31"/>
      <c r="K10" s="31"/>
      <c r="L10" s="31"/>
      <c r="M10" s="31"/>
      <c r="N10" s="31"/>
      <c r="O10" s="31"/>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30"/>
      <c r="BE10" s="30"/>
      <c r="BF10" s="34"/>
    </row>
    <row r="11" customFormat="false" ht="14.1" hidden="false" customHeight="true" outlineLevel="0" collapsed="false">
      <c r="A11" s="37" t="s">
        <v>69</v>
      </c>
      <c r="B11" s="37"/>
      <c r="C11" s="31"/>
      <c r="D11" s="31"/>
      <c r="E11" s="31"/>
      <c r="F11" s="31"/>
      <c r="G11" s="31"/>
      <c r="H11" s="31"/>
      <c r="I11" s="31"/>
      <c r="J11" s="31"/>
      <c r="K11" s="31"/>
      <c r="L11" s="31"/>
      <c r="M11" s="31"/>
      <c r="N11" s="31"/>
      <c r="O11" s="31"/>
      <c r="P11" s="31"/>
      <c r="Q11" s="31"/>
      <c r="R11" s="31"/>
      <c r="S11" s="31"/>
      <c r="T11" s="31"/>
      <c r="U11" s="31"/>
      <c r="V11" s="31"/>
      <c r="W11" s="31"/>
      <c r="X11" s="31"/>
      <c r="Y11" s="31"/>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30"/>
      <c r="BE11" s="30"/>
    </row>
    <row r="12" customFormat="false" ht="14.1" hidden="false" customHeight="true" outlineLevel="0" collapsed="false">
      <c r="A12" s="36"/>
      <c r="B12" s="38" t="s">
        <v>70</v>
      </c>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0"/>
      <c r="BE12" s="30"/>
    </row>
    <row r="13" customFormat="false" ht="14.1" hidden="false" customHeight="true" outlineLevel="0" collapsed="false">
      <c r="A13" s="36"/>
      <c r="B13" s="39" t="s">
        <v>71</v>
      </c>
      <c r="C13" s="31" t="n">
        <f aca="false">C22+C30</f>
        <v>0</v>
      </c>
      <c r="D13" s="31" t="n">
        <f aca="false">D22+D30</f>
        <v>0</v>
      </c>
      <c r="E13" s="31" t="n">
        <f aca="false">E22+E30</f>
        <v>0</v>
      </c>
      <c r="F13" s="31" t="n">
        <f aca="false">F22+F30</f>
        <v>0</v>
      </c>
      <c r="G13" s="31" t="n">
        <f aca="false">G22+G30</f>
        <v>0</v>
      </c>
      <c r="H13" s="31" t="n">
        <f aca="false">H22+H30</f>
        <v>0</v>
      </c>
      <c r="I13" s="31" t="n">
        <f aca="false">I22+I30</f>
        <v>0</v>
      </c>
      <c r="J13" s="31" t="n">
        <f aca="false">J22+J30</f>
        <v>0</v>
      </c>
      <c r="K13" s="31" t="n">
        <f aca="false">K22+K30</f>
        <v>0</v>
      </c>
      <c r="L13" s="31" t="n">
        <f aca="false">L22+L30</f>
        <v>0</v>
      </c>
      <c r="M13" s="31" t="n">
        <f aca="false">M22+M30</f>
        <v>0</v>
      </c>
      <c r="N13" s="31" t="n">
        <f aca="false">N22+N30</f>
        <v>0</v>
      </c>
      <c r="O13" s="31" t="n">
        <f aca="false">O22+O30</f>
        <v>0</v>
      </c>
      <c r="P13" s="31" t="n">
        <f aca="false">P22+P30</f>
        <v>0</v>
      </c>
      <c r="Q13" s="31" t="n">
        <f aca="false">Q22+Q30</f>
        <v>0</v>
      </c>
      <c r="R13" s="31" t="n">
        <f aca="false">R22+R30</f>
        <v>0</v>
      </c>
      <c r="S13" s="31" t="n">
        <f aca="false">S22+S30</f>
        <v>0</v>
      </c>
      <c r="T13" s="31" t="n">
        <f aca="false">T22+T30</f>
        <v>0</v>
      </c>
      <c r="U13" s="31" t="n">
        <f aca="false">U22+U30</f>
        <v>0</v>
      </c>
      <c r="V13" s="31" t="n">
        <f aca="false">V22+V30</f>
        <v>0</v>
      </c>
      <c r="W13" s="31" t="n">
        <f aca="false">W22+W30</f>
        <v>0</v>
      </c>
      <c r="X13" s="31" t="n">
        <f aca="false">X22+X30</f>
        <v>0</v>
      </c>
      <c r="Y13" s="31" t="n">
        <f aca="false">Y22+Y30</f>
        <v>0</v>
      </c>
      <c r="Z13" s="31" t="n">
        <f aca="false">Z22+Z30</f>
        <v>0</v>
      </c>
      <c r="AA13" s="31" t="n">
        <f aca="false">AA22+AA30</f>
        <v>0</v>
      </c>
      <c r="AB13" s="31" t="n">
        <f aca="false">AB22+AB30</f>
        <v>0</v>
      </c>
      <c r="AC13" s="31" t="n">
        <f aca="false">AC22+AC30</f>
        <v>0</v>
      </c>
      <c r="AD13" s="31" t="n">
        <f aca="false">AD22+AD30</f>
        <v>0</v>
      </c>
      <c r="AE13" s="31" t="n">
        <f aca="false">AE22+AE30</f>
        <v>0</v>
      </c>
      <c r="AF13" s="31" t="n">
        <f aca="false">AF22+AF30</f>
        <v>0</v>
      </c>
      <c r="AG13" s="31" t="n">
        <f aca="false">AG22+AG30</f>
        <v>0</v>
      </c>
      <c r="AH13" s="31" t="n">
        <f aca="false">AH22+AH30</f>
        <v>0</v>
      </c>
      <c r="AI13" s="31" t="n">
        <f aca="false">AI22+AI30</f>
        <v>0</v>
      </c>
      <c r="AJ13" s="31" t="n">
        <f aca="false">AJ22+AJ30</f>
        <v>0</v>
      </c>
      <c r="AK13" s="31" t="n">
        <f aca="false">AK22+AK30</f>
        <v>0</v>
      </c>
      <c r="AL13" s="31" t="n">
        <f aca="false">AL22+AL30</f>
        <v>0</v>
      </c>
      <c r="AM13" s="31" t="n">
        <f aca="false">AM22+AM30</f>
        <v>0</v>
      </c>
      <c r="AN13" s="31" t="n">
        <f aca="false">AN22+AN30</f>
        <v>0</v>
      </c>
      <c r="AO13" s="31" t="n">
        <f aca="false">AO22+AO30</f>
        <v>0</v>
      </c>
      <c r="AP13" s="31" t="n">
        <f aca="false">AP22+AP30</f>
        <v>0</v>
      </c>
      <c r="AQ13" s="31" t="n">
        <f aca="false">AQ22+AQ30</f>
        <v>0</v>
      </c>
      <c r="AR13" s="31" t="n">
        <f aca="false">AR22+AR30</f>
        <v>0</v>
      </c>
      <c r="AS13" s="31" t="n">
        <f aca="false">AS22+AS30</f>
        <v>0</v>
      </c>
      <c r="AT13" s="31" t="n">
        <f aca="false">AT22+AT30</f>
        <v>0</v>
      </c>
      <c r="AU13" s="31" t="n">
        <f aca="false">AU22+AU30</f>
        <v>0</v>
      </c>
      <c r="AV13" s="31" t="n">
        <f aca="false">AV22+AV30</f>
        <v>0</v>
      </c>
      <c r="AW13" s="31" t="n">
        <f aca="false">AW22+AW30</f>
        <v>0</v>
      </c>
      <c r="AX13" s="31" t="n">
        <f aca="false">AX22+AX30</f>
        <v>0</v>
      </c>
      <c r="AY13" s="31" t="n">
        <f aca="false">AY22+AY30</f>
        <v>0</v>
      </c>
      <c r="AZ13" s="31" t="n">
        <f aca="false">AZ22+AZ30</f>
        <v>0</v>
      </c>
      <c r="BA13" s="31" t="n">
        <f aca="false">BA22+BA30</f>
        <v>1</v>
      </c>
      <c r="BB13" s="31" t="n">
        <f aca="false">BB22+BB30</f>
        <v>0</v>
      </c>
      <c r="BC13" s="31" t="n">
        <f aca="false">BC22+BC30</f>
        <v>0</v>
      </c>
      <c r="BD13" s="30"/>
      <c r="BE13" s="40" t="n">
        <f aca="false">SUM(C13:BC13)</f>
        <v>1</v>
      </c>
      <c r="BF13" s="34"/>
      <c r="BG13" s="90"/>
    </row>
    <row r="14" customFormat="false" ht="14.1" hidden="false" customHeight="true" outlineLevel="0" collapsed="false">
      <c r="A14" s="36"/>
      <c r="B14" s="39" t="s">
        <v>72</v>
      </c>
      <c r="C14" s="31" t="n">
        <f aca="false">C23+C31</f>
        <v>0</v>
      </c>
      <c r="D14" s="31" t="n">
        <f aca="false">D23+D31</f>
        <v>0</v>
      </c>
      <c r="E14" s="31" t="n">
        <f aca="false">E23+E31</f>
        <v>0</v>
      </c>
      <c r="F14" s="31" t="n">
        <f aca="false">F23+F31</f>
        <v>0</v>
      </c>
      <c r="G14" s="31" t="n">
        <f aca="false">G23+G31</f>
        <v>0</v>
      </c>
      <c r="H14" s="31" t="n">
        <f aca="false">H23+H31</f>
        <v>0</v>
      </c>
      <c r="I14" s="31" t="n">
        <f aca="false">I23+I31</f>
        <v>0</v>
      </c>
      <c r="J14" s="31" t="n">
        <f aca="false">J23+J31</f>
        <v>0</v>
      </c>
      <c r="K14" s="31" t="n">
        <f aca="false">K23+K31</f>
        <v>0</v>
      </c>
      <c r="L14" s="31" t="n">
        <f aca="false">L23+L31</f>
        <v>0</v>
      </c>
      <c r="M14" s="31" t="n">
        <f aca="false">M23+M31</f>
        <v>0</v>
      </c>
      <c r="N14" s="31" t="n">
        <f aca="false">N23+N31</f>
        <v>0</v>
      </c>
      <c r="O14" s="31" t="n">
        <f aca="false">O23+O31</f>
        <v>0</v>
      </c>
      <c r="P14" s="31" t="n">
        <f aca="false">P23+P31</f>
        <v>0</v>
      </c>
      <c r="Q14" s="31" t="n">
        <f aca="false">Q23+Q31</f>
        <v>0</v>
      </c>
      <c r="R14" s="31" t="n">
        <f aca="false">R23+R31</f>
        <v>0</v>
      </c>
      <c r="S14" s="31" t="n">
        <f aca="false">S23+S31</f>
        <v>0</v>
      </c>
      <c r="T14" s="31" t="n">
        <f aca="false">T23+T31</f>
        <v>0</v>
      </c>
      <c r="U14" s="31" t="n">
        <f aca="false">U23+U31</f>
        <v>0</v>
      </c>
      <c r="V14" s="31" t="n">
        <f aca="false">V23+V31</f>
        <v>0</v>
      </c>
      <c r="W14" s="31" t="n">
        <f aca="false">W23+W31</f>
        <v>0</v>
      </c>
      <c r="X14" s="31" t="n">
        <f aca="false">X23+X31</f>
        <v>0</v>
      </c>
      <c r="Y14" s="31" t="n">
        <f aca="false">Y23+Y31</f>
        <v>0</v>
      </c>
      <c r="Z14" s="31" t="n">
        <f aca="false">Z23+Z31</f>
        <v>0</v>
      </c>
      <c r="AA14" s="31" t="n">
        <f aca="false">AA23+AA31</f>
        <v>0</v>
      </c>
      <c r="AB14" s="31" t="n">
        <f aca="false">AB23+AB31</f>
        <v>0</v>
      </c>
      <c r="AC14" s="31" t="n">
        <f aca="false">AC23+AC31</f>
        <v>0</v>
      </c>
      <c r="AD14" s="31" t="n">
        <f aca="false">AD23+AD31</f>
        <v>0</v>
      </c>
      <c r="AE14" s="31" t="n">
        <f aca="false">AE23+AE31</f>
        <v>0</v>
      </c>
      <c r="AF14" s="31" t="n">
        <f aca="false">AF23+AF31</f>
        <v>0</v>
      </c>
      <c r="AG14" s="31" t="n">
        <f aca="false">AG23+AG31</f>
        <v>0</v>
      </c>
      <c r="AH14" s="31" t="n">
        <f aca="false">AH23+AH31</f>
        <v>0</v>
      </c>
      <c r="AI14" s="31" t="n">
        <f aca="false">AI23+AI31</f>
        <v>0</v>
      </c>
      <c r="AJ14" s="31" t="n">
        <f aca="false">AJ23+AJ31</f>
        <v>0</v>
      </c>
      <c r="AK14" s="31" t="n">
        <f aca="false">AK23+AK31</f>
        <v>0</v>
      </c>
      <c r="AL14" s="31" t="n">
        <f aca="false">AL23+AL31</f>
        <v>0</v>
      </c>
      <c r="AM14" s="31" t="n">
        <f aca="false">AM23+AM31</f>
        <v>0</v>
      </c>
      <c r="AN14" s="31" t="n">
        <f aca="false">AN23+AN31</f>
        <v>0</v>
      </c>
      <c r="AO14" s="31" t="n">
        <f aca="false">AO23+AO31</f>
        <v>0</v>
      </c>
      <c r="AP14" s="31" t="n">
        <f aca="false">AP23+AP31</f>
        <v>0</v>
      </c>
      <c r="AQ14" s="31" t="n">
        <f aca="false">AQ23+AQ31</f>
        <v>0</v>
      </c>
      <c r="AR14" s="31" t="n">
        <f aca="false">AR23+AR31</f>
        <v>0</v>
      </c>
      <c r="AS14" s="31" t="n">
        <f aca="false">AS23+AS31</f>
        <v>0</v>
      </c>
      <c r="AT14" s="31" t="n">
        <f aca="false">AT23+AT31</f>
        <v>0</v>
      </c>
      <c r="AU14" s="31" t="n">
        <f aca="false">AU23+AU31</f>
        <v>0</v>
      </c>
      <c r="AV14" s="31" t="n">
        <f aca="false">AV23+AV31</f>
        <v>0</v>
      </c>
      <c r="AW14" s="31" t="n">
        <f aca="false">AW23+AW31</f>
        <v>0</v>
      </c>
      <c r="AX14" s="31" t="n">
        <f aca="false">AX23+AX31</f>
        <v>0</v>
      </c>
      <c r="AY14" s="31" t="n">
        <f aca="false">AY23+AY31</f>
        <v>0</v>
      </c>
      <c r="AZ14" s="31" t="n">
        <f aca="false">AZ23+AZ31</f>
        <v>0</v>
      </c>
      <c r="BA14" s="31" t="n">
        <f aca="false">BA23+BA31</f>
        <v>0</v>
      </c>
      <c r="BB14" s="31" t="n">
        <f aca="false">BB23+BB31</f>
        <v>0</v>
      </c>
      <c r="BC14" s="31" t="n">
        <f aca="false">BC23+BC31</f>
        <v>0</v>
      </c>
      <c r="BD14" s="30"/>
      <c r="BE14" s="40" t="n">
        <f aca="false">SUM(C14:BC14)</f>
        <v>0</v>
      </c>
      <c r="BF14" s="34"/>
      <c r="BG14" s="90"/>
    </row>
    <row r="15" customFormat="false" ht="14.1" hidden="false" customHeight="true" outlineLevel="0" collapsed="false">
      <c r="A15" s="36"/>
      <c r="B15" s="39" t="s">
        <v>73</v>
      </c>
      <c r="C15" s="31" t="n">
        <f aca="false">C24+C32</f>
        <v>0</v>
      </c>
      <c r="D15" s="31" t="n">
        <f aca="false">D24+D32</f>
        <v>0</v>
      </c>
      <c r="E15" s="31" t="n">
        <f aca="false">E24+E32</f>
        <v>0</v>
      </c>
      <c r="F15" s="31" t="n">
        <f aca="false">F24+F32</f>
        <v>0</v>
      </c>
      <c r="G15" s="31" t="n">
        <f aca="false">G24+G32</f>
        <v>0</v>
      </c>
      <c r="H15" s="31" t="n">
        <f aca="false">H24+H32</f>
        <v>0</v>
      </c>
      <c r="I15" s="31" t="n">
        <f aca="false">I24+I32</f>
        <v>0</v>
      </c>
      <c r="J15" s="31" t="n">
        <f aca="false">J24+J32</f>
        <v>0</v>
      </c>
      <c r="K15" s="31" t="n">
        <f aca="false">K24+K32</f>
        <v>0</v>
      </c>
      <c r="L15" s="31" t="n">
        <f aca="false">L24+L32</f>
        <v>0</v>
      </c>
      <c r="M15" s="31" t="n">
        <f aca="false">M24+M32</f>
        <v>0</v>
      </c>
      <c r="N15" s="31" t="n">
        <f aca="false">N24+N32</f>
        <v>0</v>
      </c>
      <c r="O15" s="31" t="n">
        <f aca="false">O24+O32</f>
        <v>0</v>
      </c>
      <c r="P15" s="31" t="n">
        <f aca="false">P24+P32</f>
        <v>4</v>
      </c>
      <c r="Q15" s="31" t="n">
        <f aca="false">Q24+Q32</f>
        <v>4</v>
      </c>
      <c r="R15" s="31" t="n">
        <f aca="false">R24+R32</f>
        <v>2</v>
      </c>
      <c r="S15" s="31" t="n">
        <f aca="false">S24+S32</f>
        <v>7</v>
      </c>
      <c r="T15" s="31" t="n">
        <f aca="false">T24+T32</f>
        <v>2</v>
      </c>
      <c r="U15" s="31" t="n">
        <f aca="false">U24+U32</f>
        <v>2</v>
      </c>
      <c r="V15" s="31" t="n">
        <f aca="false">V24+V32</f>
        <v>2</v>
      </c>
      <c r="W15" s="31" t="n">
        <f aca="false">W24+W32</f>
        <v>0</v>
      </c>
      <c r="X15" s="31" t="n">
        <f aca="false">X24+X32</f>
        <v>1</v>
      </c>
      <c r="Y15" s="31" t="n">
        <f aca="false">Y24+Y32</f>
        <v>2</v>
      </c>
      <c r="Z15" s="31" t="n">
        <f aca="false">Z24+Z32</f>
        <v>1</v>
      </c>
      <c r="AA15" s="31" t="n">
        <f aca="false">AA24+AA32</f>
        <v>0</v>
      </c>
      <c r="AB15" s="31" t="n">
        <f aca="false">AB24+AB32</f>
        <v>0</v>
      </c>
      <c r="AC15" s="31" t="n">
        <f aca="false">AC24+AC32</f>
        <v>1</v>
      </c>
      <c r="AD15" s="31" t="n">
        <f aca="false">AD24+AD32</f>
        <v>0</v>
      </c>
      <c r="AE15" s="31" t="n">
        <f aca="false">AE24+AE32</f>
        <v>0</v>
      </c>
      <c r="AF15" s="31" t="n">
        <f aca="false">AF24+AF32</f>
        <v>0</v>
      </c>
      <c r="AG15" s="31" t="n">
        <f aca="false">AG24+AG32</f>
        <v>0</v>
      </c>
      <c r="AH15" s="31" t="n">
        <f aca="false">AH24+AH32</f>
        <v>0</v>
      </c>
      <c r="AI15" s="31" t="n">
        <f aca="false">AI24+AI32</f>
        <v>0</v>
      </c>
      <c r="AJ15" s="31" t="n">
        <f aca="false">AJ24+AJ32</f>
        <v>0</v>
      </c>
      <c r="AK15" s="31" t="n">
        <f aca="false">AK24+AK32</f>
        <v>0</v>
      </c>
      <c r="AL15" s="31" t="n">
        <f aca="false">AL24+AL32</f>
        <v>0</v>
      </c>
      <c r="AM15" s="31" t="n">
        <f aca="false">AM24+AM32</f>
        <v>0</v>
      </c>
      <c r="AN15" s="31" t="n">
        <f aca="false">AN24+AN32</f>
        <v>0</v>
      </c>
      <c r="AO15" s="31" t="n">
        <f aca="false">AO24+AO32</f>
        <v>0</v>
      </c>
      <c r="AP15" s="31" t="n">
        <f aca="false">AP24+AP32</f>
        <v>0</v>
      </c>
      <c r="AQ15" s="31" t="n">
        <f aca="false">AQ24+AQ32</f>
        <v>1</v>
      </c>
      <c r="AR15" s="31" t="n">
        <f aca="false">AR24+AR32</f>
        <v>2</v>
      </c>
      <c r="AS15" s="31" t="n">
        <f aca="false">AS24+AS32</f>
        <v>2</v>
      </c>
      <c r="AT15" s="31" t="n">
        <f aca="false">AT24+AT32</f>
        <v>0</v>
      </c>
      <c r="AU15" s="31" t="n">
        <f aca="false">AU24+AU32</f>
        <v>0</v>
      </c>
      <c r="AV15" s="31" t="n">
        <f aca="false">AV24+AV32</f>
        <v>1</v>
      </c>
      <c r="AW15" s="31" t="n">
        <f aca="false">AW24+AW32</f>
        <v>2</v>
      </c>
      <c r="AX15" s="31" t="n">
        <f aca="false">AX24+AX32</f>
        <v>2</v>
      </c>
      <c r="AY15" s="31" t="n">
        <f aca="false">AY24+AY32</f>
        <v>2</v>
      </c>
      <c r="AZ15" s="31" t="n">
        <f aca="false">AZ24+AZ32</f>
        <v>0</v>
      </c>
      <c r="BA15" s="31" t="n">
        <f aca="false">BA24+BA32</f>
        <v>0</v>
      </c>
      <c r="BB15" s="31" t="n">
        <f aca="false">BB24+BB32</f>
        <v>0</v>
      </c>
      <c r="BC15" s="31" t="n">
        <f aca="false">BC24+BC32</f>
        <v>2</v>
      </c>
      <c r="BD15" s="30"/>
      <c r="BE15" s="40" t="n">
        <f aca="false">SUM(C15:BC15)</f>
        <v>42</v>
      </c>
      <c r="BF15" s="34"/>
      <c r="BG15" s="90"/>
    </row>
    <row r="16" customFormat="false" ht="14.1" hidden="false" customHeight="true" outlineLevel="0" collapsed="false">
      <c r="A16" s="36"/>
      <c r="B16" s="39" t="s">
        <v>74</v>
      </c>
      <c r="C16" s="31" t="n">
        <f aca="false">C25+C33</f>
        <v>0</v>
      </c>
      <c r="D16" s="31" t="n">
        <f aca="false">D25+D33</f>
        <v>0</v>
      </c>
      <c r="E16" s="31" t="n">
        <f aca="false">E25+E33</f>
        <v>0</v>
      </c>
      <c r="F16" s="31" t="n">
        <f aca="false">F25+F33</f>
        <v>0</v>
      </c>
      <c r="G16" s="31" t="n">
        <f aca="false">G25+G33</f>
        <v>0</v>
      </c>
      <c r="H16" s="31" t="n">
        <f aca="false">H25+H33</f>
        <v>0</v>
      </c>
      <c r="I16" s="31" t="n">
        <f aca="false">I25+I33</f>
        <v>0</v>
      </c>
      <c r="J16" s="31" t="n">
        <f aca="false">J25+J33</f>
        <v>0</v>
      </c>
      <c r="K16" s="31" t="n">
        <f aca="false">K25+K33</f>
        <v>0</v>
      </c>
      <c r="L16" s="31" t="n">
        <f aca="false">L25+L33</f>
        <v>0</v>
      </c>
      <c r="M16" s="31" t="n">
        <f aca="false">M25+M33</f>
        <v>0</v>
      </c>
      <c r="N16" s="31" t="n">
        <f aca="false">N25+N33</f>
        <v>1</v>
      </c>
      <c r="O16" s="31" t="n">
        <f aca="false">O25+O33</f>
        <v>12</v>
      </c>
      <c r="P16" s="31" t="n">
        <f aca="false">P25+P33</f>
        <v>30</v>
      </c>
      <c r="Q16" s="31" t="n">
        <f aca="false">Q25+Q33</f>
        <v>64</v>
      </c>
      <c r="R16" s="31" t="n">
        <f aca="false">R25+R33</f>
        <v>46</v>
      </c>
      <c r="S16" s="31" t="n">
        <f aca="false">S25+S33</f>
        <v>54</v>
      </c>
      <c r="T16" s="31" t="n">
        <f aca="false">T25+T33</f>
        <v>38</v>
      </c>
      <c r="U16" s="31" t="n">
        <f aca="false">U25+U33</f>
        <v>35</v>
      </c>
      <c r="V16" s="31" t="n">
        <f aca="false">V25+V33</f>
        <v>25</v>
      </c>
      <c r="W16" s="31" t="n">
        <f aca="false">W25+W33</f>
        <v>12</v>
      </c>
      <c r="X16" s="31" t="n">
        <f aca="false">X25+X33</f>
        <v>9</v>
      </c>
      <c r="Y16" s="31" t="n">
        <f aca="false">Y25+Y33</f>
        <v>9</v>
      </c>
      <c r="Z16" s="31" t="n">
        <f aca="false">Z25+Z33</f>
        <v>2</v>
      </c>
      <c r="AA16" s="31" t="n">
        <f aca="false">AA25+AA33</f>
        <v>3</v>
      </c>
      <c r="AB16" s="31" t="n">
        <f aca="false">AB25+AB33</f>
        <v>3</v>
      </c>
      <c r="AC16" s="31" t="n">
        <f aca="false">AC25+AC33</f>
        <v>2</v>
      </c>
      <c r="AD16" s="31" t="n">
        <f aca="false">AD25+AD33</f>
        <v>0</v>
      </c>
      <c r="AE16" s="31" t="n">
        <f aca="false">AE25+AE33</f>
        <v>0</v>
      </c>
      <c r="AF16" s="31" t="n">
        <f aca="false">AF25+AF33</f>
        <v>1</v>
      </c>
      <c r="AG16" s="31" t="n">
        <f aca="false">AG25+AG33</f>
        <v>2</v>
      </c>
      <c r="AH16" s="31" t="n">
        <f aca="false">AH25+AH33</f>
        <v>0</v>
      </c>
      <c r="AI16" s="31" t="n">
        <f aca="false">AI25+AI33</f>
        <v>1</v>
      </c>
      <c r="AJ16" s="31" t="n">
        <f aca="false">AJ25+AJ33</f>
        <v>0</v>
      </c>
      <c r="AK16" s="31" t="n">
        <f aca="false">AK25+AK33</f>
        <v>1</v>
      </c>
      <c r="AL16" s="31" t="n">
        <f aca="false">AL25+AL33</f>
        <v>0</v>
      </c>
      <c r="AM16" s="31" t="n">
        <f aca="false">AM25+AM33</f>
        <v>0</v>
      </c>
      <c r="AN16" s="31" t="n">
        <f aca="false">AN25+AN33</f>
        <v>2</v>
      </c>
      <c r="AO16" s="31" t="n">
        <f aca="false">AO25+AO33</f>
        <v>1</v>
      </c>
      <c r="AP16" s="31" t="n">
        <f aca="false">AP25+AP33</f>
        <v>1</v>
      </c>
      <c r="AQ16" s="31" t="n">
        <f aca="false">AQ25+AQ33</f>
        <v>4</v>
      </c>
      <c r="AR16" s="31" t="n">
        <f aca="false">AR25+AR33</f>
        <v>9</v>
      </c>
      <c r="AS16" s="31" t="n">
        <f aca="false">AS25+AS33</f>
        <v>14</v>
      </c>
      <c r="AT16" s="31" t="n">
        <f aca="false">AT25+AT33</f>
        <v>13</v>
      </c>
      <c r="AU16" s="31" t="n">
        <f aca="false">AU25+AU33</f>
        <v>20</v>
      </c>
      <c r="AV16" s="31" t="n">
        <f aca="false">AV25+AV33</f>
        <v>32</v>
      </c>
      <c r="AW16" s="31" t="n">
        <f aca="false">AW25+AW33</f>
        <v>31</v>
      </c>
      <c r="AX16" s="31" t="n">
        <f aca="false">AX25+AX33</f>
        <v>34</v>
      </c>
      <c r="AY16" s="31" t="n">
        <f aca="false">AY25+AY33</f>
        <v>19</v>
      </c>
      <c r="AZ16" s="31" t="n">
        <f aca="false">AZ25+AZ33</f>
        <v>24</v>
      </c>
      <c r="BA16" s="31" t="n">
        <f aca="false">BA25+BA33</f>
        <v>14</v>
      </c>
      <c r="BB16" s="31" t="n">
        <f aca="false">BB25+BB33</f>
        <v>16</v>
      </c>
      <c r="BC16" s="31" t="n">
        <f aca="false">BC25+BC33</f>
        <v>14</v>
      </c>
      <c r="BD16" s="30"/>
      <c r="BE16" s="40" t="n">
        <f aca="false">SUM(C16:BC16)</f>
        <v>598</v>
      </c>
      <c r="BF16" s="34"/>
      <c r="BG16" s="90"/>
    </row>
    <row r="17" customFormat="false" ht="14.1" hidden="false" customHeight="true" outlineLevel="0" collapsed="false">
      <c r="A17" s="36"/>
      <c r="B17" s="39" t="s">
        <v>75</v>
      </c>
      <c r="C17" s="31" t="n">
        <f aca="false">C26+C34</f>
        <v>0</v>
      </c>
      <c r="D17" s="31" t="n">
        <f aca="false">D26+D34</f>
        <v>0</v>
      </c>
      <c r="E17" s="31" t="n">
        <f aca="false">E26+E34</f>
        <v>0</v>
      </c>
      <c r="F17" s="31" t="n">
        <f aca="false">F26+F34</f>
        <v>0</v>
      </c>
      <c r="G17" s="31" t="n">
        <f aca="false">G26+G34</f>
        <v>0</v>
      </c>
      <c r="H17" s="31" t="n">
        <f aca="false">H26+H34</f>
        <v>0</v>
      </c>
      <c r="I17" s="31" t="n">
        <f aca="false">I26+I34</f>
        <v>0</v>
      </c>
      <c r="J17" s="31" t="n">
        <f aca="false">J26+J34</f>
        <v>0</v>
      </c>
      <c r="K17" s="31" t="n">
        <f aca="false">K26+K34</f>
        <v>0</v>
      </c>
      <c r="L17" s="31" t="n">
        <f aca="false">L26+L34</f>
        <v>0</v>
      </c>
      <c r="M17" s="31" t="n">
        <f aca="false">M26+M34</f>
        <v>0</v>
      </c>
      <c r="N17" s="31" t="n">
        <f aca="false">N26+N34</f>
        <v>5</v>
      </c>
      <c r="O17" s="31" t="n">
        <f aca="false">O26+O34</f>
        <v>11</v>
      </c>
      <c r="P17" s="31" t="n">
        <f aca="false">P26+P34</f>
        <v>67</v>
      </c>
      <c r="Q17" s="31" t="n">
        <f aca="false">Q26+Q34</f>
        <v>100</v>
      </c>
      <c r="R17" s="31" t="n">
        <f aca="false">R26+R34</f>
        <v>81</v>
      </c>
      <c r="S17" s="31" t="n">
        <f aca="false">S26+S34</f>
        <v>100</v>
      </c>
      <c r="T17" s="31" t="n">
        <f aca="false">T26+T34</f>
        <v>74</v>
      </c>
      <c r="U17" s="31" t="n">
        <f aca="false">U26+U34</f>
        <v>50</v>
      </c>
      <c r="V17" s="31" t="n">
        <f aca="false">V26+V34</f>
        <v>47</v>
      </c>
      <c r="W17" s="31" t="n">
        <f aca="false">W26+W34</f>
        <v>23</v>
      </c>
      <c r="X17" s="31" t="n">
        <f aca="false">X26+X34</f>
        <v>16</v>
      </c>
      <c r="Y17" s="31" t="n">
        <f aca="false">Y26+Y34</f>
        <v>10</v>
      </c>
      <c r="Z17" s="31" t="n">
        <f aca="false">Z26+Z34</f>
        <v>6</v>
      </c>
      <c r="AA17" s="31" t="n">
        <f aca="false">AA26+AA34</f>
        <v>4</v>
      </c>
      <c r="AB17" s="31" t="n">
        <f aca="false">AB26+AB34</f>
        <v>4</v>
      </c>
      <c r="AC17" s="31" t="n">
        <f aca="false">AC26+AC34</f>
        <v>1</v>
      </c>
      <c r="AD17" s="31" t="n">
        <f aca="false">AD26+AD34</f>
        <v>2</v>
      </c>
      <c r="AE17" s="31" t="n">
        <f aca="false">AE26+AE34</f>
        <v>0</v>
      </c>
      <c r="AF17" s="31" t="n">
        <f aca="false">AF26+AF34</f>
        <v>0</v>
      </c>
      <c r="AG17" s="31" t="n">
        <f aca="false">AG26+AG34</f>
        <v>1</v>
      </c>
      <c r="AH17" s="31" t="n">
        <f aca="false">AH26+AH34</f>
        <v>1</v>
      </c>
      <c r="AI17" s="31" t="n">
        <f aca="false">AI26+AI34</f>
        <v>1</v>
      </c>
      <c r="AJ17" s="31" t="n">
        <f aca="false">AJ26+AJ34</f>
        <v>0</v>
      </c>
      <c r="AK17" s="31" t="n">
        <f aca="false">AK26+AK34</f>
        <v>1</v>
      </c>
      <c r="AL17" s="31" t="n">
        <f aca="false">AL26+AL34</f>
        <v>0</v>
      </c>
      <c r="AM17" s="31" t="n">
        <f aca="false">AM26+AM34</f>
        <v>2</v>
      </c>
      <c r="AN17" s="31" t="n">
        <f aca="false">AN26+AN34</f>
        <v>0</v>
      </c>
      <c r="AO17" s="31" t="n">
        <f aca="false">AO26+AO34</f>
        <v>0</v>
      </c>
      <c r="AP17" s="31" t="n">
        <f aca="false">AP26+AP34</f>
        <v>3</v>
      </c>
      <c r="AQ17" s="31" t="n">
        <f aca="false">AQ26+AQ34</f>
        <v>4</v>
      </c>
      <c r="AR17" s="31" t="n">
        <f aca="false">AR26+AR34</f>
        <v>9</v>
      </c>
      <c r="AS17" s="31" t="n">
        <f aca="false">AS26+AS34</f>
        <v>20</v>
      </c>
      <c r="AT17" s="31" t="n">
        <f aca="false">AT26+AT34</f>
        <v>40</v>
      </c>
      <c r="AU17" s="31" t="n">
        <f aca="false">AU26+AU34</f>
        <v>35</v>
      </c>
      <c r="AV17" s="31" t="n">
        <f aca="false">AV26+AV34</f>
        <v>53</v>
      </c>
      <c r="AW17" s="31" t="n">
        <f aca="false">AW26+AW34</f>
        <v>41</v>
      </c>
      <c r="AX17" s="31" t="n">
        <f aca="false">AX26+AX34</f>
        <v>39</v>
      </c>
      <c r="AY17" s="31" t="n">
        <f aca="false">AY26+AY34</f>
        <v>40</v>
      </c>
      <c r="AZ17" s="31" t="n">
        <f aca="false">AZ26+AZ34</f>
        <v>34</v>
      </c>
      <c r="BA17" s="31" t="n">
        <f aca="false">BA26+BA34</f>
        <v>24</v>
      </c>
      <c r="BB17" s="31" t="n">
        <f aca="false">BB26+BB34</f>
        <v>50</v>
      </c>
      <c r="BC17" s="31" t="n">
        <f aca="false">BC26+BC34</f>
        <v>31</v>
      </c>
      <c r="BD17" s="30"/>
      <c r="BE17" s="40" t="n">
        <f aca="false">SUM(C17:BC17)</f>
        <v>1030</v>
      </c>
      <c r="BF17" s="34"/>
      <c r="BG17" s="90"/>
    </row>
    <row r="18" customFormat="false" ht="14.1" hidden="false" customHeight="true" outlineLevel="0" collapsed="false">
      <c r="A18" s="36"/>
      <c r="B18" s="39" t="s">
        <v>76</v>
      </c>
      <c r="C18" s="31" t="n">
        <f aca="false">C27+C35</f>
        <v>0</v>
      </c>
      <c r="D18" s="31" t="n">
        <f aca="false">D27+D35</f>
        <v>0</v>
      </c>
      <c r="E18" s="31" t="n">
        <f aca="false">E27+E35</f>
        <v>0</v>
      </c>
      <c r="F18" s="31" t="n">
        <f aca="false">F27+F35</f>
        <v>0</v>
      </c>
      <c r="G18" s="31" t="n">
        <f aca="false">G27+G35</f>
        <v>0</v>
      </c>
      <c r="H18" s="31" t="n">
        <f aca="false">H27+H35</f>
        <v>0</v>
      </c>
      <c r="I18" s="31" t="n">
        <f aca="false">I27+I35</f>
        <v>0</v>
      </c>
      <c r="J18" s="31" t="n">
        <f aca="false">J27+J35</f>
        <v>0</v>
      </c>
      <c r="K18" s="31" t="n">
        <f aca="false">K27+K35</f>
        <v>0</v>
      </c>
      <c r="L18" s="31" t="n">
        <f aca="false">L27+L35</f>
        <v>0</v>
      </c>
      <c r="M18" s="31" t="n">
        <f aca="false">M27+M35</f>
        <v>0</v>
      </c>
      <c r="N18" s="31" t="n">
        <f aca="false">N27+N35</f>
        <v>3</v>
      </c>
      <c r="O18" s="31" t="n">
        <f aca="false">O27+O35</f>
        <v>24</v>
      </c>
      <c r="P18" s="31" t="n">
        <f aca="false">P27+P35</f>
        <v>107</v>
      </c>
      <c r="Q18" s="31" t="n">
        <f aca="false">Q27+Q35</f>
        <v>228</v>
      </c>
      <c r="R18" s="31" t="n">
        <f aca="false">R27+R35</f>
        <v>222</v>
      </c>
      <c r="S18" s="31" t="n">
        <f aca="false">S27+S35</f>
        <v>227</v>
      </c>
      <c r="T18" s="31" t="n">
        <f aca="false">T27+T35</f>
        <v>144</v>
      </c>
      <c r="U18" s="31" t="n">
        <f aca="false">U27+U35</f>
        <v>145</v>
      </c>
      <c r="V18" s="31" t="n">
        <f aca="false">V27+V35</f>
        <v>93</v>
      </c>
      <c r="W18" s="31" t="n">
        <f aca="false">W27+W35</f>
        <v>71</v>
      </c>
      <c r="X18" s="31" t="n">
        <f aca="false">X27+X35</f>
        <v>45</v>
      </c>
      <c r="Y18" s="31" t="n">
        <f aca="false">Y27+Y35</f>
        <v>25</v>
      </c>
      <c r="Z18" s="31" t="n">
        <f aca="false">Z27+Z35</f>
        <v>24</v>
      </c>
      <c r="AA18" s="31" t="n">
        <f aca="false">AA27+AA35</f>
        <v>16</v>
      </c>
      <c r="AB18" s="31" t="n">
        <f aca="false">AB27+AB35</f>
        <v>13</v>
      </c>
      <c r="AC18" s="31" t="n">
        <f aca="false">AC27+AC35</f>
        <v>7</v>
      </c>
      <c r="AD18" s="31" t="n">
        <f aca="false">AD27+AD35</f>
        <v>4</v>
      </c>
      <c r="AE18" s="31" t="n">
        <f aca="false">AE27+AE35</f>
        <v>4</v>
      </c>
      <c r="AF18" s="31" t="n">
        <f aca="false">AF27+AF35</f>
        <v>5</v>
      </c>
      <c r="AG18" s="31" t="n">
        <f aca="false">AG27+AG35</f>
        <v>2</v>
      </c>
      <c r="AH18" s="31" t="n">
        <f aca="false">AH27+AH35</f>
        <v>2</v>
      </c>
      <c r="AI18" s="31" t="n">
        <f aca="false">AI27+AI35</f>
        <v>0</v>
      </c>
      <c r="AJ18" s="31" t="n">
        <f aca="false">AJ27+AJ35</f>
        <v>2</v>
      </c>
      <c r="AK18" s="31" t="n">
        <f aca="false">AK27+AK35</f>
        <v>1</v>
      </c>
      <c r="AL18" s="31" t="n">
        <f aca="false">AL27+AL35</f>
        <v>0</v>
      </c>
      <c r="AM18" s="31" t="n">
        <f aca="false">AM27+AM35</f>
        <v>3</v>
      </c>
      <c r="AN18" s="31" t="n">
        <f aca="false">AN27+AN35</f>
        <v>2</v>
      </c>
      <c r="AO18" s="31" t="n">
        <f aca="false">AO27+AO35</f>
        <v>4</v>
      </c>
      <c r="AP18" s="31" t="n">
        <f aca="false">AP27+AP35</f>
        <v>12</v>
      </c>
      <c r="AQ18" s="31" t="n">
        <f aca="false">AQ27+AQ35</f>
        <v>9</v>
      </c>
      <c r="AR18" s="31" t="n">
        <f aca="false">AR27+AR35</f>
        <v>39</v>
      </c>
      <c r="AS18" s="31" t="n">
        <f aca="false">AS27+AS35</f>
        <v>42</v>
      </c>
      <c r="AT18" s="31" t="n">
        <f aca="false">AT27+AT35</f>
        <v>58</v>
      </c>
      <c r="AU18" s="31" t="n">
        <f aca="false">AU27+AU35</f>
        <v>71</v>
      </c>
      <c r="AV18" s="31" t="n">
        <f aca="false">AV27+AV35</f>
        <v>99</v>
      </c>
      <c r="AW18" s="31" t="n">
        <f aca="false">AW27+AW35</f>
        <v>68</v>
      </c>
      <c r="AX18" s="31" t="n">
        <f aca="false">AX27+AX35</f>
        <v>82</v>
      </c>
      <c r="AY18" s="31" t="n">
        <f aca="false">AY27+AY35</f>
        <v>77</v>
      </c>
      <c r="AZ18" s="31" t="n">
        <f aca="false">AZ27+AZ35</f>
        <v>83</v>
      </c>
      <c r="BA18" s="31" t="n">
        <f aca="false">BA27+BA35</f>
        <v>70</v>
      </c>
      <c r="BB18" s="31" t="n">
        <f aca="false">BB27+BB35</f>
        <v>58</v>
      </c>
      <c r="BC18" s="31" t="n">
        <f aca="false">BC27+BC35</f>
        <v>60</v>
      </c>
      <c r="BD18" s="30"/>
      <c r="BE18" s="40" t="n">
        <f aca="false">SUM(C18:BC18)</f>
        <v>2251</v>
      </c>
      <c r="BF18" s="34"/>
      <c r="BG18" s="90"/>
    </row>
    <row r="19" customFormat="false" ht="14.1" hidden="false" customHeight="true" outlineLevel="0" collapsed="false">
      <c r="A19" s="36"/>
      <c r="B19" s="39" t="s">
        <v>77</v>
      </c>
      <c r="C19" s="31" t="n">
        <f aca="false">C28+C36</f>
        <v>0</v>
      </c>
      <c r="D19" s="31" t="n">
        <f aca="false">D28+D36</f>
        <v>0</v>
      </c>
      <c r="E19" s="31" t="n">
        <f aca="false">E28+E36</f>
        <v>0</v>
      </c>
      <c r="F19" s="31" t="n">
        <f aca="false">F28+F36</f>
        <v>0</v>
      </c>
      <c r="G19" s="31" t="n">
        <f aca="false">G28+G36</f>
        <v>0</v>
      </c>
      <c r="H19" s="31" t="n">
        <f aca="false">H28+H36</f>
        <v>0</v>
      </c>
      <c r="I19" s="31" t="n">
        <f aca="false">I28+I36</f>
        <v>0</v>
      </c>
      <c r="J19" s="31" t="n">
        <f aca="false">J28+J36</f>
        <v>0</v>
      </c>
      <c r="K19" s="31" t="n">
        <f aca="false">K28+K36</f>
        <v>0</v>
      </c>
      <c r="L19" s="31" t="n">
        <f aca="false">L28+L36</f>
        <v>0</v>
      </c>
      <c r="M19" s="31" t="n">
        <f aca="false">M28+M36</f>
        <v>0</v>
      </c>
      <c r="N19" s="31" t="n">
        <f aca="false">N28+N36</f>
        <v>2</v>
      </c>
      <c r="O19" s="31" t="n">
        <f aca="false">O28+O36</f>
        <v>15</v>
      </c>
      <c r="P19" s="31" t="n">
        <f aca="false">P28+P36</f>
        <v>74</v>
      </c>
      <c r="Q19" s="31" t="n">
        <f aca="false">Q28+Q36</f>
        <v>213</v>
      </c>
      <c r="R19" s="31" t="n">
        <f aca="false">R28+R36</f>
        <v>299</v>
      </c>
      <c r="S19" s="31" t="n">
        <f aca="false">S28+S36</f>
        <v>274</v>
      </c>
      <c r="T19" s="31" t="n">
        <f aca="false">T28+T36</f>
        <v>269</v>
      </c>
      <c r="U19" s="31" t="n">
        <f aca="false">U28+U36</f>
        <v>183</v>
      </c>
      <c r="V19" s="31" t="n">
        <f aca="false">V28+V36</f>
        <v>169</v>
      </c>
      <c r="W19" s="31" t="n">
        <f aca="false">W28+W36</f>
        <v>124</v>
      </c>
      <c r="X19" s="31" t="n">
        <f aca="false">X28+X36</f>
        <v>60</v>
      </c>
      <c r="Y19" s="31" t="n">
        <f aca="false">Y28+Y36</f>
        <v>43</v>
      </c>
      <c r="Z19" s="31" t="n">
        <f aca="false">Z28+Z36</f>
        <v>35</v>
      </c>
      <c r="AA19" s="31" t="n">
        <f aca="false">AA28+AA36</f>
        <v>26</v>
      </c>
      <c r="AB19" s="31" t="n">
        <f aca="false">AB28+AB36</f>
        <v>16</v>
      </c>
      <c r="AC19" s="31" t="n">
        <f aca="false">AC28+AC36</f>
        <v>8</v>
      </c>
      <c r="AD19" s="31" t="n">
        <f aca="false">AD28+AD36</f>
        <v>7</v>
      </c>
      <c r="AE19" s="31" t="n">
        <f aca="false">AE28+AE36</f>
        <v>2</v>
      </c>
      <c r="AF19" s="31" t="n">
        <f aca="false">AF28+AF36</f>
        <v>2</v>
      </c>
      <c r="AG19" s="31" t="n">
        <f aca="false">AG28+AG36</f>
        <v>1</v>
      </c>
      <c r="AH19" s="31" t="n">
        <f aca="false">AH28+AH36</f>
        <v>2</v>
      </c>
      <c r="AI19" s="31" t="n">
        <f aca="false">AI28+AI36</f>
        <v>1</v>
      </c>
      <c r="AJ19" s="31" t="n">
        <f aca="false">AJ28+AJ36</f>
        <v>3</v>
      </c>
      <c r="AK19" s="31" t="n">
        <f aca="false">AK28+AK36</f>
        <v>4</v>
      </c>
      <c r="AL19" s="31" t="n">
        <f aca="false">AL28+AL36</f>
        <v>2</v>
      </c>
      <c r="AM19" s="31" t="n">
        <f aca="false">AM28+AM36</f>
        <v>0</v>
      </c>
      <c r="AN19" s="31" t="n">
        <f aca="false">AN28+AN36</f>
        <v>7</v>
      </c>
      <c r="AO19" s="31" t="n">
        <f aca="false">AO28+AO36</f>
        <v>5</v>
      </c>
      <c r="AP19" s="31" t="n">
        <f aca="false">AP28+AP36</f>
        <v>4</v>
      </c>
      <c r="AQ19" s="31" t="n">
        <f aca="false">AQ28+AQ36</f>
        <v>7</v>
      </c>
      <c r="AR19" s="31" t="n">
        <f aca="false">AR28+AR36</f>
        <v>17</v>
      </c>
      <c r="AS19" s="31" t="n">
        <f aca="false">AS28+AS36</f>
        <v>28</v>
      </c>
      <c r="AT19" s="31" t="n">
        <f aca="false">AT28+AT36</f>
        <v>57</v>
      </c>
      <c r="AU19" s="31" t="n">
        <f aca="false">AU28+AU36</f>
        <v>81</v>
      </c>
      <c r="AV19" s="31" t="n">
        <f aca="false">AV28+AV36</f>
        <v>94</v>
      </c>
      <c r="AW19" s="31" t="n">
        <f aca="false">AW28+AW36</f>
        <v>104</v>
      </c>
      <c r="AX19" s="31" t="n">
        <f aca="false">AX28+AX36</f>
        <v>95</v>
      </c>
      <c r="AY19" s="31" t="n">
        <f aca="false">AY28+AY36</f>
        <v>94</v>
      </c>
      <c r="AZ19" s="31" t="n">
        <f aca="false">AZ28+AZ36</f>
        <v>85</v>
      </c>
      <c r="BA19" s="31" t="n">
        <f aca="false">BA28+BA36</f>
        <v>99</v>
      </c>
      <c r="BB19" s="31" t="n">
        <f aca="false">BB28+BB36</f>
        <v>76</v>
      </c>
      <c r="BC19" s="31" t="n">
        <f aca="false">BC28+BC36</f>
        <v>80</v>
      </c>
      <c r="BD19" s="30"/>
      <c r="BE19" s="40" t="n">
        <f aca="false">SUM(C19:BC19)</f>
        <v>2767</v>
      </c>
      <c r="BF19" s="41"/>
      <c r="BG19" s="90"/>
      <c r="BH19" s="34"/>
    </row>
    <row r="20" customFormat="false" ht="14.1" hidden="false" customHeight="true" outlineLevel="0" collapsed="false">
      <c r="A20" s="36"/>
      <c r="B20" s="38"/>
      <c r="C20" s="31"/>
      <c r="D20" s="31"/>
      <c r="E20" s="31"/>
      <c r="F20" s="31"/>
      <c r="G20" s="31"/>
      <c r="H20" s="31"/>
      <c r="I20" s="31"/>
      <c r="J20" s="31"/>
      <c r="K20" s="31"/>
      <c r="L20" s="31"/>
      <c r="M20" s="31"/>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30"/>
      <c r="BE20" s="40"/>
      <c r="BH20" s="42"/>
    </row>
    <row r="21" s="47" customFormat="true" ht="3.75" hidden="false" customHeight="true" outlineLevel="0" collapsed="false">
      <c r="A21" s="43"/>
      <c r="B21" s="44"/>
      <c r="C21" s="45" t="s">
        <v>78</v>
      </c>
      <c r="D21" s="45" t="s">
        <v>79</v>
      </c>
      <c r="E21" s="45" t="s">
        <v>141</v>
      </c>
      <c r="F21" s="45" t="s">
        <v>142</v>
      </c>
      <c r="G21" s="45" t="s">
        <v>143</v>
      </c>
      <c r="H21" s="45" t="s">
        <v>144</v>
      </c>
      <c r="I21" s="45" t="s">
        <v>145</v>
      </c>
      <c r="J21" s="45" t="s">
        <v>146</v>
      </c>
      <c r="K21" s="45" t="s">
        <v>147</v>
      </c>
      <c r="L21" s="45" t="s">
        <v>148</v>
      </c>
      <c r="M21" s="45" t="s">
        <v>149</v>
      </c>
      <c r="N21" s="45" t="s">
        <v>150</v>
      </c>
      <c r="O21" s="45" t="s">
        <v>151</v>
      </c>
      <c r="P21" s="45" t="s">
        <v>152</v>
      </c>
      <c r="Q21" s="45" t="s">
        <v>153</v>
      </c>
      <c r="R21" s="45" t="s">
        <v>154</v>
      </c>
      <c r="S21" s="45" t="s">
        <v>155</v>
      </c>
      <c r="T21" s="45" t="s">
        <v>156</v>
      </c>
      <c r="U21" s="45" t="s">
        <v>157</v>
      </c>
      <c r="V21" s="45" t="s">
        <v>158</v>
      </c>
      <c r="W21" s="45" t="s">
        <v>159</v>
      </c>
      <c r="X21" s="45" t="s">
        <v>160</v>
      </c>
      <c r="Y21" s="45" t="s">
        <v>161</v>
      </c>
      <c r="Z21" s="45" t="s">
        <v>162</v>
      </c>
      <c r="AA21" s="45" t="s">
        <v>163</v>
      </c>
      <c r="AB21" s="45" t="s">
        <v>164</v>
      </c>
      <c r="AC21" s="45" t="s">
        <v>165</v>
      </c>
      <c r="AD21" s="45" t="s">
        <v>166</v>
      </c>
      <c r="AE21" s="45" t="s">
        <v>167</v>
      </c>
      <c r="AF21" s="45" t="s">
        <v>168</v>
      </c>
      <c r="AG21" s="45" t="s">
        <v>169</v>
      </c>
      <c r="AH21" s="45" t="s">
        <v>170</v>
      </c>
      <c r="AI21" s="45" t="s">
        <v>171</v>
      </c>
      <c r="AJ21" s="45" t="s">
        <v>172</v>
      </c>
      <c r="AK21" s="45" t="s">
        <v>173</v>
      </c>
      <c r="AL21" s="45" t="s">
        <v>174</v>
      </c>
      <c r="AM21" s="45" t="s">
        <v>175</v>
      </c>
      <c r="AN21" s="45" t="s">
        <v>176</v>
      </c>
      <c r="AO21" s="45" t="s">
        <v>177</v>
      </c>
      <c r="AP21" s="45" t="s">
        <v>178</v>
      </c>
      <c r="AQ21" s="45" t="s">
        <v>179</v>
      </c>
      <c r="AR21" s="45" t="s">
        <v>180</v>
      </c>
      <c r="AS21" s="45" t="s">
        <v>181</v>
      </c>
      <c r="AT21" s="45" t="s">
        <v>182</v>
      </c>
      <c r="AU21" s="45" t="s">
        <v>183</v>
      </c>
      <c r="AV21" s="45" t="s">
        <v>184</v>
      </c>
      <c r="AW21" s="45" t="s">
        <v>185</v>
      </c>
      <c r="AX21" s="45" t="s">
        <v>186</v>
      </c>
      <c r="AY21" s="45" t="s">
        <v>187</v>
      </c>
      <c r="AZ21" s="45" t="s">
        <v>188</v>
      </c>
      <c r="BA21" s="45" t="s">
        <v>189</v>
      </c>
      <c r="BB21" s="45" t="s">
        <v>190</v>
      </c>
      <c r="BC21" s="45" t="s">
        <v>191</v>
      </c>
      <c r="BD21" s="43"/>
      <c r="BE21" s="46"/>
      <c r="BH21" s="48"/>
    </row>
    <row r="22" customFormat="false" ht="27.75" hidden="false" customHeight="true" outlineLevel="0" collapsed="false">
      <c r="A22" s="49" t="s">
        <v>80</v>
      </c>
      <c r="B22" s="39" t="s">
        <v>71</v>
      </c>
      <c r="C22" s="31" t="n">
        <v>0</v>
      </c>
      <c r="D22" s="31" t="n">
        <v>0</v>
      </c>
      <c r="E22" s="31" t="n">
        <v>0</v>
      </c>
      <c r="F22" s="31" t="n">
        <v>0</v>
      </c>
      <c r="G22" s="31" t="n">
        <v>0</v>
      </c>
      <c r="H22" s="31" t="n">
        <v>0</v>
      </c>
      <c r="I22" s="31" t="n">
        <v>0</v>
      </c>
      <c r="J22" s="31" t="n">
        <v>0</v>
      </c>
      <c r="K22" s="31" t="n">
        <v>0</v>
      </c>
      <c r="L22" s="31" t="n">
        <v>0</v>
      </c>
      <c r="M22" s="31" t="n">
        <v>0</v>
      </c>
      <c r="N22" s="31" t="n">
        <v>0</v>
      </c>
      <c r="O22" s="31" t="n">
        <v>0</v>
      </c>
      <c r="P22" s="31" t="n">
        <v>0</v>
      </c>
      <c r="Q22" s="31" t="n">
        <v>0</v>
      </c>
      <c r="R22" s="31" t="n">
        <v>0</v>
      </c>
      <c r="S22" s="31" t="n">
        <v>0</v>
      </c>
      <c r="T22" s="31" t="n">
        <v>0</v>
      </c>
      <c r="U22" s="31" t="n">
        <v>0</v>
      </c>
      <c r="V22" s="31" t="n">
        <v>0</v>
      </c>
      <c r="W22" s="31" t="n">
        <v>0</v>
      </c>
      <c r="X22" s="31" t="n">
        <v>0</v>
      </c>
      <c r="Y22" s="31" t="n">
        <v>0</v>
      </c>
      <c r="Z22" s="31" t="n">
        <v>0</v>
      </c>
      <c r="AA22" s="31" t="n">
        <v>0</v>
      </c>
      <c r="AB22" s="31" t="n">
        <v>0</v>
      </c>
      <c r="AC22" s="31" t="n">
        <v>0</v>
      </c>
      <c r="AD22" s="31" t="n">
        <v>0</v>
      </c>
      <c r="AE22" s="31" t="n">
        <v>0</v>
      </c>
      <c r="AF22" s="31" t="n">
        <v>0</v>
      </c>
      <c r="AG22" s="31" t="n">
        <v>0</v>
      </c>
      <c r="AH22" s="31" t="n">
        <v>0</v>
      </c>
      <c r="AI22" s="31" t="n">
        <v>0</v>
      </c>
      <c r="AJ22" s="31" t="n">
        <v>0</v>
      </c>
      <c r="AK22" s="31" t="n">
        <v>0</v>
      </c>
      <c r="AL22" s="31" t="n">
        <v>0</v>
      </c>
      <c r="AM22" s="31" t="n">
        <v>0</v>
      </c>
      <c r="AN22" s="31" t="n">
        <v>0</v>
      </c>
      <c r="AO22" s="31" t="n">
        <v>0</v>
      </c>
      <c r="AP22" s="31" t="n">
        <v>0</v>
      </c>
      <c r="AQ22" s="31" t="n">
        <v>0</v>
      </c>
      <c r="AR22" s="31" t="n">
        <v>0</v>
      </c>
      <c r="AS22" s="31" t="n">
        <v>0</v>
      </c>
      <c r="AT22" s="31" t="n">
        <v>0</v>
      </c>
      <c r="AU22" s="31" t="n">
        <v>0</v>
      </c>
      <c r="AV22" s="31" t="n">
        <v>0</v>
      </c>
      <c r="AW22" s="31" t="n">
        <v>0</v>
      </c>
      <c r="AX22" s="31" t="n">
        <v>0</v>
      </c>
      <c r="AY22" s="31" t="n">
        <v>0</v>
      </c>
      <c r="AZ22" s="31" t="n">
        <v>0</v>
      </c>
      <c r="BA22" s="31" t="n">
        <v>1</v>
      </c>
      <c r="BB22" s="31" t="n">
        <v>0</v>
      </c>
      <c r="BC22" s="31" t="n">
        <v>0</v>
      </c>
      <c r="BD22" s="30"/>
      <c r="BE22" s="40" t="n">
        <f aca="false">SUM(C22:BC22)</f>
        <v>1</v>
      </c>
      <c r="BF22" s="34"/>
    </row>
    <row r="23" customFormat="false" ht="14.1" hidden="false" customHeight="true" outlineLevel="0" collapsed="false">
      <c r="A23" s="49"/>
      <c r="B23" s="39" t="s">
        <v>72</v>
      </c>
      <c r="C23" s="31" t="n">
        <v>0</v>
      </c>
      <c r="D23" s="31" t="n">
        <v>0</v>
      </c>
      <c r="E23" s="31" t="n">
        <v>0</v>
      </c>
      <c r="F23" s="31" t="n">
        <v>0</v>
      </c>
      <c r="G23" s="31" t="n">
        <v>0</v>
      </c>
      <c r="H23" s="31" t="n">
        <v>0</v>
      </c>
      <c r="I23" s="31" t="n">
        <v>0</v>
      </c>
      <c r="J23" s="31" t="n">
        <v>0</v>
      </c>
      <c r="K23" s="31" t="n">
        <v>0</v>
      </c>
      <c r="L23" s="31" t="n">
        <v>0</v>
      </c>
      <c r="M23" s="31" t="n">
        <v>0</v>
      </c>
      <c r="N23" s="40" t="n">
        <v>0</v>
      </c>
      <c r="O23" s="40" t="n">
        <v>0</v>
      </c>
      <c r="P23" s="40" t="n">
        <v>0</v>
      </c>
      <c r="Q23" s="40" t="n">
        <v>0</v>
      </c>
      <c r="R23" s="40" t="n">
        <v>0</v>
      </c>
      <c r="S23" s="40" t="n">
        <v>0</v>
      </c>
      <c r="T23" s="40" t="n">
        <v>0</v>
      </c>
      <c r="U23" s="40" t="n">
        <v>0</v>
      </c>
      <c r="V23" s="40" t="n">
        <v>0</v>
      </c>
      <c r="W23" s="40" t="n">
        <v>0</v>
      </c>
      <c r="X23" s="40" t="n">
        <v>0</v>
      </c>
      <c r="Y23" s="40" t="n">
        <v>0</v>
      </c>
      <c r="Z23" s="40" t="n">
        <v>0</v>
      </c>
      <c r="AA23" s="40" t="n">
        <v>0</v>
      </c>
      <c r="AB23" s="40" t="n">
        <v>0</v>
      </c>
      <c r="AC23" s="40" t="n">
        <v>0</v>
      </c>
      <c r="AD23" s="40" t="n">
        <v>0</v>
      </c>
      <c r="AE23" s="40" t="n">
        <v>0</v>
      </c>
      <c r="AF23" s="40" t="n">
        <v>0</v>
      </c>
      <c r="AG23" s="40" t="n">
        <v>0</v>
      </c>
      <c r="AH23" s="40" t="n">
        <v>0</v>
      </c>
      <c r="AI23" s="40" t="n">
        <v>0</v>
      </c>
      <c r="AJ23" s="40" t="n">
        <v>0</v>
      </c>
      <c r="AK23" s="40" t="n">
        <v>0</v>
      </c>
      <c r="AL23" s="40" t="n">
        <v>0</v>
      </c>
      <c r="AM23" s="40" t="n">
        <v>0</v>
      </c>
      <c r="AN23" s="40" t="n">
        <v>0</v>
      </c>
      <c r="AO23" s="40" t="n">
        <v>0</v>
      </c>
      <c r="AP23" s="40" t="n">
        <v>0</v>
      </c>
      <c r="AQ23" s="40" t="n">
        <v>0</v>
      </c>
      <c r="AR23" s="40" t="n">
        <v>0</v>
      </c>
      <c r="AS23" s="40" t="n">
        <v>0</v>
      </c>
      <c r="AT23" s="40" t="n">
        <v>0</v>
      </c>
      <c r="AU23" s="40" t="n">
        <v>0</v>
      </c>
      <c r="AV23" s="40" t="n">
        <v>0</v>
      </c>
      <c r="AW23" s="40" t="n">
        <v>0</v>
      </c>
      <c r="AX23" s="40" t="n">
        <v>0</v>
      </c>
      <c r="AY23" s="40" t="n">
        <v>0</v>
      </c>
      <c r="AZ23" s="40" t="n">
        <v>0</v>
      </c>
      <c r="BA23" s="40" t="n">
        <v>0</v>
      </c>
      <c r="BB23" s="40" t="n">
        <v>0</v>
      </c>
      <c r="BC23" s="40" t="n">
        <v>0</v>
      </c>
      <c r="BD23" s="30"/>
      <c r="BE23" s="40" t="n">
        <f aca="false">SUM(C23:BC23)</f>
        <v>0</v>
      </c>
      <c r="BF23" s="34"/>
    </row>
    <row r="24" customFormat="false" ht="14.1" hidden="false" customHeight="true" outlineLevel="0" collapsed="false">
      <c r="A24" s="49"/>
      <c r="B24" s="39" t="s">
        <v>73</v>
      </c>
      <c r="C24" s="31" t="n">
        <v>0</v>
      </c>
      <c r="D24" s="31" t="n">
        <v>0</v>
      </c>
      <c r="E24" s="31" t="n">
        <v>0</v>
      </c>
      <c r="F24" s="31" t="n">
        <v>0</v>
      </c>
      <c r="G24" s="31" t="n">
        <v>0</v>
      </c>
      <c r="H24" s="31" t="n">
        <v>0</v>
      </c>
      <c r="I24" s="31" t="n">
        <v>0</v>
      </c>
      <c r="J24" s="31" t="n">
        <v>0</v>
      </c>
      <c r="K24" s="31" t="n">
        <v>0</v>
      </c>
      <c r="L24" s="31" t="n">
        <v>0</v>
      </c>
      <c r="M24" s="31" t="n">
        <v>0</v>
      </c>
      <c r="N24" s="40" t="n">
        <v>0</v>
      </c>
      <c r="O24" s="40" t="n">
        <v>0</v>
      </c>
      <c r="P24" s="40" t="n">
        <v>2</v>
      </c>
      <c r="Q24" s="40" t="n">
        <v>2</v>
      </c>
      <c r="R24" s="40" t="n">
        <v>1</v>
      </c>
      <c r="S24" s="40" t="n">
        <v>3</v>
      </c>
      <c r="T24" s="40" t="n">
        <v>2</v>
      </c>
      <c r="U24" s="40" t="n">
        <v>1</v>
      </c>
      <c r="V24" s="40" t="n">
        <v>0</v>
      </c>
      <c r="W24" s="40" t="n">
        <v>0</v>
      </c>
      <c r="X24" s="40" t="n">
        <v>1</v>
      </c>
      <c r="Y24" s="40" t="n">
        <v>0</v>
      </c>
      <c r="Z24" s="40" t="n">
        <v>1</v>
      </c>
      <c r="AA24" s="40" t="n">
        <v>0</v>
      </c>
      <c r="AB24" s="40" t="n">
        <v>0</v>
      </c>
      <c r="AC24" s="40" t="n">
        <v>1</v>
      </c>
      <c r="AD24" s="40" t="n">
        <v>0</v>
      </c>
      <c r="AE24" s="40" t="n">
        <v>0</v>
      </c>
      <c r="AF24" s="40" t="n">
        <v>0</v>
      </c>
      <c r="AG24" s="40" t="n">
        <v>0</v>
      </c>
      <c r="AH24" s="40" t="n">
        <v>0</v>
      </c>
      <c r="AI24" s="40" t="n">
        <v>0</v>
      </c>
      <c r="AJ24" s="40" t="n">
        <v>0</v>
      </c>
      <c r="AK24" s="40" t="n">
        <v>0</v>
      </c>
      <c r="AL24" s="40" t="n">
        <v>0</v>
      </c>
      <c r="AM24" s="40" t="n">
        <v>0</v>
      </c>
      <c r="AN24" s="40" t="n">
        <v>0</v>
      </c>
      <c r="AO24" s="40" t="n">
        <v>0</v>
      </c>
      <c r="AP24" s="40" t="n">
        <v>0</v>
      </c>
      <c r="AQ24" s="40" t="n">
        <v>1</v>
      </c>
      <c r="AR24" s="40" t="n">
        <v>0</v>
      </c>
      <c r="AS24" s="40" t="n">
        <v>0</v>
      </c>
      <c r="AT24" s="40" t="n">
        <v>0</v>
      </c>
      <c r="AU24" s="40" t="n">
        <v>0</v>
      </c>
      <c r="AV24" s="40" t="n">
        <v>0</v>
      </c>
      <c r="AW24" s="40" t="n">
        <v>1</v>
      </c>
      <c r="AX24" s="40" t="n">
        <v>2</v>
      </c>
      <c r="AY24" s="40" t="n">
        <v>0</v>
      </c>
      <c r="AZ24" s="40" t="n">
        <v>0</v>
      </c>
      <c r="BA24" s="40" t="n">
        <v>0</v>
      </c>
      <c r="BB24" s="40" t="n">
        <v>0</v>
      </c>
      <c r="BC24" s="40" t="n">
        <v>1</v>
      </c>
      <c r="BD24" s="30"/>
      <c r="BE24" s="40" t="n">
        <f aca="false">SUM(C24:BC24)</f>
        <v>19</v>
      </c>
      <c r="BF24" s="34"/>
    </row>
    <row r="25" customFormat="false" ht="14.1" hidden="false" customHeight="true" outlineLevel="0" collapsed="false">
      <c r="A25" s="49"/>
      <c r="B25" s="39" t="s">
        <v>74</v>
      </c>
      <c r="C25" s="31" t="n">
        <v>0</v>
      </c>
      <c r="D25" s="31" t="n">
        <v>0</v>
      </c>
      <c r="E25" s="31" t="n">
        <v>0</v>
      </c>
      <c r="F25" s="31" t="n">
        <v>0</v>
      </c>
      <c r="G25" s="31" t="n">
        <v>0</v>
      </c>
      <c r="H25" s="31" t="n">
        <v>0</v>
      </c>
      <c r="I25" s="31" t="n">
        <v>0</v>
      </c>
      <c r="J25" s="31" t="n">
        <v>0</v>
      </c>
      <c r="K25" s="31" t="n">
        <v>0</v>
      </c>
      <c r="L25" s="31" t="n">
        <v>0</v>
      </c>
      <c r="M25" s="31" t="n">
        <v>0</v>
      </c>
      <c r="N25" s="40" t="n">
        <v>1</v>
      </c>
      <c r="O25" s="40" t="n">
        <v>3</v>
      </c>
      <c r="P25" s="40" t="n">
        <v>12</v>
      </c>
      <c r="Q25" s="40" t="n">
        <v>17</v>
      </c>
      <c r="R25" s="40" t="n">
        <v>16</v>
      </c>
      <c r="S25" s="40" t="n">
        <v>17</v>
      </c>
      <c r="T25" s="40" t="n">
        <v>12</v>
      </c>
      <c r="U25" s="40" t="n">
        <v>16</v>
      </c>
      <c r="V25" s="40" t="n">
        <v>10</v>
      </c>
      <c r="W25" s="40" t="n">
        <v>5</v>
      </c>
      <c r="X25" s="40" t="n">
        <v>5</v>
      </c>
      <c r="Y25" s="40" t="n">
        <v>2</v>
      </c>
      <c r="Z25" s="40" t="n">
        <v>0</v>
      </c>
      <c r="AA25" s="40" t="n">
        <v>2</v>
      </c>
      <c r="AB25" s="40" t="n">
        <v>0</v>
      </c>
      <c r="AC25" s="40" t="n">
        <v>0</v>
      </c>
      <c r="AD25" s="40" t="n">
        <v>0</v>
      </c>
      <c r="AE25" s="40" t="n">
        <v>0</v>
      </c>
      <c r="AF25" s="40" t="n">
        <v>1</v>
      </c>
      <c r="AG25" s="40" t="n">
        <v>1</v>
      </c>
      <c r="AH25" s="40" t="n">
        <v>0</v>
      </c>
      <c r="AI25" s="40" t="n">
        <v>1</v>
      </c>
      <c r="AJ25" s="40" t="n">
        <v>0</v>
      </c>
      <c r="AK25" s="40" t="n">
        <v>0</v>
      </c>
      <c r="AL25" s="40" t="n">
        <v>0</v>
      </c>
      <c r="AM25" s="40" t="n">
        <v>0</v>
      </c>
      <c r="AN25" s="40" t="n">
        <v>0</v>
      </c>
      <c r="AO25" s="40" t="n">
        <v>0</v>
      </c>
      <c r="AP25" s="40" t="n">
        <v>0</v>
      </c>
      <c r="AQ25" s="40" t="n">
        <v>3</v>
      </c>
      <c r="AR25" s="40" t="n">
        <v>3</v>
      </c>
      <c r="AS25" s="40" t="n">
        <v>5</v>
      </c>
      <c r="AT25" s="40" t="n">
        <v>5</v>
      </c>
      <c r="AU25" s="40" t="n">
        <v>9</v>
      </c>
      <c r="AV25" s="40" t="n">
        <v>9</v>
      </c>
      <c r="AW25" s="40" t="n">
        <v>8</v>
      </c>
      <c r="AX25" s="40" t="n">
        <v>13</v>
      </c>
      <c r="AY25" s="40" t="n">
        <v>4</v>
      </c>
      <c r="AZ25" s="40" t="n">
        <v>7</v>
      </c>
      <c r="BA25" s="40" t="n">
        <v>5</v>
      </c>
      <c r="BB25" s="40" t="n">
        <v>9</v>
      </c>
      <c r="BC25" s="40" t="n">
        <v>5</v>
      </c>
      <c r="BD25" s="30"/>
      <c r="BE25" s="40" t="n">
        <f aca="false">SUM(C25:BC25)</f>
        <v>206</v>
      </c>
      <c r="BF25" s="34"/>
    </row>
    <row r="26" customFormat="false" ht="14.1" hidden="false" customHeight="true" outlineLevel="0" collapsed="false">
      <c r="A26" s="49"/>
      <c r="B26" s="39" t="s">
        <v>75</v>
      </c>
      <c r="C26" s="31" t="n">
        <v>0</v>
      </c>
      <c r="D26" s="31" t="n">
        <v>0</v>
      </c>
      <c r="E26" s="31" t="n">
        <v>0</v>
      </c>
      <c r="F26" s="31" t="n">
        <v>0</v>
      </c>
      <c r="G26" s="31" t="n">
        <v>0</v>
      </c>
      <c r="H26" s="31" t="n">
        <v>0</v>
      </c>
      <c r="I26" s="31" t="n">
        <v>0</v>
      </c>
      <c r="J26" s="31" t="n">
        <v>0</v>
      </c>
      <c r="K26" s="31" t="n">
        <v>0</v>
      </c>
      <c r="L26" s="31" t="n">
        <v>0</v>
      </c>
      <c r="M26" s="31" t="n">
        <v>0</v>
      </c>
      <c r="N26" s="40" t="n">
        <v>3</v>
      </c>
      <c r="O26" s="40" t="n">
        <v>3</v>
      </c>
      <c r="P26" s="40" t="n">
        <v>20</v>
      </c>
      <c r="Q26" s="40" t="n">
        <v>32</v>
      </c>
      <c r="R26" s="40" t="n">
        <v>32</v>
      </c>
      <c r="S26" s="40" t="n">
        <v>43</v>
      </c>
      <c r="T26" s="40" t="n">
        <v>26</v>
      </c>
      <c r="U26" s="40" t="n">
        <v>20</v>
      </c>
      <c r="V26" s="40" t="n">
        <v>21</v>
      </c>
      <c r="W26" s="40" t="n">
        <v>4</v>
      </c>
      <c r="X26" s="40" t="n">
        <v>8</v>
      </c>
      <c r="Y26" s="40" t="n">
        <v>6</v>
      </c>
      <c r="Z26" s="40" t="n">
        <v>2</v>
      </c>
      <c r="AA26" s="40" t="n">
        <v>4</v>
      </c>
      <c r="AB26" s="40" t="n">
        <v>0</v>
      </c>
      <c r="AC26" s="40" t="n">
        <v>1</v>
      </c>
      <c r="AD26" s="40" t="n">
        <v>2</v>
      </c>
      <c r="AE26" s="40" t="n">
        <v>0</v>
      </c>
      <c r="AF26" s="40" t="n">
        <v>0</v>
      </c>
      <c r="AG26" s="40" t="n">
        <v>0</v>
      </c>
      <c r="AH26" s="40" t="n">
        <v>1</v>
      </c>
      <c r="AI26" s="40" t="n">
        <v>0</v>
      </c>
      <c r="AJ26" s="40" t="n">
        <v>0</v>
      </c>
      <c r="AK26" s="40" t="n">
        <v>1</v>
      </c>
      <c r="AL26" s="40" t="n">
        <v>0</v>
      </c>
      <c r="AM26" s="40" t="n">
        <v>1</v>
      </c>
      <c r="AN26" s="40" t="n">
        <v>0</v>
      </c>
      <c r="AO26" s="40" t="n">
        <v>0</v>
      </c>
      <c r="AP26" s="40" t="n">
        <v>0</v>
      </c>
      <c r="AQ26" s="40" t="n">
        <v>1</v>
      </c>
      <c r="AR26" s="40" t="n">
        <v>7</v>
      </c>
      <c r="AS26" s="40" t="n">
        <v>5</v>
      </c>
      <c r="AT26" s="40" t="n">
        <v>16</v>
      </c>
      <c r="AU26" s="40" t="n">
        <v>18</v>
      </c>
      <c r="AV26" s="40" t="n">
        <v>19</v>
      </c>
      <c r="AW26" s="40" t="n">
        <v>20</v>
      </c>
      <c r="AX26" s="40" t="n">
        <v>16</v>
      </c>
      <c r="AY26" s="40" t="n">
        <v>17</v>
      </c>
      <c r="AZ26" s="40" t="n">
        <v>17</v>
      </c>
      <c r="BA26" s="40" t="n">
        <v>10</v>
      </c>
      <c r="BB26" s="40" t="n">
        <v>16</v>
      </c>
      <c r="BC26" s="40" t="n">
        <v>13</v>
      </c>
      <c r="BD26" s="30"/>
      <c r="BE26" s="40" t="n">
        <f aca="false">SUM(C26:BC26)</f>
        <v>405</v>
      </c>
      <c r="BF26" s="34"/>
    </row>
    <row r="27" customFormat="false" ht="14.1" hidden="false" customHeight="true" outlineLevel="0" collapsed="false">
      <c r="A27" s="49"/>
      <c r="B27" s="39" t="s">
        <v>76</v>
      </c>
      <c r="C27" s="31" t="n">
        <v>0</v>
      </c>
      <c r="D27" s="31" t="n">
        <v>0</v>
      </c>
      <c r="E27" s="31" t="n">
        <v>0</v>
      </c>
      <c r="F27" s="31" t="n">
        <v>0</v>
      </c>
      <c r="G27" s="31" t="n">
        <v>0</v>
      </c>
      <c r="H27" s="31" t="n">
        <v>0</v>
      </c>
      <c r="I27" s="31" t="n">
        <v>0</v>
      </c>
      <c r="J27" s="31" t="n">
        <v>0</v>
      </c>
      <c r="K27" s="31" t="n">
        <v>0</v>
      </c>
      <c r="L27" s="31" t="n">
        <v>0</v>
      </c>
      <c r="M27" s="31" t="n">
        <v>0</v>
      </c>
      <c r="N27" s="40" t="n">
        <v>0</v>
      </c>
      <c r="O27" s="40" t="n">
        <v>9</v>
      </c>
      <c r="P27" s="40" t="n">
        <v>50</v>
      </c>
      <c r="Q27" s="40" t="n">
        <v>97</v>
      </c>
      <c r="R27" s="40" t="n">
        <v>93</v>
      </c>
      <c r="S27" s="40" t="n">
        <v>105</v>
      </c>
      <c r="T27" s="40" t="n">
        <v>66</v>
      </c>
      <c r="U27" s="40" t="n">
        <v>66</v>
      </c>
      <c r="V27" s="40" t="n">
        <v>42</v>
      </c>
      <c r="W27" s="40" t="n">
        <v>41</v>
      </c>
      <c r="X27" s="40" t="n">
        <v>20</v>
      </c>
      <c r="Y27" s="40" t="n">
        <v>11</v>
      </c>
      <c r="Z27" s="40" t="n">
        <v>12</v>
      </c>
      <c r="AA27" s="40" t="n">
        <v>9</v>
      </c>
      <c r="AB27" s="40" t="n">
        <v>7</v>
      </c>
      <c r="AC27" s="40" t="n">
        <v>2</v>
      </c>
      <c r="AD27" s="40" t="n">
        <v>1</v>
      </c>
      <c r="AE27" s="40" t="n">
        <v>2</v>
      </c>
      <c r="AF27" s="40" t="n">
        <v>2</v>
      </c>
      <c r="AG27" s="40" t="n">
        <v>2</v>
      </c>
      <c r="AH27" s="40" t="n">
        <v>2</v>
      </c>
      <c r="AI27" s="40" t="n">
        <v>0</v>
      </c>
      <c r="AJ27" s="40" t="n">
        <v>1</v>
      </c>
      <c r="AK27" s="40" t="n">
        <v>0</v>
      </c>
      <c r="AL27" s="40" t="n">
        <v>0</v>
      </c>
      <c r="AM27" s="40" t="n">
        <v>0</v>
      </c>
      <c r="AN27" s="40" t="n">
        <v>1</v>
      </c>
      <c r="AO27" s="40" t="n">
        <v>1</v>
      </c>
      <c r="AP27" s="40" t="n">
        <v>5</v>
      </c>
      <c r="AQ27" s="40" t="n">
        <v>3</v>
      </c>
      <c r="AR27" s="40" t="n">
        <v>13</v>
      </c>
      <c r="AS27" s="40" t="n">
        <v>20</v>
      </c>
      <c r="AT27" s="40" t="n">
        <v>25</v>
      </c>
      <c r="AU27" s="40" t="n">
        <v>31</v>
      </c>
      <c r="AV27" s="40" t="n">
        <v>37</v>
      </c>
      <c r="AW27" s="40" t="n">
        <v>19</v>
      </c>
      <c r="AX27" s="40" t="n">
        <v>37</v>
      </c>
      <c r="AY27" s="40" t="n">
        <v>40</v>
      </c>
      <c r="AZ27" s="40" t="n">
        <v>40</v>
      </c>
      <c r="BA27" s="40" t="n">
        <v>25</v>
      </c>
      <c r="BB27" s="40" t="n">
        <v>27</v>
      </c>
      <c r="BC27" s="40" t="n">
        <v>31</v>
      </c>
      <c r="BD27" s="30"/>
      <c r="BE27" s="40" t="n">
        <f aca="false">SUM(C27:BC27)</f>
        <v>995</v>
      </c>
      <c r="BF27" s="34"/>
    </row>
    <row r="28" customFormat="false" ht="14.1" hidden="false" customHeight="true" outlineLevel="0" collapsed="false">
      <c r="A28" s="49"/>
      <c r="B28" s="39" t="s">
        <v>77</v>
      </c>
      <c r="C28" s="31" t="n">
        <v>0</v>
      </c>
      <c r="D28" s="31" t="n">
        <v>0</v>
      </c>
      <c r="E28" s="31" t="n">
        <v>0</v>
      </c>
      <c r="F28" s="31" t="n">
        <v>0</v>
      </c>
      <c r="G28" s="31" t="n">
        <v>0</v>
      </c>
      <c r="H28" s="31" t="n">
        <v>0</v>
      </c>
      <c r="I28" s="31" t="n">
        <v>0</v>
      </c>
      <c r="J28" s="31" t="n">
        <v>0</v>
      </c>
      <c r="K28" s="31" t="n">
        <v>0</v>
      </c>
      <c r="L28" s="31" t="n">
        <v>0</v>
      </c>
      <c r="M28" s="31" t="n">
        <v>0</v>
      </c>
      <c r="N28" s="40" t="n">
        <v>1</v>
      </c>
      <c r="O28" s="40" t="n">
        <v>11</v>
      </c>
      <c r="P28" s="40" t="n">
        <v>43</v>
      </c>
      <c r="Q28" s="40" t="n">
        <v>113</v>
      </c>
      <c r="R28" s="40" t="n">
        <v>168</v>
      </c>
      <c r="S28" s="40" t="n">
        <v>178</v>
      </c>
      <c r="T28" s="40" t="n">
        <v>173</v>
      </c>
      <c r="U28" s="40" t="n">
        <v>118</v>
      </c>
      <c r="V28" s="40" t="n">
        <v>108</v>
      </c>
      <c r="W28" s="40" t="n">
        <v>73</v>
      </c>
      <c r="X28" s="40" t="n">
        <v>35</v>
      </c>
      <c r="Y28" s="40" t="n">
        <v>27</v>
      </c>
      <c r="Z28" s="40" t="n">
        <v>27</v>
      </c>
      <c r="AA28" s="40" t="n">
        <v>15</v>
      </c>
      <c r="AB28" s="40" t="n">
        <v>12</v>
      </c>
      <c r="AC28" s="40" t="n">
        <v>7</v>
      </c>
      <c r="AD28" s="40" t="n">
        <v>5</v>
      </c>
      <c r="AE28" s="40" t="n">
        <v>2</v>
      </c>
      <c r="AF28" s="40" t="n">
        <v>2</v>
      </c>
      <c r="AG28" s="40" t="n">
        <v>1</v>
      </c>
      <c r="AH28" s="40" t="n">
        <v>2</v>
      </c>
      <c r="AI28" s="40" t="n">
        <v>1</v>
      </c>
      <c r="AJ28" s="40" t="n">
        <v>3</v>
      </c>
      <c r="AK28" s="40" t="n">
        <v>2</v>
      </c>
      <c r="AL28" s="40" t="n">
        <v>2</v>
      </c>
      <c r="AM28" s="40" t="n">
        <v>0</v>
      </c>
      <c r="AN28" s="40" t="n">
        <v>4</v>
      </c>
      <c r="AO28" s="40" t="n">
        <v>2</v>
      </c>
      <c r="AP28" s="40" t="n">
        <v>4</v>
      </c>
      <c r="AQ28" s="40" t="n">
        <v>3</v>
      </c>
      <c r="AR28" s="40" t="n">
        <v>9</v>
      </c>
      <c r="AS28" s="40" t="n">
        <v>15</v>
      </c>
      <c r="AT28" s="40" t="n">
        <v>24</v>
      </c>
      <c r="AU28" s="40" t="n">
        <v>45</v>
      </c>
      <c r="AV28" s="40" t="n">
        <v>54</v>
      </c>
      <c r="AW28" s="40" t="n">
        <v>72</v>
      </c>
      <c r="AX28" s="40" t="n">
        <v>51</v>
      </c>
      <c r="AY28" s="40" t="n">
        <v>44</v>
      </c>
      <c r="AZ28" s="40" t="n">
        <v>46</v>
      </c>
      <c r="BA28" s="40" t="n">
        <v>57</v>
      </c>
      <c r="BB28" s="40" t="n">
        <v>47</v>
      </c>
      <c r="BC28" s="40" t="n">
        <v>47</v>
      </c>
      <c r="BD28" s="30"/>
      <c r="BE28" s="40" t="n">
        <f aca="false">SUM(C28:BC28)</f>
        <v>1653</v>
      </c>
      <c r="BF28" s="34"/>
    </row>
    <row r="29" s="47" customFormat="true" ht="3.75" hidden="false" customHeight="true" outlineLevel="0" collapsed="false">
      <c r="A29" s="50"/>
      <c r="B29" s="51"/>
      <c r="C29" s="45" t="s">
        <v>78</v>
      </c>
      <c r="D29" s="45" t="s">
        <v>79</v>
      </c>
      <c r="E29" s="45" t="s">
        <v>141</v>
      </c>
      <c r="F29" s="45" t="s">
        <v>142</v>
      </c>
      <c r="G29" s="45" t="s">
        <v>143</v>
      </c>
      <c r="H29" s="45" t="s">
        <v>144</v>
      </c>
      <c r="I29" s="45" t="s">
        <v>145</v>
      </c>
      <c r="J29" s="45" t="s">
        <v>146</v>
      </c>
      <c r="K29" s="45" t="s">
        <v>147</v>
      </c>
      <c r="L29" s="45" t="s">
        <v>148</v>
      </c>
      <c r="M29" s="45" t="s">
        <v>149</v>
      </c>
      <c r="N29" s="45" t="s">
        <v>150</v>
      </c>
      <c r="O29" s="45" t="s">
        <v>151</v>
      </c>
      <c r="P29" s="45" t="s">
        <v>152</v>
      </c>
      <c r="Q29" s="45" t="s">
        <v>153</v>
      </c>
      <c r="R29" s="45" t="s">
        <v>154</v>
      </c>
      <c r="S29" s="45" t="s">
        <v>155</v>
      </c>
      <c r="T29" s="45" t="s">
        <v>156</v>
      </c>
      <c r="U29" s="45" t="s">
        <v>157</v>
      </c>
      <c r="V29" s="45" t="s">
        <v>158</v>
      </c>
      <c r="W29" s="45" t="s">
        <v>159</v>
      </c>
      <c r="X29" s="45" t="s">
        <v>160</v>
      </c>
      <c r="Y29" s="45" t="s">
        <v>161</v>
      </c>
      <c r="Z29" s="45" t="s">
        <v>162</v>
      </c>
      <c r="AA29" s="45" t="s">
        <v>163</v>
      </c>
      <c r="AB29" s="45" t="s">
        <v>164</v>
      </c>
      <c r="AC29" s="45" t="s">
        <v>165</v>
      </c>
      <c r="AD29" s="45" t="s">
        <v>166</v>
      </c>
      <c r="AE29" s="45" t="s">
        <v>167</v>
      </c>
      <c r="AF29" s="45" t="s">
        <v>168</v>
      </c>
      <c r="AG29" s="45" t="s">
        <v>169</v>
      </c>
      <c r="AH29" s="45" t="s">
        <v>170</v>
      </c>
      <c r="AI29" s="45" t="s">
        <v>171</v>
      </c>
      <c r="AJ29" s="45" t="s">
        <v>172</v>
      </c>
      <c r="AK29" s="45" t="s">
        <v>173</v>
      </c>
      <c r="AL29" s="45" t="s">
        <v>174</v>
      </c>
      <c r="AM29" s="45" t="s">
        <v>175</v>
      </c>
      <c r="AN29" s="45" t="s">
        <v>176</v>
      </c>
      <c r="AO29" s="45" t="s">
        <v>177</v>
      </c>
      <c r="AP29" s="45" t="s">
        <v>178</v>
      </c>
      <c r="AQ29" s="45" t="s">
        <v>179</v>
      </c>
      <c r="AR29" s="45" t="s">
        <v>180</v>
      </c>
      <c r="AS29" s="45" t="s">
        <v>181</v>
      </c>
      <c r="AT29" s="45" t="s">
        <v>182</v>
      </c>
      <c r="AU29" s="45" t="s">
        <v>183</v>
      </c>
      <c r="AV29" s="45" t="s">
        <v>184</v>
      </c>
      <c r="AW29" s="45" t="s">
        <v>185</v>
      </c>
      <c r="AX29" s="45" t="s">
        <v>186</v>
      </c>
      <c r="AY29" s="45" t="s">
        <v>187</v>
      </c>
      <c r="AZ29" s="45" t="s">
        <v>188</v>
      </c>
      <c r="BA29" s="45" t="s">
        <v>189</v>
      </c>
      <c r="BB29" s="45" t="s">
        <v>190</v>
      </c>
      <c r="BC29" s="45" t="s">
        <v>191</v>
      </c>
      <c r="BD29" s="43"/>
      <c r="BE29" s="46"/>
      <c r="BF29" s="52"/>
    </row>
    <row r="30" customFormat="false" ht="30.75" hidden="false" customHeight="true" outlineLevel="0" collapsed="false">
      <c r="A30" s="49" t="s">
        <v>81</v>
      </c>
      <c r="B30" s="39" t="s">
        <v>71</v>
      </c>
      <c r="C30" s="31" t="n">
        <v>0</v>
      </c>
      <c r="D30" s="31" t="n">
        <v>0</v>
      </c>
      <c r="E30" s="31" t="n">
        <v>0</v>
      </c>
      <c r="F30" s="31" t="n">
        <v>0</v>
      </c>
      <c r="G30" s="31" t="n">
        <v>0</v>
      </c>
      <c r="H30" s="31" t="n">
        <v>0</v>
      </c>
      <c r="I30" s="31" t="n">
        <v>0</v>
      </c>
      <c r="J30" s="31" t="n">
        <v>0</v>
      </c>
      <c r="K30" s="31" t="n">
        <v>0</v>
      </c>
      <c r="L30" s="31" t="n">
        <v>0</v>
      </c>
      <c r="M30" s="31" t="n">
        <v>0</v>
      </c>
      <c r="N30" s="40" t="n">
        <v>0</v>
      </c>
      <c r="O30" s="40" t="n">
        <v>0</v>
      </c>
      <c r="P30" s="40" t="n">
        <v>0</v>
      </c>
      <c r="Q30" s="40" t="n">
        <v>0</v>
      </c>
      <c r="R30" s="40" t="n">
        <v>0</v>
      </c>
      <c r="S30" s="40" t="n">
        <v>0</v>
      </c>
      <c r="T30" s="40" t="n">
        <v>0</v>
      </c>
      <c r="U30" s="40" t="n">
        <v>0</v>
      </c>
      <c r="V30" s="40" t="n">
        <v>0</v>
      </c>
      <c r="W30" s="40" t="n">
        <v>0</v>
      </c>
      <c r="X30" s="40" t="n">
        <v>0</v>
      </c>
      <c r="Y30" s="40" t="n">
        <v>0</v>
      </c>
      <c r="Z30" s="40" t="n">
        <v>0</v>
      </c>
      <c r="AA30" s="40" t="n">
        <v>0</v>
      </c>
      <c r="AB30" s="40" t="n">
        <v>0</v>
      </c>
      <c r="AC30" s="40" t="n">
        <v>0</v>
      </c>
      <c r="AD30" s="40" t="n">
        <v>0</v>
      </c>
      <c r="AE30" s="40" t="n">
        <v>0</v>
      </c>
      <c r="AF30" s="40" t="n">
        <v>0</v>
      </c>
      <c r="AG30" s="40" t="n">
        <v>0</v>
      </c>
      <c r="AH30" s="40" t="n">
        <v>0</v>
      </c>
      <c r="AI30" s="40" t="n">
        <v>0</v>
      </c>
      <c r="AJ30" s="40" t="n">
        <v>0</v>
      </c>
      <c r="AK30" s="40" t="n">
        <v>0</v>
      </c>
      <c r="AL30" s="40" t="n">
        <v>0</v>
      </c>
      <c r="AM30" s="40" t="n">
        <v>0</v>
      </c>
      <c r="AN30" s="40" t="n">
        <v>0</v>
      </c>
      <c r="AO30" s="40" t="n">
        <v>0</v>
      </c>
      <c r="AP30" s="40" t="n">
        <v>0</v>
      </c>
      <c r="AQ30" s="40" t="n">
        <v>0</v>
      </c>
      <c r="AR30" s="40" t="n">
        <v>0</v>
      </c>
      <c r="AS30" s="40" t="n">
        <v>0</v>
      </c>
      <c r="AT30" s="40" t="n">
        <v>0</v>
      </c>
      <c r="AU30" s="40" t="n">
        <v>0</v>
      </c>
      <c r="AV30" s="40" t="n">
        <v>0</v>
      </c>
      <c r="AW30" s="40" t="n">
        <v>0</v>
      </c>
      <c r="AX30" s="40" t="n">
        <v>0</v>
      </c>
      <c r="AY30" s="40" t="n">
        <v>0</v>
      </c>
      <c r="AZ30" s="40" t="n">
        <v>0</v>
      </c>
      <c r="BA30" s="40" t="n">
        <v>0</v>
      </c>
      <c r="BB30" s="40" t="n">
        <v>0</v>
      </c>
      <c r="BC30" s="40" t="n">
        <v>0</v>
      </c>
      <c r="BD30" s="30"/>
      <c r="BE30" s="40" t="n">
        <f aca="false">SUM(C30:BC30)</f>
        <v>0</v>
      </c>
      <c r="BF30" s="34"/>
    </row>
    <row r="31" customFormat="false" ht="14.1" hidden="false" customHeight="true" outlineLevel="0" collapsed="false">
      <c r="A31" s="49"/>
      <c r="B31" s="39" t="s">
        <v>72</v>
      </c>
      <c r="C31" s="31" t="n">
        <v>0</v>
      </c>
      <c r="D31" s="31" t="n">
        <v>0</v>
      </c>
      <c r="E31" s="31" t="n">
        <v>0</v>
      </c>
      <c r="F31" s="31" t="n">
        <v>0</v>
      </c>
      <c r="G31" s="31" t="n">
        <v>0</v>
      </c>
      <c r="H31" s="31" t="n">
        <v>0</v>
      </c>
      <c r="I31" s="31" t="n">
        <v>0</v>
      </c>
      <c r="J31" s="31" t="n">
        <v>0</v>
      </c>
      <c r="K31" s="31" t="n">
        <v>0</v>
      </c>
      <c r="L31" s="31" t="n">
        <v>0</v>
      </c>
      <c r="M31" s="31" t="n">
        <v>0</v>
      </c>
      <c r="N31" s="40" t="n">
        <v>0</v>
      </c>
      <c r="O31" s="40" t="n">
        <v>0</v>
      </c>
      <c r="P31" s="40" t="n">
        <v>0</v>
      </c>
      <c r="Q31" s="40" t="n">
        <v>0</v>
      </c>
      <c r="R31" s="40" t="n">
        <v>0</v>
      </c>
      <c r="S31" s="40" t="n">
        <v>0</v>
      </c>
      <c r="T31" s="40" t="n">
        <v>0</v>
      </c>
      <c r="U31" s="40" t="n">
        <v>0</v>
      </c>
      <c r="V31" s="40" t="n">
        <v>0</v>
      </c>
      <c r="W31" s="40" t="n">
        <v>0</v>
      </c>
      <c r="X31" s="40" t="n">
        <v>0</v>
      </c>
      <c r="Y31" s="40" t="n">
        <v>0</v>
      </c>
      <c r="Z31" s="40" t="n">
        <v>0</v>
      </c>
      <c r="AA31" s="40" t="n">
        <v>0</v>
      </c>
      <c r="AB31" s="40" t="n">
        <v>0</v>
      </c>
      <c r="AC31" s="40" t="n">
        <v>0</v>
      </c>
      <c r="AD31" s="40" t="n">
        <v>0</v>
      </c>
      <c r="AE31" s="40" t="n">
        <v>0</v>
      </c>
      <c r="AF31" s="40" t="n">
        <v>0</v>
      </c>
      <c r="AG31" s="40" t="n">
        <v>0</v>
      </c>
      <c r="AH31" s="40" t="n">
        <v>0</v>
      </c>
      <c r="AI31" s="40" t="n">
        <v>0</v>
      </c>
      <c r="AJ31" s="40" t="n">
        <v>0</v>
      </c>
      <c r="AK31" s="40" t="n">
        <v>0</v>
      </c>
      <c r="AL31" s="40" t="n">
        <v>0</v>
      </c>
      <c r="AM31" s="40" t="n">
        <v>0</v>
      </c>
      <c r="AN31" s="40" t="n">
        <v>0</v>
      </c>
      <c r="AO31" s="40" t="n">
        <v>0</v>
      </c>
      <c r="AP31" s="40" t="n">
        <v>0</v>
      </c>
      <c r="AQ31" s="40" t="n">
        <v>0</v>
      </c>
      <c r="AR31" s="40" t="n">
        <v>0</v>
      </c>
      <c r="AS31" s="40" t="n">
        <v>0</v>
      </c>
      <c r="AT31" s="40" t="n">
        <v>0</v>
      </c>
      <c r="AU31" s="40" t="n">
        <v>0</v>
      </c>
      <c r="AV31" s="40" t="n">
        <v>0</v>
      </c>
      <c r="AW31" s="40" t="n">
        <v>0</v>
      </c>
      <c r="AX31" s="40" t="n">
        <v>0</v>
      </c>
      <c r="AY31" s="40" t="n">
        <v>0</v>
      </c>
      <c r="AZ31" s="40" t="n">
        <v>0</v>
      </c>
      <c r="BA31" s="40" t="n">
        <v>0</v>
      </c>
      <c r="BB31" s="40" t="n">
        <v>0</v>
      </c>
      <c r="BC31" s="40" t="n">
        <v>0</v>
      </c>
      <c r="BD31" s="30"/>
      <c r="BE31" s="40" t="n">
        <f aca="false">SUM(C31:BC31)</f>
        <v>0</v>
      </c>
      <c r="BF31" s="34"/>
    </row>
    <row r="32" customFormat="false" ht="14.1" hidden="false" customHeight="true" outlineLevel="0" collapsed="false">
      <c r="A32" s="49"/>
      <c r="B32" s="39" t="s">
        <v>73</v>
      </c>
      <c r="C32" s="31" t="n">
        <v>0</v>
      </c>
      <c r="D32" s="31" t="n">
        <v>0</v>
      </c>
      <c r="E32" s="31" t="n">
        <v>0</v>
      </c>
      <c r="F32" s="31" t="n">
        <v>0</v>
      </c>
      <c r="G32" s="31" t="n">
        <v>0</v>
      </c>
      <c r="H32" s="31" t="n">
        <v>0</v>
      </c>
      <c r="I32" s="31" t="n">
        <v>0</v>
      </c>
      <c r="J32" s="31" t="n">
        <v>0</v>
      </c>
      <c r="K32" s="31" t="n">
        <v>0</v>
      </c>
      <c r="L32" s="31" t="n">
        <v>0</v>
      </c>
      <c r="M32" s="31" t="n">
        <v>0</v>
      </c>
      <c r="N32" s="31" t="n">
        <v>0</v>
      </c>
      <c r="O32" s="31" t="n">
        <v>0</v>
      </c>
      <c r="P32" s="40" t="n">
        <v>2</v>
      </c>
      <c r="Q32" s="40" t="n">
        <v>2</v>
      </c>
      <c r="R32" s="40" t="n">
        <v>1</v>
      </c>
      <c r="S32" s="40" t="n">
        <v>4</v>
      </c>
      <c r="T32" s="40" t="n">
        <v>0</v>
      </c>
      <c r="U32" s="40" t="n">
        <v>1</v>
      </c>
      <c r="V32" s="40" t="n">
        <v>2</v>
      </c>
      <c r="W32" s="40" t="n">
        <v>0</v>
      </c>
      <c r="X32" s="40" t="n">
        <v>0</v>
      </c>
      <c r="Y32" s="40" t="n">
        <v>2</v>
      </c>
      <c r="Z32" s="40" t="n">
        <v>0</v>
      </c>
      <c r="AA32" s="40" t="n">
        <v>0</v>
      </c>
      <c r="AB32" s="40" t="n">
        <v>0</v>
      </c>
      <c r="AC32" s="40" t="n">
        <v>0</v>
      </c>
      <c r="AD32" s="40" t="n">
        <v>0</v>
      </c>
      <c r="AE32" s="40" t="n">
        <v>0</v>
      </c>
      <c r="AF32" s="40" t="n">
        <v>0</v>
      </c>
      <c r="AG32" s="40" t="n">
        <v>0</v>
      </c>
      <c r="AH32" s="40" t="n">
        <v>0</v>
      </c>
      <c r="AI32" s="40" t="n">
        <v>0</v>
      </c>
      <c r="AJ32" s="40" t="n">
        <v>0</v>
      </c>
      <c r="AK32" s="40" t="n">
        <v>0</v>
      </c>
      <c r="AL32" s="40" t="n">
        <v>0</v>
      </c>
      <c r="AM32" s="40" t="n">
        <v>0</v>
      </c>
      <c r="AN32" s="40" t="n">
        <v>0</v>
      </c>
      <c r="AO32" s="40" t="n">
        <v>0</v>
      </c>
      <c r="AP32" s="40" t="n">
        <v>0</v>
      </c>
      <c r="AQ32" s="40" t="n">
        <v>0</v>
      </c>
      <c r="AR32" s="40" t="n">
        <v>2</v>
      </c>
      <c r="AS32" s="40" t="n">
        <v>2</v>
      </c>
      <c r="AT32" s="40" t="n">
        <v>0</v>
      </c>
      <c r="AU32" s="40" t="n">
        <v>0</v>
      </c>
      <c r="AV32" s="40" t="n">
        <v>1</v>
      </c>
      <c r="AW32" s="40" t="n">
        <v>1</v>
      </c>
      <c r="AX32" s="40" t="n">
        <v>0</v>
      </c>
      <c r="AY32" s="40" t="n">
        <v>2</v>
      </c>
      <c r="AZ32" s="40" t="n">
        <v>0</v>
      </c>
      <c r="BA32" s="40" t="n">
        <v>0</v>
      </c>
      <c r="BB32" s="40" t="n">
        <v>0</v>
      </c>
      <c r="BC32" s="40" t="n">
        <v>1</v>
      </c>
      <c r="BD32" s="30"/>
      <c r="BE32" s="40" t="n">
        <f aca="false">SUM(C32:BC32)</f>
        <v>23</v>
      </c>
      <c r="BF32" s="34"/>
    </row>
    <row r="33" customFormat="false" ht="14.1" hidden="false" customHeight="true" outlineLevel="0" collapsed="false">
      <c r="A33" s="49"/>
      <c r="B33" s="39" t="s">
        <v>74</v>
      </c>
      <c r="C33" s="31" t="n">
        <v>0</v>
      </c>
      <c r="D33" s="31" t="n">
        <v>0</v>
      </c>
      <c r="E33" s="31" t="n">
        <v>0</v>
      </c>
      <c r="F33" s="31" t="n">
        <v>0</v>
      </c>
      <c r="G33" s="31" t="n">
        <v>0</v>
      </c>
      <c r="H33" s="31" t="n">
        <v>0</v>
      </c>
      <c r="I33" s="31" t="n">
        <v>0</v>
      </c>
      <c r="J33" s="31" t="n">
        <v>0</v>
      </c>
      <c r="K33" s="31" t="n">
        <v>0</v>
      </c>
      <c r="L33" s="31" t="n">
        <v>0</v>
      </c>
      <c r="M33" s="31" t="n">
        <v>0</v>
      </c>
      <c r="N33" s="31" t="n">
        <v>0</v>
      </c>
      <c r="O33" s="40" t="n">
        <v>9</v>
      </c>
      <c r="P33" s="40" t="n">
        <v>18</v>
      </c>
      <c r="Q33" s="40" t="n">
        <v>47</v>
      </c>
      <c r="R33" s="40" t="n">
        <v>30</v>
      </c>
      <c r="S33" s="40" t="n">
        <v>37</v>
      </c>
      <c r="T33" s="40" t="n">
        <v>26</v>
      </c>
      <c r="U33" s="40" t="n">
        <v>19</v>
      </c>
      <c r="V33" s="40" t="n">
        <v>15</v>
      </c>
      <c r="W33" s="40" t="n">
        <v>7</v>
      </c>
      <c r="X33" s="40" t="n">
        <v>4</v>
      </c>
      <c r="Y33" s="40" t="n">
        <v>7</v>
      </c>
      <c r="Z33" s="40" t="n">
        <v>2</v>
      </c>
      <c r="AA33" s="40" t="n">
        <v>1</v>
      </c>
      <c r="AB33" s="40" t="n">
        <v>3</v>
      </c>
      <c r="AC33" s="40" t="n">
        <v>2</v>
      </c>
      <c r="AD33" s="40" t="n">
        <v>0</v>
      </c>
      <c r="AE33" s="40" t="n">
        <v>0</v>
      </c>
      <c r="AF33" s="40" t="n">
        <v>0</v>
      </c>
      <c r="AG33" s="40" t="n">
        <v>1</v>
      </c>
      <c r="AH33" s="40" t="n">
        <v>0</v>
      </c>
      <c r="AI33" s="40" t="n">
        <v>0</v>
      </c>
      <c r="AJ33" s="40" t="n">
        <v>0</v>
      </c>
      <c r="AK33" s="40" t="n">
        <v>1</v>
      </c>
      <c r="AL33" s="40" t="n">
        <v>0</v>
      </c>
      <c r="AM33" s="40" t="n">
        <v>0</v>
      </c>
      <c r="AN33" s="40" t="n">
        <v>2</v>
      </c>
      <c r="AO33" s="40" t="n">
        <v>1</v>
      </c>
      <c r="AP33" s="40" t="n">
        <v>1</v>
      </c>
      <c r="AQ33" s="40" t="n">
        <v>1</v>
      </c>
      <c r="AR33" s="40" t="n">
        <v>6</v>
      </c>
      <c r="AS33" s="40" t="n">
        <v>9</v>
      </c>
      <c r="AT33" s="40" t="n">
        <v>8</v>
      </c>
      <c r="AU33" s="40" t="n">
        <v>11</v>
      </c>
      <c r="AV33" s="40" t="n">
        <v>23</v>
      </c>
      <c r="AW33" s="40" t="n">
        <v>23</v>
      </c>
      <c r="AX33" s="40" t="n">
        <v>21</v>
      </c>
      <c r="AY33" s="40" t="n">
        <v>15</v>
      </c>
      <c r="AZ33" s="40" t="n">
        <v>17</v>
      </c>
      <c r="BA33" s="40" t="n">
        <v>9</v>
      </c>
      <c r="BB33" s="40" t="n">
        <v>7</v>
      </c>
      <c r="BC33" s="40" t="n">
        <v>9</v>
      </c>
      <c r="BD33" s="30"/>
      <c r="BE33" s="40" t="n">
        <f aca="false">SUM(C33:BC33)</f>
        <v>392</v>
      </c>
      <c r="BF33" s="34"/>
    </row>
    <row r="34" customFormat="false" ht="14.1" hidden="false" customHeight="true" outlineLevel="0" collapsed="false">
      <c r="A34" s="49"/>
      <c r="B34" s="39" t="s">
        <v>75</v>
      </c>
      <c r="C34" s="31" t="n">
        <v>0</v>
      </c>
      <c r="D34" s="31" t="n">
        <v>0</v>
      </c>
      <c r="E34" s="31" t="n">
        <v>0</v>
      </c>
      <c r="F34" s="31" t="n">
        <v>0</v>
      </c>
      <c r="G34" s="31" t="n">
        <v>0</v>
      </c>
      <c r="H34" s="31" t="n">
        <v>0</v>
      </c>
      <c r="I34" s="31" t="n">
        <v>0</v>
      </c>
      <c r="J34" s="31" t="n">
        <v>0</v>
      </c>
      <c r="K34" s="31" t="n">
        <v>0</v>
      </c>
      <c r="L34" s="31" t="n">
        <v>0</v>
      </c>
      <c r="M34" s="31" t="n">
        <v>0</v>
      </c>
      <c r="N34" s="40" t="n">
        <v>2</v>
      </c>
      <c r="O34" s="40" t="n">
        <v>8</v>
      </c>
      <c r="P34" s="40" t="n">
        <v>47</v>
      </c>
      <c r="Q34" s="40" t="n">
        <v>68</v>
      </c>
      <c r="R34" s="40" t="n">
        <v>49</v>
      </c>
      <c r="S34" s="40" t="n">
        <v>57</v>
      </c>
      <c r="T34" s="40" t="n">
        <v>48</v>
      </c>
      <c r="U34" s="40" t="n">
        <v>30</v>
      </c>
      <c r="V34" s="40" t="n">
        <v>26</v>
      </c>
      <c r="W34" s="40" t="n">
        <v>19</v>
      </c>
      <c r="X34" s="40" t="n">
        <v>8</v>
      </c>
      <c r="Y34" s="40" t="n">
        <v>4</v>
      </c>
      <c r="Z34" s="40" t="n">
        <v>4</v>
      </c>
      <c r="AA34" s="40" t="n">
        <v>0</v>
      </c>
      <c r="AB34" s="40" t="n">
        <v>4</v>
      </c>
      <c r="AC34" s="40" t="n">
        <v>0</v>
      </c>
      <c r="AD34" s="40" t="n">
        <v>0</v>
      </c>
      <c r="AE34" s="40" t="n">
        <v>0</v>
      </c>
      <c r="AF34" s="40" t="n">
        <v>0</v>
      </c>
      <c r="AG34" s="40" t="n">
        <v>1</v>
      </c>
      <c r="AH34" s="40" t="n">
        <v>0</v>
      </c>
      <c r="AI34" s="40" t="n">
        <v>1</v>
      </c>
      <c r="AJ34" s="40" t="n">
        <v>0</v>
      </c>
      <c r="AK34" s="40" t="n">
        <v>0</v>
      </c>
      <c r="AL34" s="40" t="n">
        <v>0</v>
      </c>
      <c r="AM34" s="40" t="n">
        <v>1</v>
      </c>
      <c r="AN34" s="40" t="n">
        <v>0</v>
      </c>
      <c r="AO34" s="40" t="n">
        <v>0</v>
      </c>
      <c r="AP34" s="40" t="n">
        <v>3</v>
      </c>
      <c r="AQ34" s="40" t="n">
        <v>3</v>
      </c>
      <c r="AR34" s="40" t="n">
        <v>2</v>
      </c>
      <c r="AS34" s="40" t="n">
        <v>15</v>
      </c>
      <c r="AT34" s="40" t="n">
        <v>24</v>
      </c>
      <c r="AU34" s="40" t="n">
        <v>17</v>
      </c>
      <c r="AV34" s="40" t="n">
        <v>34</v>
      </c>
      <c r="AW34" s="40" t="n">
        <v>21</v>
      </c>
      <c r="AX34" s="40" t="n">
        <v>23</v>
      </c>
      <c r="AY34" s="40" t="n">
        <v>23</v>
      </c>
      <c r="AZ34" s="40" t="n">
        <v>17</v>
      </c>
      <c r="BA34" s="40" t="n">
        <v>14</v>
      </c>
      <c r="BB34" s="40" t="n">
        <v>34</v>
      </c>
      <c r="BC34" s="40" t="n">
        <v>18</v>
      </c>
      <c r="BD34" s="30"/>
      <c r="BE34" s="40" t="n">
        <f aca="false">SUM(C34:BC34)</f>
        <v>625</v>
      </c>
      <c r="BF34" s="34"/>
    </row>
    <row r="35" customFormat="false" ht="14.1" hidden="false" customHeight="true" outlineLevel="0" collapsed="false">
      <c r="A35" s="49"/>
      <c r="B35" s="39" t="s">
        <v>76</v>
      </c>
      <c r="C35" s="31" t="n">
        <v>0</v>
      </c>
      <c r="D35" s="31" t="n">
        <v>0</v>
      </c>
      <c r="E35" s="31" t="n">
        <v>0</v>
      </c>
      <c r="F35" s="31" t="n">
        <v>0</v>
      </c>
      <c r="G35" s="31" t="n">
        <v>0</v>
      </c>
      <c r="H35" s="31" t="n">
        <v>0</v>
      </c>
      <c r="I35" s="31" t="n">
        <v>0</v>
      </c>
      <c r="J35" s="31" t="n">
        <v>0</v>
      </c>
      <c r="K35" s="31" t="n">
        <v>0</v>
      </c>
      <c r="L35" s="31" t="n">
        <v>0</v>
      </c>
      <c r="M35" s="31" t="n">
        <v>0</v>
      </c>
      <c r="N35" s="40" t="n">
        <v>3</v>
      </c>
      <c r="O35" s="40" t="n">
        <v>15</v>
      </c>
      <c r="P35" s="40" t="n">
        <v>57</v>
      </c>
      <c r="Q35" s="40" t="n">
        <v>131</v>
      </c>
      <c r="R35" s="40" t="n">
        <v>129</v>
      </c>
      <c r="S35" s="40" t="n">
        <v>122</v>
      </c>
      <c r="T35" s="40" t="n">
        <v>78</v>
      </c>
      <c r="U35" s="40" t="n">
        <v>79</v>
      </c>
      <c r="V35" s="40" t="n">
        <v>51</v>
      </c>
      <c r="W35" s="40" t="n">
        <v>30</v>
      </c>
      <c r="X35" s="40" t="n">
        <v>25</v>
      </c>
      <c r="Y35" s="40" t="n">
        <v>14</v>
      </c>
      <c r="Z35" s="40" t="n">
        <v>12</v>
      </c>
      <c r="AA35" s="40" t="n">
        <v>7</v>
      </c>
      <c r="AB35" s="40" t="n">
        <v>6</v>
      </c>
      <c r="AC35" s="40" t="n">
        <v>5</v>
      </c>
      <c r="AD35" s="40" t="n">
        <v>3</v>
      </c>
      <c r="AE35" s="40" t="n">
        <v>2</v>
      </c>
      <c r="AF35" s="40" t="n">
        <v>3</v>
      </c>
      <c r="AG35" s="40" t="n">
        <v>0</v>
      </c>
      <c r="AH35" s="40" t="n">
        <v>0</v>
      </c>
      <c r="AI35" s="40" t="n">
        <v>0</v>
      </c>
      <c r="AJ35" s="40" t="n">
        <v>1</v>
      </c>
      <c r="AK35" s="40" t="n">
        <v>1</v>
      </c>
      <c r="AL35" s="40" t="n">
        <v>0</v>
      </c>
      <c r="AM35" s="40" t="n">
        <v>3</v>
      </c>
      <c r="AN35" s="40" t="n">
        <v>1</v>
      </c>
      <c r="AO35" s="40" t="n">
        <v>3</v>
      </c>
      <c r="AP35" s="40" t="n">
        <v>7</v>
      </c>
      <c r="AQ35" s="40" t="n">
        <v>6</v>
      </c>
      <c r="AR35" s="40" t="n">
        <v>26</v>
      </c>
      <c r="AS35" s="40" t="n">
        <v>22</v>
      </c>
      <c r="AT35" s="40" t="n">
        <v>33</v>
      </c>
      <c r="AU35" s="40" t="n">
        <v>40</v>
      </c>
      <c r="AV35" s="40" t="n">
        <v>62</v>
      </c>
      <c r="AW35" s="40" t="n">
        <v>49</v>
      </c>
      <c r="AX35" s="40" t="n">
        <v>45</v>
      </c>
      <c r="AY35" s="40" t="n">
        <v>37</v>
      </c>
      <c r="AZ35" s="40" t="n">
        <v>43</v>
      </c>
      <c r="BA35" s="40" t="n">
        <v>45</v>
      </c>
      <c r="BB35" s="40" t="n">
        <v>31</v>
      </c>
      <c r="BC35" s="40" t="n">
        <v>29</v>
      </c>
      <c r="BD35" s="30"/>
      <c r="BE35" s="40" t="n">
        <f aca="false">SUM(C35:BC35)</f>
        <v>1256</v>
      </c>
      <c r="BF35" s="34"/>
    </row>
    <row r="36" customFormat="false" ht="14.1" hidden="false" customHeight="true" outlineLevel="0" collapsed="false">
      <c r="A36" s="49"/>
      <c r="B36" s="39" t="s">
        <v>77</v>
      </c>
      <c r="C36" s="31" t="n">
        <v>0</v>
      </c>
      <c r="D36" s="31" t="n">
        <v>0</v>
      </c>
      <c r="E36" s="31" t="n">
        <v>0</v>
      </c>
      <c r="F36" s="31" t="n">
        <v>0</v>
      </c>
      <c r="G36" s="31" t="n">
        <v>0</v>
      </c>
      <c r="H36" s="31" t="n">
        <v>0</v>
      </c>
      <c r="I36" s="31" t="n">
        <v>0</v>
      </c>
      <c r="J36" s="31" t="n">
        <v>0</v>
      </c>
      <c r="K36" s="31" t="n">
        <v>0</v>
      </c>
      <c r="L36" s="31" t="n">
        <v>0</v>
      </c>
      <c r="M36" s="31" t="n">
        <v>0</v>
      </c>
      <c r="N36" s="40" t="n">
        <v>1</v>
      </c>
      <c r="O36" s="40" t="n">
        <v>4</v>
      </c>
      <c r="P36" s="40" t="n">
        <v>31</v>
      </c>
      <c r="Q36" s="40" t="n">
        <v>100</v>
      </c>
      <c r="R36" s="40" t="n">
        <v>131</v>
      </c>
      <c r="S36" s="40" t="n">
        <v>96</v>
      </c>
      <c r="T36" s="40" t="n">
        <v>96</v>
      </c>
      <c r="U36" s="40" t="n">
        <v>65</v>
      </c>
      <c r="V36" s="40" t="n">
        <v>61</v>
      </c>
      <c r="W36" s="40" t="n">
        <v>51</v>
      </c>
      <c r="X36" s="40" t="n">
        <v>25</v>
      </c>
      <c r="Y36" s="40" t="n">
        <v>16</v>
      </c>
      <c r="Z36" s="40" t="n">
        <v>8</v>
      </c>
      <c r="AA36" s="40" t="n">
        <v>11</v>
      </c>
      <c r="AB36" s="40" t="n">
        <v>4</v>
      </c>
      <c r="AC36" s="40" t="n">
        <v>1</v>
      </c>
      <c r="AD36" s="40" t="n">
        <v>2</v>
      </c>
      <c r="AE36" s="40" t="n">
        <v>0</v>
      </c>
      <c r="AF36" s="40" t="n">
        <v>0</v>
      </c>
      <c r="AG36" s="40" t="n">
        <v>0</v>
      </c>
      <c r="AH36" s="40" t="n">
        <v>0</v>
      </c>
      <c r="AI36" s="40" t="n">
        <v>0</v>
      </c>
      <c r="AJ36" s="40" t="n">
        <v>0</v>
      </c>
      <c r="AK36" s="40" t="n">
        <v>2</v>
      </c>
      <c r="AL36" s="40" t="n">
        <v>0</v>
      </c>
      <c r="AM36" s="40" t="n">
        <v>0</v>
      </c>
      <c r="AN36" s="40" t="n">
        <v>3</v>
      </c>
      <c r="AO36" s="40" t="n">
        <v>3</v>
      </c>
      <c r="AP36" s="40" t="n">
        <v>0</v>
      </c>
      <c r="AQ36" s="40" t="n">
        <v>4</v>
      </c>
      <c r="AR36" s="40" t="n">
        <v>8</v>
      </c>
      <c r="AS36" s="40" t="n">
        <v>13</v>
      </c>
      <c r="AT36" s="40" t="n">
        <v>33</v>
      </c>
      <c r="AU36" s="40" t="n">
        <v>36</v>
      </c>
      <c r="AV36" s="40" t="n">
        <v>40</v>
      </c>
      <c r="AW36" s="40" t="n">
        <v>32</v>
      </c>
      <c r="AX36" s="40" t="n">
        <v>44</v>
      </c>
      <c r="AY36" s="40" t="n">
        <v>50</v>
      </c>
      <c r="AZ36" s="40" t="n">
        <v>39</v>
      </c>
      <c r="BA36" s="40" t="n">
        <v>42</v>
      </c>
      <c r="BB36" s="40" t="n">
        <v>29</v>
      </c>
      <c r="BC36" s="40" t="n">
        <v>33</v>
      </c>
      <c r="BD36" s="30"/>
      <c r="BE36" s="40" t="n">
        <f aca="false">SUM(C36:BC36)</f>
        <v>1114</v>
      </c>
      <c r="BF36" s="34"/>
    </row>
    <row r="37" customFormat="false" ht="32.25" hidden="false" customHeight="true" outlineLevel="0" collapsed="false">
      <c r="A37" s="28" t="s">
        <v>82</v>
      </c>
      <c r="B37" s="28"/>
      <c r="C37" s="36"/>
      <c r="D37" s="36"/>
      <c r="E37" s="31"/>
      <c r="F37" s="31"/>
      <c r="G37" s="31"/>
      <c r="H37" s="31"/>
      <c r="I37" s="31"/>
      <c r="J37" s="31"/>
      <c r="K37" s="36"/>
      <c r="L37" s="36"/>
      <c r="M37" s="36"/>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30"/>
      <c r="BE37" s="40"/>
    </row>
    <row r="38" customFormat="false" ht="14.1" hidden="false" customHeight="true" outlineLevel="0" collapsed="false">
      <c r="A38" s="36"/>
      <c r="B38" s="53" t="s">
        <v>83</v>
      </c>
      <c r="C38" s="40" t="n">
        <f aca="false">C74+C81+C62</f>
        <v>0</v>
      </c>
      <c r="D38" s="40" t="n">
        <f aca="false">D74+D81+D62</f>
        <v>0</v>
      </c>
      <c r="E38" s="40" t="n">
        <f aca="false">E74+E81+E62</f>
        <v>0</v>
      </c>
      <c r="F38" s="40" t="n">
        <f aca="false">F74+F81+F62</f>
        <v>0</v>
      </c>
      <c r="G38" s="40" t="n">
        <f aca="false">G74+G81+G62</f>
        <v>0</v>
      </c>
      <c r="H38" s="40" t="n">
        <f aca="false">H74+H81+H62</f>
        <v>0</v>
      </c>
      <c r="I38" s="40" t="n">
        <f aca="false">I74+I81+I62</f>
        <v>0</v>
      </c>
      <c r="J38" s="40" t="n">
        <f aca="false">J74+J81+J62</f>
        <v>0</v>
      </c>
      <c r="K38" s="40" t="n">
        <f aca="false">K74+K81+K62</f>
        <v>0</v>
      </c>
      <c r="L38" s="40" t="n">
        <f aca="false">L74+L81+L62</f>
        <v>0</v>
      </c>
      <c r="M38" s="40" t="n">
        <f aca="false">M74+M81+M62</f>
        <v>0</v>
      </c>
      <c r="N38" s="40" t="n">
        <f aca="false">N74+N81+N62</f>
        <v>1</v>
      </c>
      <c r="O38" s="40" t="n">
        <f aca="false">O74+O81+O62</f>
        <v>9</v>
      </c>
      <c r="P38" s="40" t="n">
        <f aca="false">P74+P81+P62</f>
        <v>17</v>
      </c>
      <c r="Q38" s="40" t="n">
        <f aca="false">Q74+Q81+Q62</f>
        <v>40</v>
      </c>
      <c r="R38" s="40" t="n">
        <f aca="false">R74+R81+R62</f>
        <v>51</v>
      </c>
      <c r="S38" s="40" t="n">
        <f aca="false">S74+S81+S62</f>
        <v>39</v>
      </c>
      <c r="T38" s="40" t="n">
        <f aca="false">T74+T81+T62</f>
        <v>35</v>
      </c>
      <c r="U38" s="40" t="n">
        <f aca="false">U74+U81+U62</f>
        <v>28</v>
      </c>
      <c r="V38" s="40" t="n">
        <f aca="false">V74+V81+V62</f>
        <v>21</v>
      </c>
      <c r="W38" s="40" t="n">
        <f aca="false">W74+W81+W62</f>
        <v>21</v>
      </c>
      <c r="X38" s="40" t="n">
        <f aca="false">X74+X81+X62</f>
        <v>14</v>
      </c>
      <c r="Y38" s="40" t="n">
        <f aca="false">Y74+Y81+Y62</f>
        <v>6</v>
      </c>
      <c r="Z38" s="40" t="n">
        <f aca="false">Z74+Z81+Z62</f>
        <v>6</v>
      </c>
      <c r="AA38" s="40" t="n">
        <f aca="false">AA74+AA81+AA62</f>
        <v>4</v>
      </c>
      <c r="AB38" s="40" t="n">
        <f aca="false">AB74+AB81+AB62</f>
        <v>1</v>
      </c>
      <c r="AC38" s="40" t="n">
        <f aca="false">AC74+AC81+AC62</f>
        <v>0</v>
      </c>
      <c r="AD38" s="40" t="n">
        <f aca="false">AD74+AD81+AD62</f>
        <v>0</v>
      </c>
      <c r="AE38" s="40" t="n">
        <f aca="false">AE74+AE81+AE62</f>
        <v>0</v>
      </c>
      <c r="AF38" s="40" t="n">
        <f aca="false">AF74+AF81+AF62</f>
        <v>1</v>
      </c>
      <c r="AG38" s="40" t="n">
        <f aca="false">AG74+AG81+AG62</f>
        <v>0</v>
      </c>
      <c r="AH38" s="40" t="n">
        <f aca="false">AH74+AH81+AH62</f>
        <v>0</v>
      </c>
      <c r="AI38" s="40" t="n">
        <f aca="false">AI74+AI81+AI62</f>
        <v>0</v>
      </c>
      <c r="AJ38" s="40" t="n">
        <f aca="false">AJ74+AJ81+AJ62</f>
        <v>0</v>
      </c>
      <c r="AK38" s="40" t="n">
        <f aca="false">AK74+AK81+AK62</f>
        <v>0</v>
      </c>
      <c r="AL38" s="40" t="n">
        <f aca="false">AL74+AL81+AL62</f>
        <v>0</v>
      </c>
      <c r="AM38" s="40" t="n">
        <f aca="false">AM74+AM81+AM62</f>
        <v>0</v>
      </c>
      <c r="AN38" s="40" t="n">
        <f aca="false">AN74+AN81+AN62</f>
        <v>1</v>
      </c>
      <c r="AO38" s="40" t="n">
        <f aca="false">AO74+AO81+AO62</f>
        <v>0</v>
      </c>
      <c r="AP38" s="40" t="n">
        <f aca="false">AP74+AP81+AP62</f>
        <v>1</v>
      </c>
      <c r="AQ38" s="40" t="n">
        <f aca="false">AQ74+AQ81+AQ62</f>
        <v>1</v>
      </c>
      <c r="AR38" s="40" t="n">
        <f aca="false">AR74+AR81+AR62</f>
        <v>10</v>
      </c>
      <c r="AS38" s="40" t="n">
        <f aca="false">AS74+AS81+AS62</f>
        <v>9</v>
      </c>
      <c r="AT38" s="40" t="n">
        <f aca="false">AT74+AT81+AT62</f>
        <v>18</v>
      </c>
      <c r="AU38" s="40" t="n">
        <f aca="false">AU74+AU81+AU62</f>
        <v>22</v>
      </c>
      <c r="AV38" s="40" t="n">
        <f aca="false">AV74+AV81+AV62</f>
        <v>29</v>
      </c>
      <c r="AW38" s="40" t="n">
        <f aca="false">AW74+AW81+AW62</f>
        <v>38</v>
      </c>
      <c r="AX38" s="40" t="n">
        <f aca="false">AX74+AX81+AX62</f>
        <v>31</v>
      </c>
      <c r="AY38" s="40" t="n">
        <f aca="false">AY74+AY81+AY62</f>
        <v>34</v>
      </c>
      <c r="AZ38" s="40" t="n">
        <f aca="false">AZ74+AZ81+AZ62</f>
        <v>28</v>
      </c>
      <c r="BA38" s="40" t="n">
        <f aca="false">BA74+BA81+BA62</f>
        <v>22</v>
      </c>
      <c r="BB38" s="40" t="n">
        <f aca="false">BB74+BB81+BB62</f>
        <v>21</v>
      </c>
      <c r="BC38" s="40" t="n">
        <f aca="false">BC74+BC81+BC62</f>
        <v>19</v>
      </c>
      <c r="BD38" s="30"/>
      <c r="BE38" s="40" t="n">
        <f aca="false">SUM(C38:BC38)</f>
        <v>578</v>
      </c>
      <c r="BF38" s="34"/>
    </row>
    <row r="39" customFormat="false" ht="14.1" hidden="false" customHeight="true" outlineLevel="0" collapsed="false">
      <c r="A39" s="36"/>
      <c r="B39" s="53" t="s">
        <v>84</v>
      </c>
      <c r="C39" s="40" t="n">
        <f aca="false">C79</f>
        <v>0</v>
      </c>
      <c r="D39" s="40" t="n">
        <f aca="false">D79</f>
        <v>0</v>
      </c>
      <c r="E39" s="40" t="n">
        <f aca="false">E79</f>
        <v>0</v>
      </c>
      <c r="F39" s="40" t="n">
        <f aca="false">F79</f>
        <v>0</v>
      </c>
      <c r="G39" s="40" t="n">
        <f aca="false">G79</f>
        <v>0</v>
      </c>
      <c r="H39" s="40" t="n">
        <f aca="false">H79</f>
        <v>0</v>
      </c>
      <c r="I39" s="40" t="n">
        <f aca="false">I79</f>
        <v>0</v>
      </c>
      <c r="J39" s="40" t="n">
        <f aca="false">J79</f>
        <v>0</v>
      </c>
      <c r="K39" s="40" t="n">
        <f aca="false">K79</f>
        <v>0</v>
      </c>
      <c r="L39" s="40" t="n">
        <f aca="false">L79</f>
        <v>0</v>
      </c>
      <c r="M39" s="40" t="n">
        <f aca="false">M79</f>
        <v>0</v>
      </c>
      <c r="N39" s="40" t="n">
        <f aca="false">N79</f>
        <v>0</v>
      </c>
      <c r="O39" s="40" t="n">
        <f aca="false">O79</f>
        <v>3</v>
      </c>
      <c r="P39" s="40" t="n">
        <f aca="false">P79</f>
        <v>13</v>
      </c>
      <c r="Q39" s="40" t="n">
        <f aca="false">Q79</f>
        <v>15</v>
      </c>
      <c r="R39" s="40" t="n">
        <f aca="false">R79</f>
        <v>7</v>
      </c>
      <c r="S39" s="40" t="n">
        <f aca="false">S79</f>
        <v>3</v>
      </c>
      <c r="T39" s="40" t="n">
        <f aca="false">T79</f>
        <v>4</v>
      </c>
      <c r="U39" s="40" t="n">
        <f aca="false">U79</f>
        <v>3</v>
      </c>
      <c r="V39" s="40" t="n">
        <f aca="false">V79</f>
        <v>6</v>
      </c>
      <c r="W39" s="40" t="n">
        <f aca="false">W79</f>
        <v>4</v>
      </c>
      <c r="X39" s="40" t="n">
        <f aca="false">X79</f>
        <v>4</v>
      </c>
      <c r="Y39" s="40" t="n">
        <f aca="false">Y79</f>
        <v>6</v>
      </c>
      <c r="Z39" s="40" t="n">
        <f aca="false">Z79</f>
        <v>3</v>
      </c>
      <c r="AA39" s="40" t="n">
        <f aca="false">AA79</f>
        <v>1</v>
      </c>
      <c r="AB39" s="40" t="n">
        <f aca="false">AB79</f>
        <v>0</v>
      </c>
      <c r="AC39" s="40" t="n">
        <f aca="false">AC79</f>
        <v>1</v>
      </c>
      <c r="AD39" s="40" t="n">
        <f aca="false">AD79</f>
        <v>1</v>
      </c>
      <c r="AE39" s="40" t="n">
        <f aca="false">AE79</f>
        <v>0</v>
      </c>
      <c r="AF39" s="40" t="n">
        <f aca="false">AF79</f>
        <v>0</v>
      </c>
      <c r="AG39" s="40" t="n">
        <f aca="false">AG79</f>
        <v>0</v>
      </c>
      <c r="AH39" s="40" t="n">
        <f aca="false">AH79</f>
        <v>0</v>
      </c>
      <c r="AI39" s="40" t="n">
        <f aca="false">AI79</f>
        <v>0</v>
      </c>
      <c r="AJ39" s="40" t="n">
        <f aca="false">AJ79</f>
        <v>0</v>
      </c>
      <c r="AK39" s="40" t="n">
        <f aca="false">AK79</f>
        <v>1</v>
      </c>
      <c r="AL39" s="40" t="n">
        <f aca="false">AL79</f>
        <v>0</v>
      </c>
      <c r="AM39" s="40" t="n">
        <f aca="false">AM79</f>
        <v>0</v>
      </c>
      <c r="AN39" s="40" t="n">
        <f aca="false">AN79</f>
        <v>0</v>
      </c>
      <c r="AO39" s="40" t="n">
        <f aca="false">AO79</f>
        <v>0</v>
      </c>
      <c r="AP39" s="40" t="n">
        <f aca="false">AP79</f>
        <v>2</v>
      </c>
      <c r="AQ39" s="40" t="n">
        <f aca="false">AQ79</f>
        <v>0</v>
      </c>
      <c r="AR39" s="40" t="n">
        <f aca="false">AR79</f>
        <v>0</v>
      </c>
      <c r="AS39" s="40" t="n">
        <f aca="false">AS79</f>
        <v>1</v>
      </c>
      <c r="AT39" s="40" t="n">
        <f aca="false">AT79</f>
        <v>2</v>
      </c>
      <c r="AU39" s="40" t="n">
        <f aca="false">AU79</f>
        <v>1</v>
      </c>
      <c r="AV39" s="40" t="n">
        <f aca="false">AV79</f>
        <v>2</v>
      </c>
      <c r="AW39" s="40" t="n">
        <f aca="false">AW79</f>
        <v>1</v>
      </c>
      <c r="AX39" s="40" t="n">
        <f aca="false">AX79</f>
        <v>2</v>
      </c>
      <c r="AY39" s="40" t="n">
        <f aca="false">AY79</f>
        <v>1</v>
      </c>
      <c r="AZ39" s="40" t="n">
        <f aca="false">AZ79</f>
        <v>2</v>
      </c>
      <c r="BA39" s="40" t="n">
        <f aca="false">BA79</f>
        <v>5</v>
      </c>
      <c r="BB39" s="40" t="n">
        <f aca="false">BB79</f>
        <v>1</v>
      </c>
      <c r="BC39" s="40" t="n">
        <f aca="false">BC79</f>
        <v>9</v>
      </c>
      <c r="BD39" s="30"/>
      <c r="BE39" s="40" t="n">
        <f aca="false">SUM(C39:BC39)</f>
        <v>104</v>
      </c>
      <c r="BF39" s="34"/>
    </row>
    <row r="40" customFormat="false" ht="14.1" hidden="false" customHeight="true" outlineLevel="0" collapsed="false">
      <c r="A40" s="36"/>
      <c r="B40" s="53" t="s">
        <v>85</v>
      </c>
      <c r="C40" s="40" t="n">
        <f aca="false">C60</f>
        <v>0</v>
      </c>
      <c r="D40" s="40" t="n">
        <f aca="false">D60</f>
        <v>0</v>
      </c>
      <c r="E40" s="40" t="n">
        <f aca="false">E60</f>
        <v>0</v>
      </c>
      <c r="F40" s="40" t="n">
        <f aca="false">F60</f>
        <v>0</v>
      </c>
      <c r="G40" s="40" t="n">
        <f aca="false">G60</f>
        <v>0</v>
      </c>
      <c r="H40" s="40" t="n">
        <f aca="false">H60</f>
        <v>0</v>
      </c>
      <c r="I40" s="40" t="n">
        <f aca="false">I60</f>
        <v>0</v>
      </c>
      <c r="J40" s="40" t="n">
        <f aca="false">J60</f>
        <v>0</v>
      </c>
      <c r="K40" s="40" t="n">
        <f aca="false">K60</f>
        <v>0</v>
      </c>
      <c r="L40" s="40" t="n">
        <f aca="false">L60</f>
        <v>0</v>
      </c>
      <c r="M40" s="40" t="n">
        <f aca="false">M60</f>
        <v>0</v>
      </c>
      <c r="N40" s="40" t="n">
        <f aca="false">N60</f>
        <v>0</v>
      </c>
      <c r="O40" s="40" t="n">
        <f aca="false">O60</f>
        <v>0</v>
      </c>
      <c r="P40" s="40" t="n">
        <f aca="false">P60</f>
        <v>12</v>
      </c>
      <c r="Q40" s="40" t="n">
        <f aca="false">Q60</f>
        <v>9</v>
      </c>
      <c r="R40" s="40" t="n">
        <f aca="false">R60</f>
        <v>10</v>
      </c>
      <c r="S40" s="40" t="n">
        <f aca="false">S60</f>
        <v>3</v>
      </c>
      <c r="T40" s="40" t="n">
        <f aca="false">T60</f>
        <v>6</v>
      </c>
      <c r="U40" s="40" t="n">
        <f aca="false">U60</f>
        <v>6</v>
      </c>
      <c r="V40" s="40" t="n">
        <f aca="false">V60</f>
        <v>1</v>
      </c>
      <c r="W40" s="40" t="n">
        <f aca="false">W60</f>
        <v>0</v>
      </c>
      <c r="X40" s="40" t="n">
        <f aca="false">X60</f>
        <v>0</v>
      </c>
      <c r="Y40" s="40" t="n">
        <f aca="false">Y60</f>
        <v>0</v>
      </c>
      <c r="Z40" s="40" t="n">
        <f aca="false">Z60</f>
        <v>0</v>
      </c>
      <c r="AA40" s="40" t="n">
        <f aca="false">AA60</f>
        <v>0</v>
      </c>
      <c r="AB40" s="40" t="n">
        <f aca="false">AB60</f>
        <v>0</v>
      </c>
      <c r="AC40" s="40" t="n">
        <f aca="false">AC60</f>
        <v>0</v>
      </c>
      <c r="AD40" s="40" t="n">
        <f aca="false">AD60</f>
        <v>0</v>
      </c>
      <c r="AE40" s="40" t="n">
        <f aca="false">AE60</f>
        <v>0</v>
      </c>
      <c r="AF40" s="40" t="n">
        <f aca="false">AF60</f>
        <v>0</v>
      </c>
      <c r="AG40" s="40" t="n">
        <f aca="false">AG60</f>
        <v>0</v>
      </c>
      <c r="AH40" s="40" t="n">
        <f aca="false">AH60</f>
        <v>0</v>
      </c>
      <c r="AI40" s="40" t="n">
        <f aca="false">AI60</f>
        <v>0</v>
      </c>
      <c r="AJ40" s="40" t="n">
        <f aca="false">AJ60</f>
        <v>0</v>
      </c>
      <c r="AK40" s="40" t="n">
        <f aca="false">AK60</f>
        <v>1</v>
      </c>
      <c r="AL40" s="40" t="n">
        <f aca="false">AL60</f>
        <v>0</v>
      </c>
      <c r="AM40" s="40" t="n">
        <f aca="false">AM60</f>
        <v>0</v>
      </c>
      <c r="AN40" s="40" t="n">
        <f aca="false">AN60</f>
        <v>0</v>
      </c>
      <c r="AO40" s="40" t="n">
        <f aca="false">AO60</f>
        <v>0</v>
      </c>
      <c r="AP40" s="40" t="n">
        <f aca="false">AP60</f>
        <v>1</v>
      </c>
      <c r="AQ40" s="40" t="n">
        <f aca="false">AQ60</f>
        <v>0</v>
      </c>
      <c r="AR40" s="40" t="n">
        <f aca="false">AR60</f>
        <v>1</v>
      </c>
      <c r="AS40" s="40" t="n">
        <f aca="false">AS60</f>
        <v>4</v>
      </c>
      <c r="AT40" s="40" t="n">
        <f aca="false">AT60</f>
        <v>10</v>
      </c>
      <c r="AU40" s="40" t="n">
        <f aca="false">AU60</f>
        <v>2</v>
      </c>
      <c r="AV40" s="40" t="n">
        <f aca="false">AV60</f>
        <v>3</v>
      </c>
      <c r="AW40" s="40" t="n">
        <f aca="false">AW60</f>
        <v>4</v>
      </c>
      <c r="AX40" s="40" t="n">
        <f aca="false">AX60</f>
        <v>5</v>
      </c>
      <c r="AY40" s="40" t="n">
        <f aca="false">AY60</f>
        <v>0</v>
      </c>
      <c r="AZ40" s="40" t="n">
        <f aca="false">AZ60</f>
        <v>1</v>
      </c>
      <c r="BA40" s="40" t="n">
        <f aca="false">BA60</f>
        <v>0</v>
      </c>
      <c r="BB40" s="40" t="n">
        <f aca="false">BB60</f>
        <v>0</v>
      </c>
      <c r="BC40" s="40" t="n">
        <f aca="false">BC60</f>
        <v>0</v>
      </c>
      <c r="BD40" s="30"/>
      <c r="BE40" s="40" t="n">
        <f aca="false">SUM(C40:BC40)</f>
        <v>79</v>
      </c>
      <c r="BF40" s="34"/>
    </row>
    <row r="41" customFormat="false" ht="14.1" hidden="false" customHeight="true" outlineLevel="0" collapsed="false">
      <c r="A41" s="36"/>
      <c r="B41" s="53" t="s">
        <v>86</v>
      </c>
      <c r="C41" s="40" t="n">
        <f aca="false">C67</f>
        <v>0</v>
      </c>
      <c r="D41" s="40" t="n">
        <f aca="false">D67</f>
        <v>0</v>
      </c>
      <c r="E41" s="40" t="n">
        <f aca="false">E67</f>
        <v>0</v>
      </c>
      <c r="F41" s="40" t="n">
        <f aca="false">F67</f>
        <v>0</v>
      </c>
      <c r="G41" s="40" t="n">
        <f aca="false">G67</f>
        <v>0</v>
      </c>
      <c r="H41" s="40" t="n">
        <f aca="false">H67</f>
        <v>0</v>
      </c>
      <c r="I41" s="40" t="n">
        <f aca="false">I67</f>
        <v>0</v>
      </c>
      <c r="J41" s="40" t="n">
        <f aca="false">J67</f>
        <v>0</v>
      </c>
      <c r="K41" s="40" t="n">
        <f aca="false">K67</f>
        <v>0</v>
      </c>
      <c r="L41" s="40" t="n">
        <f aca="false">L67</f>
        <v>0</v>
      </c>
      <c r="M41" s="40" t="n">
        <f aca="false">M67</f>
        <v>0</v>
      </c>
      <c r="N41" s="40" t="n">
        <f aca="false">N67</f>
        <v>2</v>
      </c>
      <c r="O41" s="40" t="n">
        <f aca="false">O67</f>
        <v>4</v>
      </c>
      <c r="P41" s="40" t="n">
        <f aca="false">P67</f>
        <v>9</v>
      </c>
      <c r="Q41" s="40" t="n">
        <f aca="false">Q67</f>
        <v>31</v>
      </c>
      <c r="R41" s="40" t="n">
        <f aca="false">R67</f>
        <v>39</v>
      </c>
      <c r="S41" s="40" t="n">
        <f aca="false">S67</f>
        <v>33</v>
      </c>
      <c r="T41" s="40" t="n">
        <f aca="false">T67</f>
        <v>25</v>
      </c>
      <c r="U41" s="40" t="n">
        <f aca="false">U67</f>
        <v>19</v>
      </c>
      <c r="V41" s="40" t="n">
        <f aca="false">V67</f>
        <v>15</v>
      </c>
      <c r="W41" s="40" t="n">
        <f aca="false">W67</f>
        <v>4</v>
      </c>
      <c r="X41" s="40" t="n">
        <f aca="false">X67</f>
        <v>8</v>
      </c>
      <c r="Y41" s="40" t="n">
        <f aca="false">Y67</f>
        <v>3</v>
      </c>
      <c r="Z41" s="40" t="n">
        <f aca="false">Z67</f>
        <v>3</v>
      </c>
      <c r="AA41" s="40" t="n">
        <f aca="false">AA67</f>
        <v>2</v>
      </c>
      <c r="AB41" s="40" t="n">
        <f aca="false">AB67</f>
        <v>3</v>
      </c>
      <c r="AC41" s="40" t="n">
        <f aca="false">AC67</f>
        <v>0</v>
      </c>
      <c r="AD41" s="40" t="n">
        <f aca="false">AD67</f>
        <v>1</v>
      </c>
      <c r="AE41" s="40" t="n">
        <f aca="false">AE67</f>
        <v>0</v>
      </c>
      <c r="AF41" s="40" t="n">
        <f aca="false">AF67</f>
        <v>2</v>
      </c>
      <c r="AG41" s="40" t="n">
        <f aca="false">AG67</f>
        <v>0</v>
      </c>
      <c r="AH41" s="40" t="n">
        <f aca="false">AH67</f>
        <v>0</v>
      </c>
      <c r="AI41" s="40" t="n">
        <f aca="false">AI67</f>
        <v>0</v>
      </c>
      <c r="AJ41" s="40" t="n">
        <f aca="false">AJ67</f>
        <v>0</v>
      </c>
      <c r="AK41" s="40" t="n">
        <f aca="false">AK67</f>
        <v>0</v>
      </c>
      <c r="AL41" s="40" t="n">
        <f aca="false">AL67</f>
        <v>0</v>
      </c>
      <c r="AM41" s="40" t="n">
        <f aca="false">AM67</f>
        <v>1</v>
      </c>
      <c r="AN41" s="40" t="n">
        <f aca="false">AN67</f>
        <v>1</v>
      </c>
      <c r="AO41" s="40" t="n">
        <f aca="false">AO67</f>
        <v>1</v>
      </c>
      <c r="AP41" s="40" t="n">
        <f aca="false">AP67</f>
        <v>0</v>
      </c>
      <c r="AQ41" s="40" t="n">
        <f aca="false">AQ67</f>
        <v>0</v>
      </c>
      <c r="AR41" s="40" t="n">
        <f aca="false">AR67</f>
        <v>2</v>
      </c>
      <c r="AS41" s="40" t="n">
        <f aca="false">AS67</f>
        <v>1</v>
      </c>
      <c r="AT41" s="40" t="n">
        <f aca="false">AT67</f>
        <v>4</v>
      </c>
      <c r="AU41" s="40" t="n">
        <f aca="false">AU67</f>
        <v>1</v>
      </c>
      <c r="AV41" s="40" t="n">
        <f aca="false">AV67</f>
        <v>10</v>
      </c>
      <c r="AW41" s="40" t="n">
        <f aca="false">AW67</f>
        <v>8</v>
      </c>
      <c r="AX41" s="40" t="n">
        <f aca="false">AX67</f>
        <v>11</v>
      </c>
      <c r="AY41" s="40" t="n">
        <f aca="false">AY67</f>
        <v>4</v>
      </c>
      <c r="AZ41" s="40" t="n">
        <f aca="false">AZ67</f>
        <v>11</v>
      </c>
      <c r="BA41" s="40" t="n">
        <f aca="false">BA67</f>
        <v>12</v>
      </c>
      <c r="BB41" s="40" t="n">
        <f aca="false">BB67</f>
        <v>23</v>
      </c>
      <c r="BC41" s="40" t="n">
        <f aca="false">BC67</f>
        <v>16</v>
      </c>
      <c r="BD41" s="30"/>
      <c r="BE41" s="40" t="n">
        <f aca="false">SUM(C41:BC41)</f>
        <v>309</v>
      </c>
      <c r="BF41" s="34"/>
    </row>
    <row r="42" customFormat="false" ht="14.1" hidden="false" customHeight="true" outlineLevel="0" collapsed="false">
      <c r="A42" s="36"/>
      <c r="B42" s="53" t="s">
        <v>87</v>
      </c>
      <c r="C42" s="40" t="n">
        <f aca="false">C59+C66+C83</f>
        <v>0</v>
      </c>
      <c r="D42" s="40" t="n">
        <f aca="false">D59+D66+D83</f>
        <v>0</v>
      </c>
      <c r="E42" s="40" t="n">
        <f aca="false">E59+E66+E83</f>
        <v>0</v>
      </c>
      <c r="F42" s="40" t="n">
        <f aca="false">F59+F66+F83</f>
        <v>0</v>
      </c>
      <c r="G42" s="40" t="n">
        <f aca="false">G59+G66+G83</f>
        <v>0</v>
      </c>
      <c r="H42" s="40" t="n">
        <f aca="false">H59+H66+H83</f>
        <v>0</v>
      </c>
      <c r="I42" s="40" t="n">
        <f aca="false">I59+I66+I83</f>
        <v>0</v>
      </c>
      <c r="J42" s="40" t="n">
        <f aca="false">J59+J66+J83</f>
        <v>0</v>
      </c>
      <c r="K42" s="40" t="n">
        <f aca="false">K59+K66+K83</f>
        <v>0</v>
      </c>
      <c r="L42" s="40" t="n">
        <f aca="false">L59+L66+L83</f>
        <v>0</v>
      </c>
      <c r="M42" s="40" t="n">
        <f aca="false">M59+M66+M83</f>
        <v>0</v>
      </c>
      <c r="N42" s="40" t="n">
        <f aca="false">N59+N66+N83</f>
        <v>0</v>
      </c>
      <c r="O42" s="40" t="n">
        <f aca="false">O59+O66+O83</f>
        <v>7</v>
      </c>
      <c r="P42" s="40" t="n">
        <f aca="false">P59+P66+P83</f>
        <v>20</v>
      </c>
      <c r="Q42" s="40" t="n">
        <f aca="false">Q59+Q66+Q83</f>
        <v>32</v>
      </c>
      <c r="R42" s="40" t="n">
        <f aca="false">R59+R66+R83</f>
        <v>31</v>
      </c>
      <c r="S42" s="40" t="n">
        <f aca="false">S59+S66+S83</f>
        <v>34</v>
      </c>
      <c r="T42" s="40" t="n">
        <f aca="false">T59+T66+T83</f>
        <v>32</v>
      </c>
      <c r="U42" s="40" t="n">
        <f aca="false">U59+U66+U83</f>
        <v>31</v>
      </c>
      <c r="V42" s="40" t="n">
        <f aca="false">V59+V66+V83</f>
        <v>17</v>
      </c>
      <c r="W42" s="40" t="n">
        <f aca="false">W59+W66+W83</f>
        <v>12</v>
      </c>
      <c r="X42" s="40" t="n">
        <f aca="false">X59+X66+X83</f>
        <v>3</v>
      </c>
      <c r="Y42" s="40" t="n">
        <f aca="false">Y59+Y66+Y83</f>
        <v>4</v>
      </c>
      <c r="Z42" s="40" t="n">
        <f aca="false">Z59+Z66+Z83</f>
        <v>5</v>
      </c>
      <c r="AA42" s="40" t="n">
        <f aca="false">AA59+AA66+AA83</f>
        <v>4</v>
      </c>
      <c r="AB42" s="40" t="n">
        <f aca="false">AB59+AB66+AB83</f>
        <v>3</v>
      </c>
      <c r="AC42" s="40" t="n">
        <f aca="false">AC59+AC66+AC83</f>
        <v>1</v>
      </c>
      <c r="AD42" s="40" t="n">
        <f aca="false">AD59+AD66+AD83</f>
        <v>0</v>
      </c>
      <c r="AE42" s="40" t="n">
        <f aca="false">AE59+AE66+AE83</f>
        <v>2</v>
      </c>
      <c r="AF42" s="40" t="n">
        <f aca="false">AF59+AF66+AF83</f>
        <v>0</v>
      </c>
      <c r="AG42" s="40" t="n">
        <f aca="false">AG59+AG66+AG83</f>
        <v>2</v>
      </c>
      <c r="AH42" s="40" t="n">
        <f aca="false">AH59+AH66+AH83</f>
        <v>1</v>
      </c>
      <c r="AI42" s="40" t="n">
        <f aca="false">AI59+AI66+AI83</f>
        <v>0</v>
      </c>
      <c r="AJ42" s="40" t="n">
        <f aca="false">AJ59+AJ66+AJ83</f>
        <v>1</v>
      </c>
      <c r="AK42" s="40" t="n">
        <f aca="false">AK59+AK66+AK83</f>
        <v>0</v>
      </c>
      <c r="AL42" s="40" t="n">
        <f aca="false">AL59+AL66+AL83</f>
        <v>0</v>
      </c>
      <c r="AM42" s="40" t="n">
        <f aca="false">AM59+AM66+AM83</f>
        <v>0</v>
      </c>
      <c r="AN42" s="40" t="n">
        <f aca="false">AN59+AN66+AN83</f>
        <v>0</v>
      </c>
      <c r="AO42" s="40" t="n">
        <f aca="false">AO59+AO66+AO83</f>
        <v>1</v>
      </c>
      <c r="AP42" s="40" t="n">
        <f aca="false">AP59+AP66+AP83</f>
        <v>1</v>
      </c>
      <c r="AQ42" s="40" t="n">
        <f aca="false">AQ59+AQ66+AQ83</f>
        <v>0</v>
      </c>
      <c r="AR42" s="40" t="n">
        <f aca="false">AR59+AR66+AR83</f>
        <v>2</v>
      </c>
      <c r="AS42" s="40" t="n">
        <f aca="false">AS59+AS66+AS83</f>
        <v>2</v>
      </c>
      <c r="AT42" s="40" t="n">
        <f aca="false">AT59+AT66+AT83</f>
        <v>2</v>
      </c>
      <c r="AU42" s="40" t="n">
        <f aca="false">AU59+AU66+AU83</f>
        <v>15</v>
      </c>
      <c r="AV42" s="40" t="n">
        <f aca="false">AV59+AV66+AV83</f>
        <v>16</v>
      </c>
      <c r="AW42" s="40" t="n">
        <f aca="false">AW59+AW66+AW83</f>
        <v>15</v>
      </c>
      <c r="AX42" s="40" t="n">
        <f aca="false">AX59+AX66+AX83</f>
        <v>13</v>
      </c>
      <c r="AY42" s="40" t="n">
        <f aca="false">AY59+AY66+AY83</f>
        <v>8</v>
      </c>
      <c r="AZ42" s="40" t="n">
        <f aca="false">AZ59+AZ66+AZ83</f>
        <v>6</v>
      </c>
      <c r="BA42" s="40" t="n">
        <f aca="false">BA59+BA66+BA83</f>
        <v>7</v>
      </c>
      <c r="BB42" s="40" t="n">
        <f aca="false">BB59+BB66+BB83</f>
        <v>13</v>
      </c>
      <c r="BC42" s="40" t="n">
        <f aca="false">BC59+BC66+BC83</f>
        <v>6</v>
      </c>
      <c r="BD42" s="30"/>
      <c r="BE42" s="40" t="n">
        <f aca="false">SUM(C42:BC42)</f>
        <v>349</v>
      </c>
      <c r="BF42" s="34"/>
    </row>
    <row r="43" customFormat="false" ht="14.1" hidden="false" customHeight="true" outlineLevel="0" collapsed="false">
      <c r="A43" s="36"/>
      <c r="B43" s="53" t="s">
        <v>88</v>
      </c>
      <c r="C43" s="40" t="n">
        <f aca="false">C54+C55+C72</f>
        <v>0</v>
      </c>
      <c r="D43" s="40" t="n">
        <f aca="false">D54+D55+D72</f>
        <v>0</v>
      </c>
      <c r="E43" s="40" t="n">
        <f aca="false">E54+E55+E72</f>
        <v>0</v>
      </c>
      <c r="F43" s="40" t="n">
        <f aca="false">F54+F55+F72</f>
        <v>0</v>
      </c>
      <c r="G43" s="40" t="n">
        <f aca="false">G54+G55+G72</f>
        <v>0</v>
      </c>
      <c r="H43" s="40" t="n">
        <f aca="false">H54+H55+H72</f>
        <v>0</v>
      </c>
      <c r="I43" s="40" t="n">
        <f aca="false">I54+I55+I72</f>
        <v>0</v>
      </c>
      <c r="J43" s="40" t="n">
        <f aca="false">J54+J55+J72</f>
        <v>0</v>
      </c>
      <c r="K43" s="40" t="n">
        <f aca="false">K54+K55+K72</f>
        <v>0</v>
      </c>
      <c r="L43" s="40" t="n">
        <f aca="false">L54+L55+L72</f>
        <v>0</v>
      </c>
      <c r="M43" s="40" t="n">
        <f aca="false">M54+M55+M72</f>
        <v>0</v>
      </c>
      <c r="N43" s="40" t="n">
        <f aca="false">N54+N55+N72</f>
        <v>2</v>
      </c>
      <c r="O43" s="40" t="n">
        <f aca="false">O54+O55+O72</f>
        <v>3</v>
      </c>
      <c r="P43" s="40" t="n">
        <f aca="false">P54+P55+P72</f>
        <v>6</v>
      </c>
      <c r="Q43" s="40" t="n">
        <f aca="false">Q54+Q55+Q72</f>
        <v>35</v>
      </c>
      <c r="R43" s="40" t="n">
        <f aca="false">R54+R55+R72</f>
        <v>43</v>
      </c>
      <c r="S43" s="40" t="n">
        <f aca="false">S54+S55+S72</f>
        <v>40</v>
      </c>
      <c r="T43" s="40" t="n">
        <f aca="false">T54+T55+T72</f>
        <v>30</v>
      </c>
      <c r="U43" s="40" t="n">
        <f aca="false">U54+U55+U72</f>
        <v>28</v>
      </c>
      <c r="V43" s="40" t="n">
        <f aca="false">V54+V55+V72</f>
        <v>27</v>
      </c>
      <c r="W43" s="40" t="n">
        <f aca="false">W54+W55+W72</f>
        <v>17</v>
      </c>
      <c r="X43" s="40" t="n">
        <f aca="false">X54+X55+X72</f>
        <v>9</v>
      </c>
      <c r="Y43" s="40" t="n">
        <f aca="false">Y54+Y55+Y72</f>
        <v>5</v>
      </c>
      <c r="Z43" s="40" t="n">
        <f aca="false">Z54+Z55+Z72</f>
        <v>6</v>
      </c>
      <c r="AA43" s="40" t="n">
        <f aca="false">AA54+AA55+AA72</f>
        <v>4</v>
      </c>
      <c r="AB43" s="40" t="n">
        <f aca="false">AB54+AB55+AB72</f>
        <v>3</v>
      </c>
      <c r="AC43" s="40" t="n">
        <f aca="false">AC54+AC55+AC72</f>
        <v>0</v>
      </c>
      <c r="AD43" s="40" t="n">
        <f aca="false">AD54+AD55+AD72</f>
        <v>1</v>
      </c>
      <c r="AE43" s="40" t="n">
        <f aca="false">AE54+AE55+AE72</f>
        <v>1</v>
      </c>
      <c r="AF43" s="40" t="n">
        <f aca="false">AF54+AF55+AF72</f>
        <v>0</v>
      </c>
      <c r="AG43" s="40" t="n">
        <f aca="false">AG54+AG55+AG72</f>
        <v>0</v>
      </c>
      <c r="AH43" s="40" t="n">
        <f aca="false">AH54+AH55+AH72</f>
        <v>0</v>
      </c>
      <c r="AI43" s="40" t="n">
        <f aca="false">AI54+AI55+AI72</f>
        <v>0</v>
      </c>
      <c r="AJ43" s="40" t="n">
        <f aca="false">AJ54+AJ55+AJ72</f>
        <v>1</v>
      </c>
      <c r="AK43" s="40" t="n">
        <f aca="false">AK54+AK55+AK72</f>
        <v>1</v>
      </c>
      <c r="AL43" s="40" t="n">
        <f aca="false">AL54+AL55+AL72</f>
        <v>0</v>
      </c>
      <c r="AM43" s="40" t="n">
        <f aca="false">AM54+AM55+AM72</f>
        <v>1</v>
      </c>
      <c r="AN43" s="40" t="n">
        <f aca="false">AN54+AN55+AN72</f>
        <v>1</v>
      </c>
      <c r="AO43" s="40" t="n">
        <f aca="false">AO54+AO55+AO72</f>
        <v>0</v>
      </c>
      <c r="AP43" s="40" t="n">
        <f aca="false">AP54+AP55+AP72</f>
        <v>0</v>
      </c>
      <c r="AQ43" s="40" t="n">
        <f aca="false">AQ54+AQ55+AQ72</f>
        <v>0</v>
      </c>
      <c r="AR43" s="40" t="n">
        <f aca="false">AR54+AR55+AR72</f>
        <v>1</v>
      </c>
      <c r="AS43" s="40" t="n">
        <f aca="false">AS54+AS55+AS72</f>
        <v>5</v>
      </c>
      <c r="AT43" s="40" t="n">
        <f aca="false">AT54+AT55+AT72</f>
        <v>5</v>
      </c>
      <c r="AU43" s="40" t="n">
        <f aca="false">AU54+AU55+AU72</f>
        <v>3</v>
      </c>
      <c r="AV43" s="40" t="n">
        <f aca="false">AV54+AV55+AV72</f>
        <v>4</v>
      </c>
      <c r="AW43" s="40" t="n">
        <f aca="false">AW54+AW55+AW72</f>
        <v>7</v>
      </c>
      <c r="AX43" s="40" t="n">
        <f aca="false">AX54+AX55+AX72</f>
        <v>7</v>
      </c>
      <c r="AY43" s="40" t="n">
        <f aca="false">AY54+AY55+AY72</f>
        <v>10</v>
      </c>
      <c r="AZ43" s="40" t="n">
        <f aca="false">AZ54+AZ55+AZ72</f>
        <v>18</v>
      </c>
      <c r="BA43" s="40" t="n">
        <f aca="false">BA54+BA55+BA72</f>
        <v>20</v>
      </c>
      <c r="BB43" s="40" t="n">
        <f aca="false">BB54+BB55+BB72</f>
        <v>15</v>
      </c>
      <c r="BC43" s="40" t="n">
        <f aca="false">BC54+BC55+BC72</f>
        <v>15</v>
      </c>
      <c r="BD43" s="30"/>
      <c r="BE43" s="40" t="n">
        <f aca="false">SUM(C43:BC43)</f>
        <v>374</v>
      </c>
      <c r="BF43" s="34"/>
    </row>
    <row r="44" customFormat="false" ht="14.1" hidden="false" customHeight="true" outlineLevel="0" collapsed="false">
      <c r="A44" s="36"/>
      <c r="B44" s="53" t="s">
        <v>89</v>
      </c>
      <c r="C44" s="40" t="n">
        <f aca="false">C63+C65+C68+C70+C78+C84</f>
        <v>0</v>
      </c>
      <c r="D44" s="40" t="n">
        <f aca="false">D63+D65+D68+D70+D78+D84</f>
        <v>0</v>
      </c>
      <c r="E44" s="40" t="n">
        <f aca="false">E63+E65+E68+E70+E78+E84</f>
        <v>0</v>
      </c>
      <c r="F44" s="40" t="n">
        <f aca="false">F63+F65+F68+F70+F78+F84</f>
        <v>0</v>
      </c>
      <c r="G44" s="40" t="n">
        <f aca="false">G63+G65+G68+G70+G78+G84</f>
        <v>0</v>
      </c>
      <c r="H44" s="40" t="n">
        <f aca="false">H63+H65+H68+H70+H78+H84</f>
        <v>0</v>
      </c>
      <c r="I44" s="40" t="n">
        <f aca="false">I63+I65+I68+I70+I78+I84</f>
        <v>0</v>
      </c>
      <c r="J44" s="40" t="n">
        <f aca="false">J63+J65+J68+J70+J78+J84</f>
        <v>0</v>
      </c>
      <c r="K44" s="40" t="n">
        <f aca="false">K63+K65+K68+K70+K78+K84</f>
        <v>0</v>
      </c>
      <c r="L44" s="40" t="n">
        <f aca="false">L63+L65+L68+L70+L78+L84</f>
        <v>0</v>
      </c>
      <c r="M44" s="40" t="n">
        <f aca="false">M63+M65+M68+M70+M78+M84</f>
        <v>0</v>
      </c>
      <c r="N44" s="40" t="n">
        <f aca="false">N63+N65+N68+N70+N78+N84</f>
        <v>3</v>
      </c>
      <c r="O44" s="40" t="n">
        <f aca="false">O63+O65+O68+O70+O78+O84</f>
        <v>13</v>
      </c>
      <c r="P44" s="40" t="n">
        <f aca="false">P63+P65+P68+P70+P78+P84</f>
        <v>107</v>
      </c>
      <c r="Q44" s="40" t="n">
        <f aca="false">Q63+Q65+Q68+Q70+Q78+Q84</f>
        <v>193</v>
      </c>
      <c r="R44" s="40" t="n">
        <f aca="false">R63+R65+R68+R70+R78+R84</f>
        <v>197</v>
      </c>
      <c r="S44" s="40" t="n">
        <f aca="false">S63+S65+S68+S70+S78+S84</f>
        <v>232</v>
      </c>
      <c r="T44" s="40" t="n">
        <f aca="false">T63+T65+T68+T70+T78+T84</f>
        <v>171</v>
      </c>
      <c r="U44" s="40" t="n">
        <f aca="false">U63+U65+U68+U70+U78+U84</f>
        <v>126</v>
      </c>
      <c r="V44" s="40" t="n">
        <f aca="false">V63+V65+V68+V70+V78+V84</f>
        <v>118</v>
      </c>
      <c r="W44" s="40" t="n">
        <f aca="false">W63+W65+W68+W70+W78+W84</f>
        <v>75</v>
      </c>
      <c r="X44" s="40" t="n">
        <f aca="false">X63+X65+X68+X70+X78+X84</f>
        <v>30</v>
      </c>
      <c r="Y44" s="40" t="n">
        <f aca="false">Y63+Y65+Y68+Y70+Y78+Y84</f>
        <v>21</v>
      </c>
      <c r="Z44" s="40" t="n">
        <f aca="false">Z63+Z65+Z68+Z70+Z78+Z84</f>
        <v>17</v>
      </c>
      <c r="AA44" s="40" t="n">
        <f aca="false">AA63+AA65+AA68+AA70+AA78+AA84</f>
        <v>15</v>
      </c>
      <c r="AB44" s="40" t="n">
        <f aca="false">AB63+AB65+AB68+AB70+AB78+AB84</f>
        <v>8</v>
      </c>
      <c r="AC44" s="40" t="n">
        <f aca="false">AC63+AC65+AC68+AC70+AC78+AC84</f>
        <v>4</v>
      </c>
      <c r="AD44" s="40" t="n">
        <f aca="false">AD63+AD65+AD68+AD70+AD78+AD84</f>
        <v>1</v>
      </c>
      <c r="AE44" s="40" t="n">
        <f aca="false">AE63+AE65+AE68+AE70+AE78+AE84</f>
        <v>0</v>
      </c>
      <c r="AF44" s="40" t="n">
        <f aca="false">AF63+AF65+AF68+AF70+AF78+AF84</f>
        <v>3</v>
      </c>
      <c r="AG44" s="40" t="n">
        <f aca="false">AG63+AG65+AG68+AG70+AG78+AG84</f>
        <v>2</v>
      </c>
      <c r="AH44" s="40" t="n">
        <f aca="false">AH63+AH65+AH68+AH70+AH78+AH84</f>
        <v>3</v>
      </c>
      <c r="AI44" s="40" t="n">
        <f aca="false">AI63+AI65+AI68+AI70+AI78+AI84</f>
        <v>1</v>
      </c>
      <c r="AJ44" s="40" t="n">
        <f aca="false">AJ63+AJ65+AJ68+AJ70+AJ78+AJ84</f>
        <v>1</v>
      </c>
      <c r="AK44" s="40" t="n">
        <f aca="false">AK63+AK65+AK68+AK70+AK78+AK84</f>
        <v>2</v>
      </c>
      <c r="AL44" s="40" t="n">
        <f aca="false">AL63+AL65+AL68+AL70+AL78+AL84</f>
        <v>1</v>
      </c>
      <c r="AM44" s="40" t="n">
        <f aca="false">AM63+AM65+AM68+AM70+AM78+AM84</f>
        <v>3</v>
      </c>
      <c r="AN44" s="40" t="n">
        <f aca="false">AN63+AN65+AN68+AN70+AN78+AN84</f>
        <v>3</v>
      </c>
      <c r="AO44" s="40" t="n">
        <f aca="false">AO63+AO65+AO68+AO70+AO78+AO84</f>
        <v>3</v>
      </c>
      <c r="AP44" s="40" t="n">
        <f aca="false">AP63+AP65+AP68+AP70+AP78+AP84</f>
        <v>6</v>
      </c>
      <c r="AQ44" s="40" t="n">
        <f aca="false">AQ63+AQ65+AQ68+AQ70+AQ78+AQ84</f>
        <v>7</v>
      </c>
      <c r="AR44" s="40" t="n">
        <f aca="false">AR63+AR65+AR68+AR70+AR78+AR84</f>
        <v>31</v>
      </c>
      <c r="AS44" s="40" t="n">
        <f aca="false">AS63+AS65+AS68+AS70+AS78+AS84</f>
        <v>44</v>
      </c>
      <c r="AT44" s="40" t="n">
        <f aca="false">AT63+AT65+AT68+AT70+AT78+AT84</f>
        <v>51</v>
      </c>
      <c r="AU44" s="40" t="n">
        <f aca="false">AU63+AU65+AU68+AU70+AU78+AU84</f>
        <v>85</v>
      </c>
      <c r="AV44" s="40" t="n">
        <f aca="false">AV63+AV65+AV68+AV70+AV78+AV84</f>
        <v>106</v>
      </c>
      <c r="AW44" s="40" t="n">
        <f aca="false">AW63+AW65+AW68+AW70+AW78+AW84</f>
        <v>81</v>
      </c>
      <c r="AX44" s="40" t="n">
        <f aca="false">AX63+AX65+AX68+AX70+AX78+AX84</f>
        <v>82</v>
      </c>
      <c r="AY44" s="40" t="n">
        <f aca="false">AY63+AY65+AY68+AY70+AY78+AY84</f>
        <v>73</v>
      </c>
      <c r="AZ44" s="40" t="n">
        <f aca="false">AZ63+AZ65+AZ68+AZ70+AZ78+AZ84</f>
        <v>60</v>
      </c>
      <c r="BA44" s="40" t="n">
        <f aca="false">BA63+BA65+BA68+BA70+BA78+BA84</f>
        <v>60</v>
      </c>
      <c r="BB44" s="40" t="n">
        <f aca="false">BB63+BB65+BB68+BB70+BB78+BB84</f>
        <v>50</v>
      </c>
      <c r="BC44" s="40" t="n">
        <f aca="false">BC63+BC65+BC68+BC70+BC78+BC84</f>
        <v>44</v>
      </c>
      <c r="BD44" s="30"/>
      <c r="BE44" s="40" t="n">
        <f aca="false">SUM(C44:BC44)</f>
        <v>2133</v>
      </c>
      <c r="BF44" s="34"/>
    </row>
    <row r="45" customFormat="false" ht="14.1" hidden="false" customHeight="true" outlineLevel="0" collapsed="false">
      <c r="A45" s="36"/>
      <c r="B45" s="53" t="s">
        <v>90</v>
      </c>
      <c r="C45" s="40" t="n">
        <f aca="false">C57+C69</f>
        <v>0</v>
      </c>
      <c r="D45" s="40" t="n">
        <f aca="false">D57+D69</f>
        <v>0</v>
      </c>
      <c r="E45" s="40" t="n">
        <f aca="false">E57+E69</f>
        <v>0</v>
      </c>
      <c r="F45" s="40" t="n">
        <f aca="false">F57+F69</f>
        <v>0</v>
      </c>
      <c r="G45" s="40" t="n">
        <f aca="false">G57+G69</f>
        <v>0</v>
      </c>
      <c r="H45" s="40" t="n">
        <f aca="false">H57+H69</f>
        <v>0</v>
      </c>
      <c r="I45" s="40" t="n">
        <f aca="false">I57+I69</f>
        <v>0</v>
      </c>
      <c r="J45" s="40" t="n">
        <f aca="false">J57+J69</f>
        <v>0</v>
      </c>
      <c r="K45" s="40" t="n">
        <f aca="false">K57+K69</f>
        <v>0</v>
      </c>
      <c r="L45" s="40" t="n">
        <f aca="false">L57+L69</f>
        <v>0</v>
      </c>
      <c r="M45" s="40" t="n">
        <f aca="false">M57+M69</f>
        <v>0</v>
      </c>
      <c r="N45" s="40" t="n">
        <f aca="false">N57+N69</f>
        <v>1</v>
      </c>
      <c r="O45" s="40" t="n">
        <f aca="false">O57+O69</f>
        <v>5</v>
      </c>
      <c r="P45" s="40" t="n">
        <f aca="false">P57+P69</f>
        <v>11</v>
      </c>
      <c r="Q45" s="40" t="n">
        <f aca="false">Q57+Q69</f>
        <v>13</v>
      </c>
      <c r="R45" s="40" t="n">
        <f aca="false">R57+R69</f>
        <v>21</v>
      </c>
      <c r="S45" s="40" t="n">
        <f aca="false">S57+S69</f>
        <v>22</v>
      </c>
      <c r="T45" s="40" t="n">
        <f aca="false">T57+T69</f>
        <v>16</v>
      </c>
      <c r="U45" s="40" t="n">
        <f aca="false">U57+U69</f>
        <v>9</v>
      </c>
      <c r="V45" s="40" t="n">
        <f aca="false">V57+V69</f>
        <v>6</v>
      </c>
      <c r="W45" s="40" t="n">
        <f aca="false">W57+W69</f>
        <v>4</v>
      </c>
      <c r="X45" s="40" t="n">
        <f aca="false">X57+X69</f>
        <v>4</v>
      </c>
      <c r="Y45" s="40" t="n">
        <f aca="false">Y57+Y69</f>
        <v>2</v>
      </c>
      <c r="Z45" s="40" t="n">
        <f aca="false">Z57+Z69</f>
        <v>0</v>
      </c>
      <c r="AA45" s="40" t="n">
        <f aca="false">AA57+AA69</f>
        <v>0</v>
      </c>
      <c r="AB45" s="40" t="n">
        <f aca="false">AB57+AB69</f>
        <v>0</v>
      </c>
      <c r="AC45" s="40" t="n">
        <f aca="false">AC57+AC69</f>
        <v>0</v>
      </c>
      <c r="AD45" s="40" t="n">
        <f aca="false">AD57+AD69</f>
        <v>1</v>
      </c>
      <c r="AE45" s="40" t="n">
        <f aca="false">AE57+AE69</f>
        <v>0</v>
      </c>
      <c r="AF45" s="40" t="n">
        <f aca="false">AF57+AF69</f>
        <v>0</v>
      </c>
      <c r="AG45" s="40" t="n">
        <f aca="false">AG57+AG69</f>
        <v>0</v>
      </c>
      <c r="AH45" s="40" t="n">
        <f aca="false">AH57+AH69</f>
        <v>0</v>
      </c>
      <c r="AI45" s="40" t="n">
        <f aca="false">AI57+AI69</f>
        <v>0</v>
      </c>
      <c r="AJ45" s="40" t="n">
        <f aca="false">AJ57+AJ69</f>
        <v>0</v>
      </c>
      <c r="AK45" s="40" t="n">
        <f aca="false">AK57+AK69</f>
        <v>0</v>
      </c>
      <c r="AL45" s="40" t="n">
        <f aca="false">AL57+AL69</f>
        <v>0</v>
      </c>
      <c r="AM45" s="40" t="n">
        <f aca="false">AM57+AM69</f>
        <v>0</v>
      </c>
      <c r="AN45" s="40" t="n">
        <f aca="false">AN57+AN69</f>
        <v>1</v>
      </c>
      <c r="AO45" s="40" t="n">
        <f aca="false">AO57+AO69</f>
        <v>1</v>
      </c>
      <c r="AP45" s="40" t="n">
        <f aca="false">AP57+AP69</f>
        <v>1</v>
      </c>
      <c r="AQ45" s="40" t="n">
        <f aca="false">AQ57+AQ69</f>
        <v>0</v>
      </c>
      <c r="AR45" s="40" t="n">
        <f aca="false">AR57+AR69</f>
        <v>1</v>
      </c>
      <c r="AS45" s="40" t="n">
        <f aca="false">AS57+AS69</f>
        <v>3</v>
      </c>
      <c r="AT45" s="40" t="n">
        <f aca="false">AT57+AT69</f>
        <v>0</v>
      </c>
      <c r="AU45" s="40" t="n">
        <f aca="false">AU57+AU69</f>
        <v>5</v>
      </c>
      <c r="AV45" s="40" t="n">
        <f aca="false">AV57+AV69</f>
        <v>0</v>
      </c>
      <c r="AW45" s="40" t="n">
        <f aca="false">AW57+AW69</f>
        <v>2</v>
      </c>
      <c r="AX45" s="40" t="n">
        <f aca="false">AX57+AX69</f>
        <v>0</v>
      </c>
      <c r="AY45" s="40" t="n">
        <f aca="false">AY57+AY69</f>
        <v>2</v>
      </c>
      <c r="AZ45" s="40" t="n">
        <f aca="false">AZ57+AZ69</f>
        <v>2</v>
      </c>
      <c r="BA45" s="40" t="n">
        <f aca="false">BA57+BA69</f>
        <v>2</v>
      </c>
      <c r="BB45" s="40" t="n">
        <f aca="false">BB57+BB69</f>
        <v>3</v>
      </c>
      <c r="BC45" s="40" t="n">
        <f aca="false">BC57+BC69</f>
        <v>2</v>
      </c>
      <c r="BD45" s="30"/>
      <c r="BE45" s="40" t="n">
        <f aca="false">SUM(C45:BC45)</f>
        <v>140</v>
      </c>
      <c r="BF45" s="34"/>
    </row>
    <row r="46" customFormat="false" ht="14.1" hidden="false" customHeight="true" outlineLevel="0" collapsed="false">
      <c r="A46" s="36"/>
      <c r="B46" s="53" t="s">
        <v>91</v>
      </c>
      <c r="C46" s="40" t="n">
        <f aca="false">C75+C82</f>
        <v>0</v>
      </c>
      <c r="D46" s="40" t="n">
        <f aca="false">D75+D82</f>
        <v>0</v>
      </c>
      <c r="E46" s="40" t="n">
        <f aca="false">E75+E82</f>
        <v>0</v>
      </c>
      <c r="F46" s="40" t="n">
        <f aca="false">F75+F82</f>
        <v>0</v>
      </c>
      <c r="G46" s="40" t="n">
        <f aca="false">G75+G82</f>
        <v>0</v>
      </c>
      <c r="H46" s="40" t="n">
        <f aca="false">H75+H82</f>
        <v>0</v>
      </c>
      <c r="I46" s="40" t="n">
        <f aca="false">I75+I82</f>
        <v>0</v>
      </c>
      <c r="J46" s="40" t="n">
        <f aca="false">J75+J82</f>
        <v>0</v>
      </c>
      <c r="K46" s="40" t="n">
        <f aca="false">K75+K82</f>
        <v>0</v>
      </c>
      <c r="L46" s="40" t="n">
        <f aca="false">L75+L82</f>
        <v>0</v>
      </c>
      <c r="M46" s="40" t="n">
        <f aca="false">M75+M82</f>
        <v>0</v>
      </c>
      <c r="N46" s="40" t="n">
        <f aca="false">N75+N82</f>
        <v>0</v>
      </c>
      <c r="O46" s="40" t="n">
        <f aca="false">O75+O82</f>
        <v>8</v>
      </c>
      <c r="P46" s="40" t="n">
        <f aca="false">P75+P82</f>
        <v>40</v>
      </c>
      <c r="Q46" s="40" t="n">
        <f aca="false">Q75+Q82</f>
        <v>90</v>
      </c>
      <c r="R46" s="40" t="n">
        <f aca="false">R75+R82</f>
        <v>90</v>
      </c>
      <c r="S46" s="40" t="n">
        <f aca="false">S75+S82</f>
        <v>83</v>
      </c>
      <c r="T46" s="40" t="n">
        <f aca="false">T75+T82</f>
        <v>74</v>
      </c>
      <c r="U46" s="40" t="n">
        <f aca="false">U75+U82</f>
        <v>51</v>
      </c>
      <c r="V46" s="40" t="n">
        <f aca="false">V75+V82</f>
        <v>46</v>
      </c>
      <c r="W46" s="40" t="n">
        <f aca="false">W75+W82</f>
        <v>30</v>
      </c>
      <c r="X46" s="40" t="n">
        <f aca="false">X75+X82</f>
        <v>22</v>
      </c>
      <c r="Y46" s="40" t="n">
        <f aca="false">Y75+Y82</f>
        <v>18</v>
      </c>
      <c r="Z46" s="40" t="n">
        <f aca="false">Z75+Z82</f>
        <v>8</v>
      </c>
      <c r="AA46" s="40" t="n">
        <f aca="false">AA75+AA82</f>
        <v>8</v>
      </c>
      <c r="AB46" s="40" t="n">
        <f aca="false">AB75+AB82</f>
        <v>12</v>
      </c>
      <c r="AC46" s="40" t="n">
        <f aca="false">AC75+AC82</f>
        <v>3</v>
      </c>
      <c r="AD46" s="40" t="n">
        <f aca="false">AD75+AD82</f>
        <v>1</v>
      </c>
      <c r="AE46" s="40" t="n">
        <f aca="false">AE75+AE82</f>
        <v>1</v>
      </c>
      <c r="AF46" s="40" t="n">
        <f aca="false">AF75+AF82</f>
        <v>2</v>
      </c>
      <c r="AG46" s="40" t="n">
        <f aca="false">AG75+AG82</f>
        <v>1</v>
      </c>
      <c r="AH46" s="40" t="n">
        <f aca="false">AH75+AH82</f>
        <v>0</v>
      </c>
      <c r="AI46" s="40" t="n">
        <f aca="false">AI75+AI82</f>
        <v>0</v>
      </c>
      <c r="AJ46" s="40" t="n">
        <f aca="false">AJ75+AJ82</f>
        <v>1</v>
      </c>
      <c r="AK46" s="40" t="n">
        <f aca="false">AK75+AK82</f>
        <v>1</v>
      </c>
      <c r="AL46" s="40" t="n">
        <f aca="false">AL75+AL82</f>
        <v>0</v>
      </c>
      <c r="AM46" s="40" t="n">
        <f aca="false">AM75+AM82</f>
        <v>0</v>
      </c>
      <c r="AN46" s="40" t="n">
        <f aca="false">AN75+AN82</f>
        <v>4</v>
      </c>
      <c r="AO46" s="40" t="n">
        <f aca="false">AO75+AO82</f>
        <v>3</v>
      </c>
      <c r="AP46" s="40" t="n">
        <f aca="false">AP75+AP82</f>
        <v>5</v>
      </c>
      <c r="AQ46" s="40" t="n">
        <f aca="false">AQ75+AQ82</f>
        <v>9</v>
      </c>
      <c r="AR46" s="40" t="n">
        <f aca="false">AR75+AR82</f>
        <v>8</v>
      </c>
      <c r="AS46" s="40" t="n">
        <f aca="false">AS75+AS82</f>
        <v>20</v>
      </c>
      <c r="AT46" s="40" t="n">
        <f aca="false">AT75+AT82</f>
        <v>52</v>
      </c>
      <c r="AU46" s="40" t="n">
        <f aca="false">AU75+AU82</f>
        <v>43</v>
      </c>
      <c r="AV46" s="40" t="n">
        <f aca="false">AV75+AV82</f>
        <v>63</v>
      </c>
      <c r="AW46" s="40" t="n">
        <f aca="false">AW75+AW82</f>
        <v>49</v>
      </c>
      <c r="AX46" s="40" t="n">
        <f aca="false">AX75+AX82</f>
        <v>54</v>
      </c>
      <c r="AY46" s="40" t="n">
        <f aca="false">AY75+AY82</f>
        <v>53</v>
      </c>
      <c r="AZ46" s="40" t="n">
        <f aca="false">AZ75+AZ82</f>
        <v>48</v>
      </c>
      <c r="BA46" s="40" t="n">
        <f aca="false">BA75+BA82</f>
        <v>37</v>
      </c>
      <c r="BB46" s="40" t="n">
        <f aca="false">BB75+BB82</f>
        <v>37</v>
      </c>
      <c r="BC46" s="40" t="n">
        <f aca="false">BC75+BC82</f>
        <v>28</v>
      </c>
      <c r="BD46" s="30"/>
      <c r="BE46" s="40" t="n">
        <f aca="false">SUM(C46:BC46)</f>
        <v>1103</v>
      </c>
      <c r="BF46" s="34"/>
    </row>
    <row r="47" customFormat="false" ht="14.1" hidden="false" customHeight="true" outlineLevel="0" collapsed="false">
      <c r="A47" s="36"/>
      <c r="B47" s="53" t="s">
        <v>92</v>
      </c>
      <c r="C47" s="40" t="n">
        <f aca="false">C58+C64+C71+C85</f>
        <v>0</v>
      </c>
      <c r="D47" s="40" t="n">
        <f aca="false">D58+D64+D71+D85</f>
        <v>0</v>
      </c>
      <c r="E47" s="40" t="n">
        <f aca="false">E58+E64+E71+E85</f>
        <v>0</v>
      </c>
      <c r="F47" s="40" t="n">
        <f aca="false">F58+F64+F71+F85</f>
        <v>0</v>
      </c>
      <c r="G47" s="40" t="n">
        <f aca="false">G58+G64+G71+G85</f>
        <v>0</v>
      </c>
      <c r="H47" s="40" t="n">
        <f aca="false">H58+H64+H71+H85</f>
        <v>0</v>
      </c>
      <c r="I47" s="40" t="n">
        <f aca="false">I58+I64+I71+I85</f>
        <v>0</v>
      </c>
      <c r="J47" s="40" t="n">
        <f aca="false">J58+J64+J71+J85</f>
        <v>0</v>
      </c>
      <c r="K47" s="40" t="n">
        <f aca="false">K58+K64+K71+K85</f>
        <v>0</v>
      </c>
      <c r="L47" s="40" t="n">
        <f aca="false">L58+L64+L71+L85</f>
        <v>0</v>
      </c>
      <c r="M47" s="40" t="n">
        <f aca="false">M58+M64+M71+M85</f>
        <v>0</v>
      </c>
      <c r="N47" s="40" t="n">
        <f aca="false">N58+N64+N71+N85</f>
        <v>2</v>
      </c>
      <c r="O47" s="40" t="n">
        <f aca="false">O58+O64+O71+O85</f>
        <v>7</v>
      </c>
      <c r="P47" s="40" t="n">
        <f aca="false">P58+P64+P71+P85</f>
        <v>32</v>
      </c>
      <c r="Q47" s="40" t="n">
        <f aca="false">Q58+Q64+Q71+Q85</f>
        <v>108</v>
      </c>
      <c r="R47" s="40" t="n">
        <f aca="false">R58+R64+R71+R85</f>
        <v>109</v>
      </c>
      <c r="S47" s="40" t="n">
        <f aca="false">S58+S64+S71+S85</f>
        <v>114</v>
      </c>
      <c r="T47" s="40" t="n">
        <f aca="false">T58+T64+T71+T85</f>
        <v>99</v>
      </c>
      <c r="U47" s="40" t="n">
        <f aca="false">U58+U64+U71+U85</f>
        <v>81</v>
      </c>
      <c r="V47" s="40" t="n">
        <f aca="false">V58+V64+V71+V85</f>
        <v>54</v>
      </c>
      <c r="W47" s="40" t="n">
        <f aca="false">W58+W64+W71+W85</f>
        <v>44</v>
      </c>
      <c r="X47" s="40" t="n">
        <f aca="false">X58+X64+X71+X85</f>
        <v>24</v>
      </c>
      <c r="Y47" s="40" t="n">
        <f aca="false">Y58+Y64+Y71+Y85</f>
        <v>15</v>
      </c>
      <c r="Z47" s="40" t="n">
        <f aca="false">Z58+Z64+Z71+Z85</f>
        <v>11</v>
      </c>
      <c r="AA47" s="40" t="n">
        <f aca="false">AA58+AA64+AA71+AA85</f>
        <v>9</v>
      </c>
      <c r="AB47" s="40" t="n">
        <f aca="false">AB58+AB64+AB71+AB85</f>
        <v>4</v>
      </c>
      <c r="AC47" s="40" t="n">
        <f aca="false">AC58+AC64+AC71+AC85</f>
        <v>7</v>
      </c>
      <c r="AD47" s="40" t="n">
        <f aca="false">AD58+AD64+AD71+AD85</f>
        <v>5</v>
      </c>
      <c r="AE47" s="40" t="n">
        <f aca="false">AE58+AE64+AE71+AE85</f>
        <v>2</v>
      </c>
      <c r="AF47" s="40" t="n">
        <f aca="false">AF58+AF64+AF71+AF85</f>
        <v>0</v>
      </c>
      <c r="AG47" s="40" t="n">
        <f aca="false">AG58+AG64+AG71+AG85</f>
        <v>1</v>
      </c>
      <c r="AH47" s="40" t="n">
        <f aca="false">AH58+AH64+AH71+AH85</f>
        <v>0</v>
      </c>
      <c r="AI47" s="40" t="n">
        <f aca="false">AI58+AI64+AI71+AI85</f>
        <v>2</v>
      </c>
      <c r="AJ47" s="40" t="n">
        <f aca="false">AJ58+AJ64+AJ71+AJ85</f>
        <v>1</v>
      </c>
      <c r="AK47" s="40" t="n">
        <f aca="false">AK58+AK64+AK71+AK85</f>
        <v>1</v>
      </c>
      <c r="AL47" s="40" t="n">
        <f aca="false">AL58+AL64+AL71+AL85</f>
        <v>0</v>
      </c>
      <c r="AM47" s="40" t="n">
        <f aca="false">AM58+AM64+AM71+AM85</f>
        <v>0</v>
      </c>
      <c r="AN47" s="40" t="n">
        <f aca="false">AN58+AN64+AN71+AN85</f>
        <v>0</v>
      </c>
      <c r="AO47" s="40" t="n">
        <f aca="false">AO58+AO64+AO71+AO85</f>
        <v>0</v>
      </c>
      <c r="AP47" s="40" t="n">
        <f aca="false">AP58+AP64+AP71+AP85</f>
        <v>3</v>
      </c>
      <c r="AQ47" s="40" t="n">
        <f aca="false">AQ58+AQ64+AQ71+AQ85</f>
        <v>8</v>
      </c>
      <c r="AR47" s="40" t="n">
        <f aca="false">AR58+AR64+AR71+AR85</f>
        <v>17</v>
      </c>
      <c r="AS47" s="40" t="n">
        <f aca="false">AS58+AS64+AS71+AS85</f>
        <v>14</v>
      </c>
      <c r="AT47" s="40" t="n">
        <f aca="false">AT58+AT64+AT71+AT85</f>
        <v>16</v>
      </c>
      <c r="AU47" s="40" t="n">
        <f aca="false">AU58+AU64+AU71+AU85</f>
        <v>18</v>
      </c>
      <c r="AV47" s="40" t="n">
        <f aca="false">AV58+AV64+AV71+AV85</f>
        <v>31</v>
      </c>
      <c r="AW47" s="40" t="n">
        <f aca="false">AW58+AW64+AW71+AW85</f>
        <v>31</v>
      </c>
      <c r="AX47" s="40" t="n">
        <f aca="false">AX58+AX64+AX71+AX85</f>
        <v>28</v>
      </c>
      <c r="AY47" s="40" t="n">
        <f aca="false">AY58+AY64+AY71+AY85</f>
        <v>29</v>
      </c>
      <c r="AZ47" s="40" t="n">
        <f aca="false">AZ58+AZ64+AZ71+AZ85</f>
        <v>40</v>
      </c>
      <c r="BA47" s="40" t="n">
        <f aca="false">BA58+BA64+BA71+BA85</f>
        <v>32</v>
      </c>
      <c r="BB47" s="40" t="n">
        <f aca="false">BB58+BB64+BB71+BB85</f>
        <v>24</v>
      </c>
      <c r="BC47" s="40" t="n">
        <f aca="false">BC58+BC64+BC71+BC85</f>
        <v>32</v>
      </c>
      <c r="BD47" s="30"/>
      <c r="BE47" s="40" t="n">
        <f aca="false">SUM(C47:BC47)</f>
        <v>1055</v>
      </c>
      <c r="BF47" s="34"/>
    </row>
    <row r="48" customFormat="false" ht="14.1" hidden="false" customHeight="true" outlineLevel="0" collapsed="false">
      <c r="A48" s="36"/>
      <c r="B48" s="53" t="s">
        <v>93</v>
      </c>
      <c r="C48" s="40" t="n">
        <f aca="false">C76</f>
        <v>0</v>
      </c>
      <c r="D48" s="40" t="n">
        <f aca="false">D76</f>
        <v>0</v>
      </c>
      <c r="E48" s="40" t="n">
        <f aca="false">E76</f>
        <v>0</v>
      </c>
      <c r="F48" s="40" t="n">
        <f aca="false">F76</f>
        <v>0</v>
      </c>
      <c r="G48" s="40" t="n">
        <f aca="false">G76</f>
        <v>0</v>
      </c>
      <c r="H48" s="40" t="n">
        <f aca="false">H76</f>
        <v>0</v>
      </c>
      <c r="I48" s="40" t="n">
        <f aca="false">I76</f>
        <v>0</v>
      </c>
      <c r="J48" s="40" t="n">
        <f aca="false">J76</f>
        <v>0</v>
      </c>
      <c r="K48" s="40" t="n">
        <f aca="false">K76</f>
        <v>0</v>
      </c>
      <c r="L48" s="40" t="n">
        <f aca="false">L76</f>
        <v>0</v>
      </c>
      <c r="M48" s="40" t="n">
        <f aca="false">M76</f>
        <v>0</v>
      </c>
      <c r="N48" s="40" t="n">
        <f aca="false">N76</f>
        <v>0</v>
      </c>
      <c r="O48" s="40" t="n">
        <f aca="false">O76</f>
        <v>0</v>
      </c>
      <c r="P48" s="40" t="n">
        <f aca="false">P76</f>
        <v>0</v>
      </c>
      <c r="Q48" s="40" t="n">
        <f aca="false">Q76</f>
        <v>2</v>
      </c>
      <c r="R48" s="40" t="n">
        <f aca="false">R76</f>
        <v>0</v>
      </c>
      <c r="S48" s="40" t="n">
        <f aca="false">S76</f>
        <v>0</v>
      </c>
      <c r="T48" s="40" t="n">
        <f aca="false">T76</f>
        <v>0</v>
      </c>
      <c r="U48" s="40" t="n">
        <f aca="false">U76</f>
        <v>0</v>
      </c>
      <c r="V48" s="40" t="n">
        <f aca="false">V76</f>
        <v>0</v>
      </c>
      <c r="W48" s="40" t="n">
        <f aca="false">W76</f>
        <v>0</v>
      </c>
      <c r="X48" s="40" t="n">
        <f aca="false">X76</f>
        <v>0</v>
      </c>
      <c r="Y48" s="40" t="n">
        <f aca="false">Y76</f>
        <v>0</v>
      </c>
      <c r="Z48" s="40" t="n">
        <f aca="false">Z76</f>
        <v>0</v>
      </c>
      <c r="AA48" s="40" t="n">
        <f aca="false">AA76</f>
        <v>0</v>
      </c>
      <c r="AB48" s="40" t="n">
        <f aca="false">AB76</f>
        <v>0</v>
      </c>
      <c r="AC48" s="40" t="n">
        <f aca="false">AC76</f>
        <v>0</v>
      </c>
      <c r="AD48" s="40" t="n">
        <f aca="false">AD76</f>
        <v>0</v>
      </c>
      <c r="AE48" s="40" t="n">
        <f aca="false">AE76</f>
        <v>0</v>
      </c>
      <c r="AF48" s="40" t="n">
        <f aca="false">AF76</f>
        <v>0</v>
      </c>
      <c r="AG48" s="40" t="n">
        <f aca="false">AG76</f>
        <v>0</v>
      </c>
      <c r="AH48" s="40" t="n">
        <f aca="false">AH76</f>
        <v>0</v>
      </c>
      <c r="AI48" s="40" t="n">
        <f aca="false">AI76</f>
        <v>0</v>
      </c>
      <c r="AJ48" s="40" t="n">
        <f aca="false">AJ76</f>
        <v>0</v>
      </c>
      <c r="AK48" s="40" t="n">
        <f aca="false">AK76</f>
        <v>0</v>
      </c>
      <c r="AL48" s="40" t="n">
        <f aca="false">AL76</f>
        <v>0</v>
      </c>
      <c r="AM48" s="40" t="n">
        <f aca="false">AM76</f>
        <v>0</v>
      </c>
      <c r="AN48" s="40" t="n">
        <f aca="false">AN76</f>
        <v>0</v>
      </c>
      <c r="AO48" s="40" t="n">
        <f aca="false">AO76</f>
        <v>0</v>
      </c>
      <c r="AP48" s="40" t="n">
        <f aca="false">AP76</f>
        <v>0</v>
      </c>
      <c r="AQ48" s="40" t="n">
        <f aca="false">AQ76</f>
        <v>0</v>
      </c>
      <c r="AR48" s="40" t="n">
        <f aca="false">AR76</f>
        <v>0</v>
      </c>
      <c r="AS48" s="40" t="n">
        <f aca="false">AS76</f>
        <v>0</v>
      </c>
      <c r="AT48" s="40" t="n">
        <f aca="false">AT76</f>
        <v>0</v>
      </c>
      <c r="AU48" s="40" t="n">
        <f aca="false">AU76</f>
        <v>0</v>
      </c>
      <c r="AV48" s="40" t="n">
        <f aca="false">AV76</f>
        <v>1</v>
      </c>
      <c r="AW48" s="40" t="n">
        <f aca="false">AW76</f>
        <v>0</v>
      </c>
      <c r="AX48" s="40" t="n">
        <f aca="false">AX76</f>
        <v>0</v>
      </c>
      <c r="AY48" s="40" t="n">
        <f aca="false">AY76</f>
        <v>0</v>
      </c>
      <c r="AZ48" s="40" t="n">
        <f aca="false">AZ76</f>
        <v>0</v>
      </c>
      <c r="BA48" s="40" t="n">
        <f aca="false">BA76</f>
        <v>0</v>
      </c>
      <c r="BB48" s="40" t="n">
        <f aca="false">BB76</f>
        <v>0</v>
      </c>
      <c r="BC48" s="40" t="n">
        <f aca="false">BC76</f>
        <v>0</v>
      </c>
      <c r="BD48" s="30"/>
      <c r="BE48" s="40" t="n">
        <f aca="false">SUM(C48:BC48)</f>
        <v>3</v>
      </c>
      <c r="BF48" s="34"/>
    </row>
    <row r="49" customFormat="false" ht="14.1" hidden="false" customHeight="true" outlineLevel="0" collapsed="false">
      <c r="A49" s="36"/>
      <c r="B49" s="53" t="s">
        <v>94</v>
      </c>
      <c r="C49" s="40" t="n">
        <f aca="false">C80</f>
        <v>0</v>
      </c>
      <c r="D49" s="40" t="n">
        <f aca="false">D80</f>
        <v>0</v>
      </c>
      <c r="E49" s="40" t="n">
        <f aca="false">E80</f>
        <v>0</v>
      </c>
      <c r="F49" s="40" t="n">
        <f aca="false">F80</f>
        <v>0</v>
      </c>
      <c r="G49" s="40" t="n">
        <f aca="false">G80</f>
        <v>0</v>
      </c>
      <c r="H49" s="40" t="n">
        <f aca="false">H80</f>
        <v>0</v>
      </c>
      <c r="I49" s="40" t="n">
        <f aca="false">I80</f>
        <v>0</v>
      </c>
      <c r="J49" s="40" t="n">
        <f aca="false">J80</f>
        <v>0</v>
      </c>
      <c r="K49" s="40" t="n">
        <f aca="false">K80</f>
        <v>0</v>
      </c>
      <c r="L49" s="40" t="n">
        <f aca="false">L80</f>
        <v>0</v>
      </c>
      <c r="M49" s="40" t="n">
        <f aca="false">M80</f>
        <v>0</v>
      </c>
      <c r="N49" s="40" t="n">
        <f aca="false">N80</f>
        <v>0</v>
      </c>
      <c r="O49" s="40" t="n">
        <f aca="false">O80</f>
        <v>0</v>
      </c>
      <c r="P49" s="40" t="n">
        <f aca="false">P80</f>
        <v>1</v>
      </c>
      <c r="Q49" s="40" t="n">
        <f aca="false">Q80</f>
        <v>4</v>
      </c>
      <c r="R49" s="40" t="n">
        <f aca="false">R80</f>
        <v>1</v>
      </c>
      <c r="S49" s="40" t="n">
        <f aca="false">S80</f>
        <v>0</v>
      </c>
      <c r="T49" s="40" t="n">
        <f aca="false">T80</f>
        <v>1</v>
      </c>
      <c r="U49" s="40" t="n">
        <f aca="false">U80</f>
        <v>0</v>
      </c>
      <c r="V49" s="40" t="n">
        <f aca="false">V80</f>
        <v>0</v>
      </c>
      <c r="W49" s="40" t="n">
        <f aca="false">W80</f>
        <v>0</v>
      </c>
      <c r="X49" s="40" t="n">
        <f aca="false">X80</f>
        <v>0</v>
      </c>
      <c r="Y49" s="40" t="n">
        <f aca="false">Y80</f>
        <v>0</v>
      </c>
      <c r="Z49" s="40" t="n">
        <f aca="false">Z80</f>
        <v>0</v>
      </c>
      <c r="AA49" s="40" t="n">
        <f aca="false">AA80</f>
        <v>0</v>
      </c>
      <c r="AB49" s="40" t="n">
        <f aca="false">AB80</f>
        <v>0</v>
      </c>
      <c r="AC49" s="40" t="n">
        <f aca="false">AC80</f>
        <v>0</v>
      </c>
      <c r="AD49" s="40" t="n">
        <f aca="false">AD80</f>
        <v>0</v>
      </c>
      <c r="AE49" s="40" t="n">
        <f aca="false">AE80</f>
        <v>0</v>
      </c>
      <c r="AF49" s="40" t="n">
        <f aca="false">AF80</f>
        <v>0</v>
      </c>
      <c r="AG49" s="40" t="n">
        <f aca="false">AG80</f>
        <v>0</v>
      </c>
      <c r="AH49" s="40" t="n">
        <f aca="false">AH80</f>
        <v>0</v>
      </c>
      <c r="AI49" s="40" t="n">
        <f aca="false">AI80</f>
        <v>0</v>
      </c>
      <c r="AJ49" s="40" t="n">
        <f aca="false">AJ80</f>
        <v>0</v>
      </c>
      <c r="AK49" s="40" t="n">
        <f aca="false">AK80</f>
        <v>0</v>
      </c>
      <c r="AL49" s="40" t="n">
        <f aca="false">AL80</f>
        <v>0</v>
      </c>
      <c r="AM49" s="40" t="n">
        <f aca="false">AM80</f>
        <v>0</v>
      </c>
      <c r="AN49" s="40" t="n">
        <f aca="false">AN80</f>
        <v>0</v>
      </c>
      <c r="AO49" s="40" t="n">
        <f aca="false">AO80</f>
        <v>0</v>
      </c>
      <c r="AP49" s="40" t="n">
        <f aca="false">AP80</f>
        <v>0</v>
      </c>
      <c r="AQ49" s="40" t="n">
        <f aca="false">AQ80</f>
        <v>0</v>
      </c>
      <c r="AR49" s="40" t="n">
        <f aca="false">AR80</f>
        <v>0</v>
      </c>
      <c r="AS49" s="40" t="n">
        <f aca="false">AS80</f>
        <v>0</v>
      </c>
      <c r="AT49" s="40" t="n">
        <f aca="false">AT80</f>
        <v>0</v>
      </c>
      <c r="AU49" s="40" t="n">
        <f aca="false">AU80</f>
        <v>0</v>
      </c>
      <c r="AV49" s="40" t="n">
        <f aca="false">AV80</f>
        <v>1</v>
      </c>
      <c r="AW49" s="40" t="n">
        <f aca="false">AW80</f>
        <v>0</v>
      </c>
      <c r="AX49" s="40" t="n">
        <f aca="false">AX80</f>
        <v>0</v>
      </c>
      <c r="AY49" s="40" t="n">
        <f aca="false">AY80</f>
        <v>0</v>
      </c>
      <c r="AZ49" s="40" t="n">
        <f aca="false">AZ80</f>
        <v>0</v>
      </c>
      <c r="BA49" s="40" t="n">
        <f aca="false">BA80</f>
        <v>0</v>
      </c>
      <c r="BB49" s="40" t="n">
        <f aca="false">BB80</f>
        <v>0</v>
      </c>
      <c r="BC49" s="40" t="n">
        <f aca="false">BC80</f>
        <v>0</v>
      </c>
      <c r="BD49" s="30"/>
      <c r="BE49" s="40" t="n">
        <f aca="false">SUM(C49:BC49)</f>
        <v>8</v>
      </c>
      <c r="BF49" s="34"/>
    </row>
    <row r="50" customFormat="false" ht="14.1" hidden="false" customHeight="true" outlineLevel="0" collapsed="false">
      <c r="A50" s="36"/>
      <c r="B50" s="53" t="s">
        <v>95</v>
      </c>
      <c r="C50" s="40" t="n">
        <f aca="false">C56+C61+C77</f>
        <v>0</v>
      </c>
      <c r="D50" s="40" t="n">
        <f aca="false">D56+D61+D77</f>
        <v>0</v>
      </c>
      <c r="E50" s="40" t="n">
        <f aca="false">E56+E61+E77</f>
        <v>0</v>
      </c>
      <c r="F50" s="40" t="n">
        <f aca="false">F56+F61+F77</f>
        <v>0</v>
      </c>
      <c r="G50" s="40" t="n">
        <f aca="false">G56+G61+G77</f>
        <v>0</v>
      </c>
      <c r="H50" s="40" t="n">
        <f aca="false">H56+H61+H77</f>
        <v>0</v>
      </c>
      <c r="I50" s="40" t="n">
        <f aca="false">I56+I61+I77</f>
        <v>0</v>
      </c>
      <c r="J50" s="40" t="n">
        <f aca="false">J56+J61+J77</f>
        <v>0</v>
      </c>
      <c r="K50" s="40" t="n">
        <f aca="false">K56+K61+K77</f>
        <v>0</v>
      </c>
      <c r="L50" s="40" t="n">
        <f aca="false">L56+L61+L77</f>
        <v>0</v>
      </c>
      <c r="M50" s="40" t="n">
        <f aca="false">M56+M61+M77</f>
        <v>0</v>
      </c>
      <c r="N50" s="40" t="n">
        <f aca="false">N56+N61+N77</f>
        <v>0</v>
      </c>
      <c r="O50" s="40" t="n">
        <f aca="false">O56+O61+O77</f>
        <v>3</v>
      </c>
      <c r="P50" s="40" t="n">
        <f aca="false">P56+P61+P77</f>
        <v>14</v>
      </c>
      <c r="Q50" s="40" t="n">
        <f aca="false">Q56+Q61+Q77</f>
        <v>37</v>
      </c>
      <c r="R50" s="40" t="n">
        <f aca="false">R56+R61+R77</f>
        <v>51</v>
      </c>
      <c r="S50" s="40" t="n">
        <f aca="false">S56+S61+S77</f>
        <v>59</v>
      </c>
      <c r="T50" s="40" t="n">
        <f aca="false">T56+T61+T77</f>
        <v>34</v>
      </c>
      <c r="U50" s="40" t="n">
        <f aca="false">U56+U61+U77</f>
        <v>33</v>
      </c>
      <c r="V50" s="40" t="n">
        <f aca="false">V56+V61+V77</f>
        <v>25</v>
      </c>
      <c r="W50" s="40" t="n">
        <f aca="false">W56+W61+W77</f>
        <v>19</v>
      </c>
      <c r="X50" s="40" t="n">
        <f aca="false">X56+X61+X77</f>
        <v>13</v>
      </c>
      <c r="Y50" s="40" t="n">
        <f aca="false">Y56+Y61+Y77</f>
        <v>9</v>
      </c>
      <c r="Z50" s="40" t="n">
        <f aca="false">Z56+Z61+Z77</f>
        <v>9</v>
      </c>
      <c r="AA50" s="40" t="n">
        <f aca="false">AA56+AA61+AA77</f>
        <v>2</v>
      </c>
      <c r="AB50" s="40" t="n">
        <f aca="false">AB56+AB61+AB77</f>
        <v>2</v>
      </c>
      <c r="AC50" s="40" t="n">
        <f aca="false">AC56+AC61+AC77</f>
        <v>3</v>
      </c>
      <c r="AD50" s="40" t="n">
        <f aca="false">AD56+AD61+AD77</f>
        <v>2</v>
      </c>
      <c r="AE50" s="40" t="n">
        <f aca="false">AE56+AE61+AE77</f>
        <v>0</v>
      </c>
      <c r="AF50" s="40" t="n">
        <f aca="false">AF56+AF61+AF77</f>
        <v>0</v>
      </c>
      <c r="AG50" s="40" t="n">
        <f aca="false">AG56+AG61+AG77</f>
        <v>0</v>
      </c>
      <c r="AH50" s="40" t="n">
        <f aca="false">AH56+AH61+AH77</f>
        <v>1</v>
      </c>
      <c r="AI50" s="40" t="n">
        <f aca="false">AI56+AI61+AI77</f>
        <v>0</v>
      </c>
      <c r="AJ50" s="40" t="n">
        <f aca="false">AJ56+AJ61+AJ77</f>
        <v>0</v>
      </c>
      <c r="AK50" s="40" t="n">
        <f aca="false">AK56+AK61+AK77</f>
        <v>0</v>
      </c>
      <c r="AL50" s="40" t="n">
        <f aca="false">AL56+AL61+AL77</f>
        <v>1</v>
      </c>
      <c r="AM50" s="40" t="n">
        <f aca="false">AM56+AM61+AM77</f>
        <v>0</v>
      </c>
      <c r="AN50" s="40" t="n">
        <f aca="false">AN56+AN61+AN77</f>
        <v>0</v>
      </c>
      <c r="AO50" s="40" t="n">
        <f aca="false">AO56+AO61+AO77</f>
        <v>1</v>
      </c>
      <c r="AP50" s="40" t="n">
        <f aca="false">AP56+AP61+AP77</f>
        <v>0</v>
      </c>
      <c r="AQ50" s="40" t="n">
        <f aca="false">AQ56+AQ61+AQ77</f>
        <v>0</v>
      </c>
      <c r="AR50" s="40" t="n">
        <f aca="false">AR56+AR61+AR77</f>
        <v>2</v>
      </c>
      <c r="AS50" s="40" t="n">
        <f aca="false">AS56+AS61+AS77</f>
        <v>3</v>
      </c>
      <c r="AT50" s="40" t="n">
        <f aca="false">AT56+AT61+AT77</f>
        <v>8</v>
      </c>
      <c r="AU50" s="40" t="n">
        <f aca="false">AU56+AU61+AU77</f>
        <v>12</v>
      </c>
      <c r="AV50" s="40" t="n">
        <f aca="false">AV56+AV61+AV77</f>
        <v>13</v>
      </c>
      <c r="AW50" s="40" t="n">
        <f aca="false">AW56+AW61+AW77</f>
        <v>10</v>
      </c>
      <c r="AX50" s="40" t="n">
        <f aca="false">AX56+AX61+AX77</f>
        <v>19</v>
      </c>
      <c r="AY50" s="40" t="n">
        <f aca="false">AY56+AY61+AY77</f>
        <v>18</v>
      </c>
      <c r="AZ50" s="40" t="n">
        <f aca="false">AZ56+AZ61+AZ77</f>
        <v>10</v>
      </c>
      <c r="BA50" s="40" t="n">
        <f aca="false">BA56+BA61+BA77</f>
        <v>11</v>
      </c>
      <c r="BB50" s="40" t="n">
        <f aca="false">BB56+BB61+BB77</f>
        <v>13</v>
      </c>
      <c r="BC50" s="40" t="n">
        <f aca="false">BC56+BC61+BC77</f>
        <v>16</v>
      </c>
      <c r="BD50" s="30"/>
      <c r="BE50" s="40" t="n">
        <f aca="false">SUM(C50:BC50)</f>
        <v>453</v>
      </c>
      <c r="BF50" s="34"/>
    </row>
    <row r="51" customFormat="false" ht="14.1" hidden="false" customHeight="true" outlineLevel="0" collapsed="false">
      <c r="A51" s="36"/>
      <c r="B51" s="53" t="s">
        <v>96</v>
      </c>
      <c r="C51" s="40" t="n">
        <f aca="false">C73</f>
        <v>0</v>
      </c>
      <c r="D51" s="40" t="n">
        <f aca="false">D73</f>
        <v>0</v>
      </c>
      <c r="E51" s="40" t="n">
        <f aca="false">E73</f>
        <v>0</v>
      </c>
      <c r="F51" s="40" t="n">
        <f aca="false">F73</f>
        <v>0</v>
      </c>
      <c r="G51" s="40" t="n">
        <f aca="false">G73</f>
        <v>0</v>
      </c>
      <c r="H51" s="40" t="n">
        <f aca="false">H73</f>
        <v>0</v>
      </c>
      <c r="I51" s="40" t="n">
        <f aca="false">I73</f>
        <v>0</v>
      </c>
      <c r="J51" s="40" t="n">
        <f aca="false">J73</f>
        <v>0</v>
      </c>
      <c r="K51" s="40" t="n">
        <f aca="false">K73</f>
        <v>0</v>
      </c>
      <c r="L51" s="40" t="n">
        <f aca="false">L73</f>
        <v>0</v>
      </c>
      <c r="M51" s="40" t="n">
        <f aca="false">M73</f>
        <v>0</v>
      </c>
      <c r="N51" s="40" t="n">
        <f aca="false">N73</f>
        <v>0</v>
      </c>
      <c r="O51" s="40" t="n">
        <f aca="false">O73</f>
        <v>0</v>
      </c>
      <c r="P51" s="40" t="n">
        <f aca="false">P73</f>
        <v>0</v>
      </c>
      <c r="Q51" s="40" t="n">
        <f aca="false">Q73</f>
        <v>0</v>
      </c>
      <c r="R51" s="40" t="n">
        <f aca="false">R73</f>
        <v>0</v>
      </c>
      <c r="S51" s="40" t="n">
        <f aca="false">S73</f>
        <v>0</v>
      </c>
      <c r="T51" s="40" t="n">
        <f aca="false">T73</f>
        <v>0</v>
      </c>
      <c r="U51" s="40" t="n">
        <f aca="false">U73</f>
        <v>0</v>
      </c>
      <c r="V51" s="40" t="n">
        <f aca="false">V73</f>
        <v>0</v>
      </c>
      <c r="W51" s="40" t="n">
        <f aca="false">W73</f>
        <v>0</v>
      </c>
      <c r="X51" s="40" t="n">
        <f aca="false">X73</f>
        <v>0</v>
      </c>
      <c r="Y51" s="40" t="n">
        <f aca="false">Y73</f>
        <v>0</v>
      </c>
      <c r="Z51" s="40" t="n">
        <f aca="false">Z73</f>
        <v>0</v>
      </c>
      <c r="AA51" s="40" t="n">
        <f aca="false">AA73</f>
        <v>0</v>
      </c>
      <c r="AB51" s="40" t="n">
        <f aca="false">AB73</f>
        <v>0</v>
      </c>
      <c r="AC51" s="40" t="n">
        <f aca="false">AC73</f>
        <v>0</v>
      </c>
      <c r="AD51" s="40" t="n">
        <f aca="false">AD73</f>
        <v>0</v>
      </c>
      <c r="AE51" s="40" t="n">
        <f aca="false">AE73</f>
        <v>0</v>
      </c>
      <c r="AF51" s="40" t="n">
        <f aca="false">AF73</f>
        <v>0</v>
      </c>
      <c r="AG51" s="40" t="n">
        <f aca="false">AG73</f>
        <v>0</v>
      </c>
      <c r="AH51" s="40" t="n">
        <f aca="false">AH73</f>
        <v>0</v>
      </c>
      <c r="AI51" s="40" t="n">
        <f aca="false">AI73</f>
        <v>0</v>
      </c>
      <c r="AJ51" s="40" t="n">
        <f aca="false">AJ73</f>
        <v>0</v>
      </c>
      <c r="AK51" s="40" t="n">
        <f aca="false">AK73</f>
        <v>0</v>
      </c>
      <c r="AL51" s="40" t="n">
        <f aca="false">AL73</f>
        <v>0</v>
      </c>
      <c r="AM51" s="40" t="n">
        <f aca="false">AM73</f>
        <v>0</v>
      </c>
      <c r="AN51" s="40" t="n">
        <f aca="false">AN73</f>
        <v>0</v>
      </c>
      <c r="AO51" s="40" t="n">
        <f aca="false">AO73</f>
        <v>0</v>
      </c>
      <c r="AP51" s="40" t="n">
        <f aca="false">AP73</f>
        <v>0</v>
      </c>
      <c r="AQ51" s="40" t="n">
        <f aca="false">AQ73</f>
        <v>0</v>
      </c>
      <c r="AR51" s="40" t="n">
        <f aca="false">AR73</f>
        <v>1</v>
      </c>
      <c r="AS51" s="40" t="n">
        <f aca="false">AS73</f>
        <v>0</v>
      </c>
      <c r="AT51" s="40" t="n">
        <f aca="false">AT73</f>
        <v>0</v>
      </c>
      <c r="AU51" s="40" t="n">
        <f aca="false">AU73</f>
        <v>0</v>
      </c>
      <c r="AV51" s="40" t="n">
        <f aca="false">AV73</f>
        <v>0</v>
      </c>
      <c r="AW51" s="40" t="n">
        <f aca="false">AW73</f>
        <v>0</v>
      </c>
      <c r="AX51" s="40" t="n">
        <f aca="false">AX73</f>
        <v>0</v>
      </c>
      <c r="AY51" s="40" t="n">
        <f aca="false">AY73</f>
        <v>0</v>
      </c>
      <c r="AZ51" s="40" t="n">
        <f aca="false">AZ73</f>
        <v>0</v>
      </c>
      <c r="BA51" s="40" t="n">
        <f aca="false">BA73</f>
        <v>0</v>
      </c>
      <c r="BB51" s="40" t="n">
        <f aca="false">BB73</f>
        <v>0</v>
      </c>
      <c r="BC51" s="40" t="n">
        <f aca="false">BC73</f>
        <v>0</v>
      </c>
      <c r="BD51" s="30"/>
      <c r="BE51" s="40" t="n">
        <f aca="false">SUM(C51:BC51)</f>
        <v>1</v>
      </c>
      <c r="BF51" s="34"/>
    </row>
    <row r="52" customFormat="false" ht="14.1" hidden="false" customHeight="true" outlineLevel="0" collapsed="false">
      <c r="A52" s="36"/>
      <c r="B52" s="53"/>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30"/>
      <c r="BE52" s="40"/>
      <c r="BF52" s="34"/>
    </row>
    <row r="53" customFormat="false" ht="32.25" hidden="false" customHeight="true" outlineLevel="0" collapsed="false">
      <c r="A53" s="28" t="s">
        <v>97</v>
      </c>
      <c r="B53" s="28"/>
      <c r="C53" s="54" t="s">
        <v>78</v>
      </c>
      <c r="D53" s="45" t="s">
        <v>79</v>
      </c>
      <c r="E53" s="45" t="s">
        <v>141</v>
      </c>
      <c r="F53" s="45" t="s">
        <v>142</v>
      </c>
      <c r="G53" s="45" t="s">
        <v>143</v>
      </c>
      <c r="H53" s="45" t="s">
        <v>144</v>
      </c>
      <c r="I53" s="45" t="s">
        <v>145</v>
      </c>
      <c r="J53" s="45" t="s">
        <v>146</v>
      </c>
      <c r="K53" s="45" t="s">
        <v>147</v>
      </c>
      <c r="L53" s="45" t="s">
        <v>148</v>
      </c>
      <c r="M53" s="45" t="s">
        <v>149</v>
      </c>
      <c r="N53" s="45" t="s">
        <v>150</v>
      </c>
      <c r="O53" s="45" t="s">
        <v>151</v>
      </c>
      <c r="P53" s="45" t="s">
        <v>152</v>
      </c>
      <c r="Q53" s="45" t="s">
        <v>153</v>
      </c>
      <c r="R53" s="45" t="s">
        <v>154</v>
      </c>
      <c r="S53" s="45" t="s">
        <v>155</v>
      </c>
      <c r="T53" s="45" t="s">
        <v>156</v>
      </c>
      <c r="U53" s="45" t="s">
        <v>157</v>
      </c>
      <c r="V53" s="45" t="s">
        <v>158</v>
      </c>
      <c r="W53" s="45" t="s">
        <v>159</v>
      </c>
      <c r="X53" s="45" t="s">
        <v>160</v>
      </c>
      <c r="Y53" s="45" t="s">
        <v>161</v>
      </c>
      <c r="Z53" s="45" t="s">
        <v>162</v>
      </c>
      <c r="AA53" s="45" t="s">
        <v>163</v>
      </c>
      <c r="AB53" s="45" t="s">
        <v>164</v>
      </c>
      <c r="AC53" s="45" t="s">
        <v>165</v>
      </c>
      <c r="AD53" s="45" t="s">
        <v>166</v>
      </c>
      <c r="AE53" s="45" t="s">
        <v>167</v>
      </c>
      <c r="AF53" s="45" t="s">
        <v>168</v>
      </c>
      <c r="AG53" s="45" t="s">
        <v>169</v>
      </c>
      <c r="AH53" s="45" t="s">
        <v>170</v>
      </c>
      <c r="AI53" s="45" t="s">
        <v>171</v>
      </c>
      <c r="AJ53" s="45" t="s">
        <v>172</v>
      </c>
      <c r="AK53" s="45" t="s">
        <v>173</v>
      </c>
      <c r="AL53" s="45" t="s">
        <v>174</v>
      </c>
      <c r="AM53" s="45" t="s">
        <v>175</v>
      </c>
      <c r="AN53" s="45" t="s">
        <v>176</v>
      </c>
      <c r="AO53" s="45" t="s">
        <v>177</v>
      </c>
      <c r="AP53" s="45" t="s">
        <v>178</v>
      </c>
      <c r="AQ53" s="45" t="s">
        <v>179</v>
      </c>
      <c r="AR53" s="45" t="s">
        <v>180</v>
      </c>
      <c r="AS53" s="45" t="s">
        <v>181</v>
      </c>
      <c r="AT53" s="45" t="s">
        <v>182</v>
      </c>
      <c r="AU53" s="45" t="s">
        <v>183</v>
      </c>
      <c r="AV53" s="45" t="s">
        <v>184</v>
      </c>
      <c r="AW53" s="45" t="s">
        <v>185</v>
      </c>
      <c r="AX53" s="45" t="s">
        <v>186</v>
      </c>
      <c r="AY53" s="45" t="s">
        <v>187</v>
      </c>
      <c r="AZ53" s="45" t="s">
        <v>188</v>
      </c>
      <c r="BA53" s="45" t="s">
        <v>189</v>
      </c>
      <c r="BB53" s="45" t="s">
        <v>190</v>
      </c>
      <c r="BC53" s="45" t="s">
        <v>191</v>
      </c>
      <c r="BD53" s="30"/>
      <c r="BE53" s="40"/>
      <c r="BF53" s="34"/>
    </row>
    <row r="54" customFormat="false" ht="14.1" hidden="false" customHeight="true" outlineLevel="0" collapsed="false">
      <c r="A54" s="36"/>
      <c r="B54" s="55" t="s">
        <v>98</v>
      </c>
      <c r="C54" s="30" t="n">
        <v>0</v>
      </c>
      <c r="D54" s="30" t="n">
        <v>0</v>
      </c>
      <c r="E54" s="40" t="n">
        <v>0</v>
      </c>
      <c r="F54" s="40" t="n">
        <v>0</v>
      </c>
      <c r="G54" s="40" t="n">
        <v>0</v>
      </c>
      <c r="H54" s="40" t="n">
        <v>0</v>
      </c>
      <c r="I54" s="40" t="n">
        <v>0</v>
      </c>
      <c r="J54" s="40" t="n">
        <v>0</v>
      </c>
      <c r="K54" s="40" t="n">
        <v>0</v>
      </c>
      <c r="L54" s="40" t="n">
        <v>0</v>
      </c>
      <c r="M54" s="40" t="n">
        <v>0</v>
      </c>
      <c r="N54" s="92" t="n">
        <v>1</v>
      </c>
      <c r="O54" s="92" t="n">
        <v>0</v>
      </c>
      <c r="P54" s="92" t="n">
        <v>2</v>
      </c>
      <c r="Q54" s="92" t="n">
        <v>12</v>
      </c>
      <c r="R54" s="92" t="n">
        <v>18</v>
      </c>
      <c r="S54" s="92" t="n">
        <v>15</v>
      </c>
      <c r="T54" s="92" t="n">
        <v>15</v>
      </c>
      <c r="U54" s="92" t="n">
        <v>15</v>
      </c>
      <c r="V54" s="92" t="n">
        <v>16</v>
      </c>
      <c r="W54" s="92" t="n">
        <v>13</v>
      </c>
      <c r="X54" s="92" t="n">
        <v>3</v>
      </c>
      <c r="Y54" s="92" t="n">
        <v>5</v>
      </c>
      <c r="Z54" s="92" t="n">
        <v>5</v>
      </c>
      <c r="AA54" s="92" t="n">
        <v>1</v>
      </c>
      <c r="AB54" s="92" t="n">
        <v>1</v>
      </c>
      <c r="AC54" s="92" t="n">
        <v>0</v>
      </c>
      <c r="AD54" s="92" t="n">
        <v>0</v>
      </c>
      <c r="AE54" s="92" t="n">
        <v>1</v>
      </c>
      <c r="AF54" s="92" t="n">
        <v>0</v>
      </c>
      <c r="AG54" s="92" t="n">
        <v>0</v>
      </c>
      <c r="AH54" s="92" t="n">
        <v>0</v>
      </c>
      <c r="AI54" s="92" t="n">
        <v>0</v>
      </c>
      <c r="AJ54" s="92" t="n">
        <v>0</v>
      </c>
      <c r="AK54" s="92" t="n">
        <v>0</v>
      </c>
      <c r="AL54" s="92" t="n">
        <v>0</v>
      </c>
      <c r="AM54" s="92" t="n">
        <v>1</v>
      </c>
      <c r="AN54" s="92" t="n">
        <v>1</v>
      </c>
      <c r="AO54" s="92" t="n">
        <v>0</v>
      </c>
      <c r="AP54" s="92" t="n">
        <v>0</v>
      </c>
      <c r="AQ54" s="92" t="n">
        <v>0</v>
      </c>
      <c r="AR54" s="92" t="n">
        <v>1</v>
      </c>
      <c r="AS54" s="92" t="n">
        <v>3</v>
      </c>
      <c r="AT54" s="92" t="n">
        <v>4</v>
      </c>
      <c r="AU54" s="92" t="n">
        <v>1</v>
      </c>
      <c r="AV54" s="92" t="n">
        <v>3</v>
      </c>
      <c r="AW54" s="92" t="n">
        <v>5</v>
      </c>
      <c r="AX54" s="92" t="n">
        <v>7</v>
      </c>
      <c r="AY54" s="92" t="n">
        <v>9</v>
      </c>
      <c r="AZ54" s="92" t="n">
        <v>7</v>
      </c>
      <c r="BA54" s="92" t="n">
        <v>12</v>
      </c>
      <c r="BB54" s="92" t="n">
        <v>6</v>
      </c>
      <c r="BC54" s="92" t="n">
        <v>8</v>
      </c>
      <c r="BD54" s="30"/>
      <c r="BE54" s="40" t="n">
        <f aca="false">SUM(C54:BC54)</f>
        <v>191</v>
      </c>
      <c r="BF54" s="34"/>
    </row>
    <row r="55" customFormat="false" ht="14.1" hidden="false" customHeight="true" outlineLevel="0" collapsed="false">
      <c r="A55" s="36"/>
      <c r="B55" s="55" t="s">
        <v>99</v>
      </c>
      <c r="C55" s="40" t="n">
        <v>0</v>
      </c>
      <c r="D55" s="40" t="n">
        <v>0</v>
      </c>
      <c r="E55" s="40" t="n">
        <v>0</v>
      </c>
      <c r="F55" s="40" t="n">
        <v>0</v>
      </c>
      <c r="G55" s="40" t="n">
        <v>0</v>
      </c>
      <c r="H55" s="40" t="n">
        <v>0</v>
      </c>
      <c r="I55" s="40" t="n">
        <v>0</v>
      </c>
      <c r="J55" s="40" t="n">
        <v>0</v>
      </c>
      <c r="K55" s="40" t="n">
        <v>0</v>
      </c>
      <c r="L55" s="40" t="n">
        <v>0</v>
      </c>
      <c r="M55" s="40" t="n">
        <v>0</v>
      </c>
      <c r="N55" s="40" t="n">
        <v>1</v>
      </c>
      <c r="O55" s="40" t="n">
        <v>1</v>
      </c>
      <c r="P55" s="40" t="n">
        <v>4</v>
      </c>
      <c r="Q55" s="40" t="n">
        <v>21</v>
      </c>
      <c r="R55" s="40" t="n">
        <v>25</v>
      </c>
      <c r="S55" s="40" t="n">
        <v>23</v>
      </c>
      <c r="T55" s="40" t="n">
        <v>13</v>
      </c>
      <c r="U55" s="40" t="n">
        <v>11</v>
      </c>
      <c r="V55" s="40" t="n">
        <v>8</v>
      </c>
      <c r="W55" s="40" t="n">
        <v>3</v>
      </c>
      <c r="X55" s="40" t="n">
        <v>1</v>
      </c>
      <c r="Y55" s="40" t="n">
        <v>0</v>
      </c>
      <c r="Z55" s="40" t="n">
        <v>0</v>
      </c>
      <c r="AA55" s="40" t="n">
        <v>3</v>
      </c>
      <c r="AB55" s="40" t="n">
        <v>2</v>
      </c>
      <c r="AC55" s="40" t="n">
        <v>0</v>
      </c>
      <c r="AD55" s="40" t="n">
        <v>1</v>
      </c>
      <c r="AE55" s="40" t="n">
        <v>0</v>
      </c>
      <c r="AF55" s="40" t="n">
        <v>0</v>
      </c>
      <c r="AG55" s="40" t="n">
        <v>0</v>
      </c>
      <c r="AH55" s="40" t="n">
        <v>0</v>
      </c>
      <c r="AI55" s="40" t="n">
        <v>0</v>
      </c>
      <c r="AJ55" s="40" t="n">
        <v>0</v>
      </c>
      <c r="AK55" s="40" t="n">
        <v>1</v>
      </c>
      <c r="AL55" s="40" t="n">
        <v>0</v>
      </c>
      <c r="AM55" s="40" t="n">
        <v>0</v>
      </c>
      <c r="AN55" s="40" t="n">
        <v>0</v>
      </c>
      <c r="AO55" s="40" t="n">
        <v>0</v>
      </c>
      <c r="AP55" s="40" t="n">
        <v>0</v>
      </c>
      <c r="AQ55" s="40" t="n">
        <v>0</v>
      </c>
      <c r="AR55" s="40" t="n">
        <v>0</v>
      </c>
      <c r="AS55" s="40" t="n">
        <v>1</v>
      </c>
      <c r="AT55" s="40" t="n">
        <v>1</v>
      </c>
      <c r="AU55" s="40" t="n">
        <v>2</v>
      </c>
      <c r="AV55" s="40" t="n">
        <v>1</v>
      </c>
      <c r="AW55" s="40" t="n">
        <v>2</v>
      </c>
      <c r="AX55" s="40" t="n">
        <v>0</v>
      </c>
      <c r="AY55" s="40" t="n">
        <v>1</v>
      </c>
      <c r="AZ55" s="40" t="n">
        <v>11</v>
      </c>
      <c r="BA55" s="40" t="n">
        <v>8</v>
      </c>
      <c r="BB55" s="40" t="n">
        <v>9</v>
      </c>
      <c r="BC55" s="40" t="n">
        <v>7</v>
      </c>
      <c r="BD55" s="40"/>
      <c r="BE55" s="40" t="n">
        <f aca="false">SUM(C55:BC55)</f>
        <v>161</v>
      </c>
      <c r="BF55" s="34"/>
    </row>
    <row r="56" customFormat="false" ht="14.1" hidden="false" customHeight="true" outlineLevel="0" collapsed="false">
      <c r="A56" s="36"/>
      <c r="B56" s="55" t="s">
        <v>100</v>
      </c>
      <c r="C56" s="40" t="n">
        <v>0</v>
      </c>
      <c r="D56" s="40" t="n">
        <v>0</v>
      </c>
      <c r="E56" s="40" t="n">
        <v>0</v>
      </c>
      <c r="F56" s="40" t="n">
        <v>0</v>
      </c>
      <c r="G56" s="40" t="n">
        <v>0</v>
      </c>
      <c r="H56" s="40" t="n">
        <v>0</v>
      </c>
      <c r="I56" s="40" t="n">
        <v>0</v>
      </c>
      <c r="J56" s="40" t="n">
        <v>0</v>
      </c>
      <c r="K56" s="40" t="n">
        <v>0</v>
      </c>
      <c r="L56" s="40" t="n">
        <v>0</v>
      </c>
      <c r="M56" s="40" t="n">
        <v>0</v>
      </c>
      <c r="N56" s="40" t="n">
        <v>0</v>
      </c>
      <c r="O56" s="40" t="n">
        <v>1</v>
      </c>
      <c r="P56" s="40" t="n">
        <v>2</v>
      </c>
      <c r="Q56" s="40" t="n">
        <v>7</v>
      </c>
      <c r="R56" s="40" t="n">
        <v>12</v>
      </c>
      <c r="S56" s="40" t="n">
        <v>19</v>
      </c>
      <c r="T56" s="40" t="n">
        <v>7</v>
      </c>
      <c r="U56" s="40" t="n">
        <v>5</v>
      </c>
      <c r="V56" s="40" t="n">
        <v>5</v>
      </c>
      <c r="W56" s="40" t="n">
        <v>3</v>
      </c>
      <c r="X56" s="40" t="n">
        <v>4</v>
      </c>
      <c r="Y56" s="40" t="n">
        <v>6</v>
      </c>
      <c r="Z56" s="40" t="n">
        <v>3</v>
      </c>
      <c r="AA56" s="40" t="n">
        <v>1</v>
      </c>
      <c r="AB56" s="40" t="n">
        <v>0</v>
      </c>
      <c r="AC56" s="40" t="n">
        <v>1</v>
      </c>
      <c r="AD56" s="40" t="n">
        <v>0</v>
      </c>
      <c r="AE56" s="40" t="n">
        <v>0</v>
      </c>
      <c r="AF56" s="40" t="n">
        <v>0</v>
      </c>
      <c r="AG56" s="40" t="n">
        <v>0</v>
      </c>
      <c r="AH56" s="40" t="n">
        <v>0</v>
      </c>
      <c r="AI56" s="40" t="n">
        <v>0</v>
      </c>
      <c r="AJ56" s="40" t="n">
        <v>0</v>
      </c>
      <c r="AK56" s="40" t="n">
        <v>0</v>
      </c>
      <c r="AL56" s="40" t="n">
        <v>0</v>
      </c>
      <c r="AM56" s="40" t="n">
        <v>0</v>
      </c>
      <c r="AN56" s="40" t="n">
        <v>0</v>
      </c>
      <c r="AO56" s="40" t="n">
        <v>1</v>
      </c>
      <c r="AP56" s="40" t="n">
        <v>0</v>
      </c>
      <c r="AQ56" s="40" t="n">
        <v>0</v>
      </c>
      <c r="AR56" s="40" t="n">
        <v>0</v>
      </c>
      <c r="AS56" s="40" t="n">
        <v>2</v>
      </c>
      <c r="AT56" s="40" t="n">
        <v>0</v>
      </c>
      <c r="AU56" s="40" t="n">
        <v>2</v>
      </c>
      <c r="AV56" s="40" t="n">
        <v>3</v>
      </c>
      <c r="AW56" s="40" t="n">
        <v>3</v>
      </c>
      <c r="AX56" s="40" t="n">
        <v>3</v>
      </c>
      <c r="AY56" s="40" t="n">
        <v>1</v>
      </c>
      <c r="AZ56" s="40" t="n">
        <v>3</v>
      </c>
      <c r="BA56" s="40" t="n">
        <v>1</v>
      </c>
      <c r="BB56" s="40" t="n">
        <v>2</v>
      </c>
      <c r="BC56" s="40" t="n">
        <v>2</v>
      </c>
      <c r="BD56" s="40"/>
      <c r="BE56" s="40" t="n">
        <f aca="false">SUM(C56:BC56)</f>
        <v>99</v>
      </c>
      <c r="BF56" s="34"/>
      <c r="BG56" s="56"/>
      <c r="BH56" s="56"/>
      <c r="BI56" s="56"/>
      <c r="BJ56" s="56"/>
      <c r="BK56" s="56"/>
      <c r="BL56" s="56"/>
      <c r="BN56" s="57"/>
      <c r="BO56" s="57"/>
      <c r="BP56" s="57"/>
      <c r="BQ56" s="57"/>
      <c r="BR56" s="57"/>
      <c r="BS56" s="57"/>
    </row>
    <row r="57" customFormat="false" ht="14.1" hidden="false" customHeight="true" outlineLevel="0" collapsed="false">
      <c r="A57" s="36"/>
      <c r="B57" s="55" t="s">
        <v>101</v>
      </c>
      <c r="C57" s="40" t="n">
        <v>0</v>
      </c>
      <c r="D57" s="40" t="n">
        <v>0</v>
      </c>
      <c r="E57" s="40" t="n">
        <v>0</v>
      </c>
      <c r="F57" s="40" t="n">
        <v>0</v>
      </c>
      <c r="G57" s="40" t="n">
        <v>0</v>
      </c>
      <c r="H57" s="40" t="n">
        <v>0</v>
      </c>
      <c r="I57" s="40" t="n">
        <v>0</v>
      </c>
      <c r="J57" s="40" t="n">
        <v>0</v>
      </c>
      <c r="K57" s="40" t="n">
        <v>0</v>
      </c>
      <c r="L57" s="40" t="n">
        <v>0</v>
      </c>
      <c r="M57" s="40" t="n">
        <v>0</v>
      </c>
      <c r="N57" s="40" t="n">
        <v>0</v>
      </c>
      <c r="O57" s="40" t="n">
        <v>5</v>
      </c>
      <c r="P57" s="40" t="n">
        <v>4</v>
      </c>
      <c r="Q57" s="40" t="n">
        <v>7</v>
      </c>
      <c r="R57" s="40" t="n">
        <v>12</v>
      </c>
      <c r="S57" s="40" t="n">
        <v>14</v>
      </c>
      <c r="T57" s="40" t="n">
        <v>13</v>
      </c>
      <c r="U57" s="40" t="n">
        <v>3</v>
      </c>
      <c r="V57" s="40" t="n">
        <v>1</v>
      </c>
      <c r="W57" s="40" t="n">
        <v>2</v>
      </c>
      <c r="X57" s="40" t="n">
        <v>3</v>
      </c>
      <c r="Y57" s="40" t="n">
        <v>0</v>
      </c>
      <c r="Z57" s="40" t="n">
        <v>0</v>
      </c>
      <c r="AA57" s="40" t="n">
        <v>0</v>
      </c>
      <c r="AB57" s="40" t="n">
        <v>0</v>
      </c>
      <c r="AC57" s="40" t="n">
        <v>0</v>
      </c>
      <c r="AD57" s="40" t="n">
        <v>0</v>
      </c>
      <c r="AE57" s="40" t="n">
        <v>0</v>
      </c>
      <c r="AF57" s="40" t="n">
        <v>0</v>
      </c>
      <c r="AG57" s="40" t="n">
        <v>0</v>
      </c>
      <c r="AH57" s="40" t="n">
        <v>0</v>
      </c>
      <c r="AI57" s="40" t="n">
        <v>0</v>
      </c>
      <c r="AJ57" s="40" t="n">
        <v>0</v>
      </c>
      <c r="AK57" s="40" t="n">
        <v>0</v>
      </c>
      <c r="AL57" s="40" t="n">
        <v>0</v>
      </c>
      <c r="AM57" s="40" t="n">
        <v>0</v>
      </c>
      <c r="AN57" s="40" t="n">
        <v>1</v>
      </c>
      <c r="AO57" s="40" t="n">
        <v>1</v>
      </c>
      <c r="AP57" s="40" t="n">
        <v>1</v>
      </c>
      <c r="AQ57" s="40" t="n">
        <v>0</v>
      </c>
      <c r="AR57" s="40" t="n">
        <v>1</v>
      </c>
      <c r="AS57" s="40" t="n">
        <v>2</v>
      </c>
      <c r="AT57" s="40" t="n">
        <v>0</v>
      </c>
      <c r="AU57" s="40" t="n">
        <v>4</v>
      </c>
      <c r="AV57" s="40" t="n">
        <v>0</v>
      </c>
      <c r="AW57" s="40" t="n">
        <v>1</v>
      </c>
      <c r="AX57" s="40" t="n">
        <v>0</v>
      </c>
      <c r="AY57" s="40" t="n">
        <v>2</v>
      </c>
      <c r="AZ57" s="40" t="n">
        <v>2</v>
      </c>
      <c r="BA57" s="40" t="n">
        <v>2</v>
      </c>
      <c r="BB57" s="40" t="n">
        <v>3</v>
      </c>
      <c r="BC57" s="40" t="n">
        <v>2</v>
      </c>
      <c r="BD57" s="40"/>
      <c r="BE57" s="40" t="n">
        <f aca="false">SUM(C57:BC57)</f>
        <v>86</v>
      </c>
      <c r="BF57" s="34"/>
      <c r="BG57" s="56"/>
      <c r="BH57" s="56"/>
      <c r="BI57" s="56"/>
      <c r="BJ57" s="56"/>
      <c r="BK57" s="56"/>
      <c r="BL57" s="56"/>
      <c r="BN57" s="57"/>
      <c r="BO57" s="57"/>
      <c r="BP57" s="57"/>
      <c r="BQ57" s="57"/>
      <c r="BR57" s="57"/>
      <c r="BS57" s="57"/>
    </row>
    <row r="58" customFormat="false" ht="14.1" hidden="false" customHeight="true" outlineLevel="0" collapsed="false">
      <c r="A58" s="36"/>
      <c r="B58" s="55" t="s">
        <v>102</v>
      </c>
      <c r="C58" s="40" t="n">
        <v>0</v>
      </c>
      <c r="D58" s="40" t="n">
        <v>0</v>
      </c>
      <c r="E58" s="40" t="n">
        <v>0</v>
      </c>
      <c r="F58" s="40" t="n">
        <v>0</v>
      </c>
      <c r="G58" s="40" t="n">
        <v>0</v>
      </c>
      <c r="H58" s="40" t="n">
        <v>0</v>
      </c>
      <c r="I58" s="40" t="n">
        <v>0</v>
      </c>
      <c r="J58" s="40" t="n">
        <v>0</v>
      </c>
      <c r="K58" s="40" t="n">
        <v>0</v>
      </c>
      <c r="L58" s="40" t="n">
        <v>0</v>
      </c>
      <c r="M58" s="40" t="n">
        <v>0</v>
      </c>
      <c r="N58" s="40" t="n">
        <v>1</v>
      </c>
      <c r="O58" s="40" t="n">
        <v>3</v>
      </c>
      <c r="P58" s="40" t="n">
        <v>17</v>
      </c>
      <c r="Q58" s="40" t="n">
        <v>61</v>
      </c>
      <c r="R58" s="40" t="n">
        <v>64</v>
      </c>
      <c r="S58" s="40" t="n">
        <v>72</v>
      </c>
      <c r="T58" s="40" t="n">
        <v>61</v>
      </c>
      <c r="U58" s="40" t="n">
        <v>43</v>
      </c>
      <c r="V58" s="40" t="n">
        <v>39</v>
      </c>
      <c r="W58" s="40" t="n">
        <v>26</v>
      </c>
      <c r="X58" s="40" t="n">
        <v>13</v>
      </c>
      <c r="Y58" s="40" t="n">
        <v>8</v>
      </c>
      <c r="Z58" s="40" t="n">
        <v>6</v>
      </c>
      <c r="AA58" s="40" t="n">
        <v>6</v>
      </c>
      <c r="AB58" s="40" t="n">
        <v>2</v>
      </c>
      <c r="AC58" s="40" t="n">
        <v>1</v>
      </c>
      <c r="AD58" s="40" t="n">
        <v>3</v>
      </c>
      <c r="AE58" s="40" t="n">
        <v>1</v>
      </c>
      <c r="AF58" s="40" t="n">
        <v>0</v>
      </c>
      <c r="AG58" s="40" t="n">
        <v>1</v>
      </c>
      <c r="AH58" s="40" t="n">
        <v>0</v>
      </c>
      <c r="AI58" s="40" t="n">
        <v>0</v>
      </c>
      <c r="AJ58" s="40" t="n">
        <v>1</v>
      </c>
      <c r="AK58" s="40" t="n">
        <v>0</v>
      </c>
      <c r="AL58" s="40" t="n">
        <v>0</v>
      </c>
      <c r="AM58" s="40" t="n">
        <v>0</v>
      </c>
      <c r="AN58" s="40" t="n">
        <v>0</v>
      </c>
      <c r="AO58" s="40" t="n">
        <v>0</v>
      </c>
      <c r="AP58" s="40" t="n">
        <v>0</v>
      </c>
      <c r="AQ58" s="40" t="n">
        <v>3</v>
      </c>
      <c r="AR58" s="40" t="n">
        <v>5</v>
      </c>
      <c r="AS58" s="40" t="n">
        <v>6</v>
      </c>
      <c r="AT58" s="40" t="n">
        <v>4</v>
      </c>
      <c r="AU58" s="40" t="n">
        <v>12</v>
      </c>
      <c r="AV58" s="40" t="n">
        <v>8</v>
      </c>
      <c r="AW58" s="40" t="n">
        <v>10</v>
      </c>
      <c r="AX58" s="40" t="n">
        <v>6</v>
      </c>
      <c r="AY58" s="40" t="n">
        <v>7</v>
      </c>
      <c r="AZ58" s="40" t="n">
        <v>19</v>
      </c>
      <c r="BA58" s="40" t="n">
        <v>12</v>
      </c>
      <c r="BB58" s="40" t="n">
        <v>11</v>
      </c>
      <c r="BC58" s="40" t="n">
        <v>24</v>
      </c>
      <c r="BD58" s="40"/>
      <c r="BE58" s="40" t="n">
        <f aca="false">SUM(C58:BC58)</f>
        <v>556</v>
      </c>
      <c r="BF58" s="34"/>
      <c r="BG58" s="56"/>
      <c r="BH58" s="56"/>
      <c r="BI58" s="56"/>
      <c r="BJ58" s="56"/>
      <c r="BK58" s="56"/>
      <c r="BL58" s="56"/>
      <c r="BN58" s="57"/>
      <c r="BO58" s="57"/>
      <c r="BP58" s="57"/>
      <c r="BQ58" s="57"/>
      <c r="BR58" s="57"/>
      <c r="BS58" s="57"/>
    </row>
    <row r="59" customFormat="false" ht="14.1" hidden="false" customHeight="true" outlineLevel="0" collapsed="false">
      <c r="A59" s="36"/>
      <c r="B59" s="55" t="s">
        <v>103</v>
      </c>
      <c r="C59" s="40" t="n">
        <v>0</v>
      </c>
      <c r="D59" s="40" t="n">
        <v>0</v>
      </c>
      <c r="E59" s="40" t="n">
        <v>0</v>
      </c>
      <c r="F59" s="40" t="n">
        <v>0</v>
      </c>
      <c r="G59" s="40" t="n">
        <v>0</v>
      </c>
      <c r="H59" s="40" t="n">
        <v>0</v>
      </c>
      <c r="I59" s="40" t="n">
        <v>0</v>
      </c>
      <c r="J59" s="40" t="n">
        <v>0</v>
      </c>
      <c r="K59" s="40" t="n">
        <v>0</v>
      </c>
      <c r="L59" s="40" t="n">
        <v>0</v>
      </c>
      <c r="M59" s="40" t="n">
        <v>0</v>
      </c>
      <c r="N59" s="40" t="n">
        <v>0</v>
      </c>
      <c r="O59" s="40" t="n">
        <v>1</v>
      </c>
      <c r="P59" s="40" t="n">
        <v>3</v>
      </c>
      <c r="Q59" s="40" t="n">
        <v>3</v>
      </c>
      <c r="R59" s="40" t="n">
        <v>4</v>
      </c>
      <c r="S59" s="40" t="n">
        <v>4</v>
      </c>
      <c r="T59" s="40" t="n">
        <v>11</v>
      </c>
      <c r="U59" s="40" t="n">
        <v>9</v>
      </c>
      <c r="V59" s="40" t="n">
        <v>6</v>
      </c>
      <c r="W59" s="40" t="n">
        <v>2</v>
      </c>
      <c r="X59" s="40" t="n">
        <v>0</v>
      </c>
      <c r="Y59" s="40" t="n">
        <v>0</v>
      </c>
      <c r="Z59" s="40" t="n">
        <v>2</v>
      </c>
      <c r="AA59" s="40" t="n">
        <v>2</v>
      </c>
      <c r="AB59" s="40" t="n">
        <v>0</v>
      </c>
      <c r="AC59" s="40" t="n">
        <v>1</v>
      </c>
      <c r="AD59" s="40" t="n">
        <v>0</v>
      </c>
      <c r="AE59" s="40" t="n">
        <v>0</v>
      </c>
      <c r="AF59" s="40" t="n">
        <v>0</v>
      </c>
      <c r="AG59" s="40" t="n">
        <v>0</v>
      </c>
      <c r="AH59" s="40" t="n">
        <v>0</v>
      </c>
      <c r="AI59" s="40" t="n">
        <v>0</v>
      </c>
      <c r="AJ59" s="40" t="n">
        <v>0</v>
      </c>
      <c r="AK59" s="40" t="n">
        <v>0</v>
      </c>
      <c r="AL59" s="40" t="n">
        <v>0</v>
      </c>
      <c r="AM59" s="40" t="n">
        <v>0</v>
      </c>
      <c r="AN59" s="40" t="n">
        <v>0</v>
      </c>
      <c r="AO59" s="40" t="n">
        <v>0</v>
      </c>
      <c r="AP59" s="40" t="n">
        <v>0</v>
      </c>
      <c r="AQ59" s="40" t="n">
        <v>0</v>
      </c>
      <c r="AR59" s="40" t="n">
        <v>0</v>
      </c>
      <c r="AS59" s="40" t="n">
        <v>0</v>
      </c>
      <c r="AT59" s="40" t="n">
        <v>0</v>
      </c>
      <c r="AU59" s="40" t="n">
        <v>4</v>
      </c>
      <c r="AV59" s="40" t="n">
        <v>0</v>
      </c>
      <c r="AW59" s="40" t="n">
        <v>1</v>
      </c>
      <c r="AX59" s="40" t="n">
        <v>0</v>
      </c>
      <c r="AY59" s="40" t="n">
        <v>2</v>
      </c>
      <c r="AZ59" s="40" t="n">
        <v>1</v>
      </c>
      <c r="BA59" s="40" t="n">
        <v>1</v>
      </c>
      <c r="BB59" s="40" t="n">
        <v>7</v>
      </c>
      <c r="BC59" s="40" t="n">
        <v>2</v>
      </c>
      <c r="BD59" s="40"/>
      <c r="BE59" s="40" t="n">
        <f aca="false">SUM(C59:BC59)</f>
        <v>66</v>
      </c>
      <c r="BF59" s="34"/>
      <c r="BG59" s="56"/>
      <c r="BH59" s="56"/>
      <c r="BI59" s="56"/>
      <c r="BJ59" s="56"/>
      <c r="BK59" s="56"/>
      <c r="BL59" s="56"/>
      <c r="BN59" s="57"/>
      <c r="BO59" s="57"/>
      <c r="BP59" s="57"/>
      <c r="BQ59" s="57"/>
      <c r="BR59" s="57"/>
      <c r="BS59" s="57"/>
    </row>
    <row r="60" customFormat="false" ht="14.1" hidden="false" customHeight="true" outlineLevel="0" collapsed="false">
      <c r="A60" s="36"/>
      <c r="B60" s="55" t="s">
        <v>85</v>
      </c>
      <c r="C60" s="40" t="n">
        <v>0</v>
      </c>
      <c r="D60" s="40" t="n">
        <v>0</v>
      </c>
      <c r="E60" s="40" t="n">
        <v>0</v>
      </c>
      <c r="F60" s="40" t="n">
        <v>0</v>
      </c>
      <c r="G60" s="40" t="n">
        <v>0</v>
      </c>
      <c r="H60" s="40" t="n">
        <v>0</v>
      </c>
      <c r="I60" s="40" t="n">
        <v>0</v>
      </c>
      <c r="J60" s="40" t="n">
        <v>0</v>
      </c>
      <c r="K60" s="40" t="n">
        <v>0</v>
      </c>
      <c r="L60" s="40" t="n">
        <v>0</v>
      </c>
      <c r="M60" s="40" t="n">
        <v>0</v>
      </c>
      <c r="N60" s="40" t="n">
        <v>0</v>
      </c>
      <c r="O60" s="40" t="n">
        <v>0</v>
      </c>
      <c r="P60" s="40" t="n">
        <v>12</v>
      </c>
      <c r="Q60" s="40" t="n">
        <v>9</v>
      </c>
      <c r="R60" s="40" t="n">
        <v>10</v>
      </c>
      <c r="S60" s="40" t="n">
        <v>3</v>
      </c>
      <c r="T60" s="40" t="n">
        <v>6</v>
      </c>
      <c r="U60" s="40" t="n">
        <v>6</v>
      </c>
      <c r="V60" s="40" t="n">
        <v>1</v>
      </c>
      <c r="W60" s="40" t="n">
        <v>0</v>
      </c>
      <c r="X60" s="40" t="n">
        <v>0</v>
      </c>
      <c r="Y60" s="40" t="n">
        <v>0</v>
      </c>
      <c r="Z60" s="40" t="n">
        <v>0</v>
      </c>
      <c r="AA60" s="40" t="n">
        <v>0</v>
      </c>
      <c r="AB60" s="40" t="n">
        <v>0</v>
      </c>
      <c r="AC60" s="40" t="n">
        <v>0</v>
      </c>
      <c r="AD60" s="40" t="n">
        <v>0</v>
      </c>
      <c r="AE60" s="40" t="n">
        <v>0</v>
      </c>
      <c r="AF60" s="40" t="n">
        <v>0</v>
      </c>
      <c r="AG60" s="40" t="n">
        <v>0</v>
      </c>
      <c r="AH60" s="40" t="n">
        <v>0</v>
      </c>
      <c r="AI60" s="40" t="n">
        <v>0</v>
      </c>
      <c r="AJ60" s="40" t="n">
        <v>0</v>
      </c>
      <c r="AK60" s="40" t="n">
        <v>1</v>
      </c>
      <c r="AL60" s="40" t="n">
        <v>0</v>
      </c>
      <c r="AM60" s="40" t="n">
        <v>0</v>
      </c>
      <c r="AN60" s="40" t="n">
        <v>0</v>
      </c>
      <c r="AO60" s="40" t="n">
        <v>0</v>
      </c>
      <c r="AP60" s="40" t="n">
        <v>1</v>
      </c>
      <c r="AQ60" s="40" t="n">
        <v>0</v>
      </c>
      <c r="AR60" s="40" t="n">
        <v>1</v>
      </c>
      <c r="AS60" s="40" t="n">
        <v>4</v>
      </c>
      <c r="AT60" s="40" t="n">
        <v>10</v>
      </c>
      <c r="AU60" s="40" t="n">
        <v>2</v>
      </c>
      <c r="AV60" s="40" t="n">
        <v>3</v>
      </c>
      <c r="AW60" s="40" t="n">
        <v>4</v>
      </c>
      <c r="AX60" s="40" t="n">
        <v>5</v>
      </c>
      <c r="AY60" s="40" t="n">
        <v>0</v>
      </c>
      <c r="AZ60" s="40" t="n">
        <v>1</v>
      </c>
      <c r="BA60" s="40" t="n">
        <v>0</v>
      </c>
      <c r="BB60" s="40" t="n">
        <v>0</v>
      </c>
      <c r="BC60" s="40" t="n">
        <v>0</v>
      </c>
      <c r="BD60" s="40"/>
      <c r="BE60" s="40" t="n">
        <f aca="false">SUM(C60:BC60)</f>
        <v>79</v>
      </c>
      <c r="BF60" s="34"/>
      <c r="BG60" s="56"/>
      <c r="BH60" s="56"/>
      <c r="BI60" s="56"/>
      <c r="BJ60" s="56"/>
      <c r="BK60" s="56"/>
      <c r="BL60" s="56"/>
      <c r="BN60" s="57"/>
      <c r="BO60" s="57"/>
      <c r="BP60" s="57"/>
      <c r="BQ60" s="57"/>
      <c r="BR60" s="57"/>
      <c r="BS60" s="57"/>
    </row>
    <row r="61" customFormat="false" ht="14.1" hidden="false" customHeight="true" outlineLevel="0" collapsed="false">
      <c r="A61" s="36"/>
      <c r="B61" s="55" t="s">
        <v>104</v>
      </c>
      <c r="C61" s="40" t="n">
        <v>0</v>
      </c>
      <c r="D61" s="40" t="n">
        <v>0</v>
      </c>
      <c r="E61" s="40" t="n">
        <v>0</v>
      </c>
      <c r="F61" s="40" t="n">
        <v>0</v>
      </c>
      <c r="G61" s="40" t="n">
        <v>0</v>
      </c>
      <c r="H61" s="40" t="n">
        <v>0</v>
      </c>
      <c r="I61" s="40" t="n">
        <v>0</v>
      </c>
      <c r="J61" s="40" t="n">
        <v>0</v>
      </c>
      <c r="K61" s="40" t="n">
        <v>0</v>
      </c>
      <c r="L61" s="40" t="n">
        <v>0</v>
      </c>
      <c r="M61" s="40" t="n">
        <v>0</v>
      </c>
      <c r="N61" s="40" t="n">
        <v>0</v>
      </c>
      <c r="O61" s="40" t="n">
        <v>0</v>
      </c>
      <c r="P61" s="40" t="n">
        <v>8</v>
      </c>
      <c r="Q61" s="40" t="n">
        <v>21</v>
      </c>
      <c r="R61" s="40" t="n">
        <v>29</v>
      </c>
      <c r="S61" s="40" t="n">
        <v>27</v>
      </c>
      <c r="T61" s="40" t="n">
        <v>22</v>
      </c>
      <c r="U61" s="40" t="n">
        <v>17</v>
      </c>
      <c r="V61" s="40" t="n">
        <v>12</v>
      </c>
      <c r="W61" s="40" t="n">
        <v>13</v>
      </c>
      <c r="X61" s="40" t="n">
        <v>8</v>
      </c>
      <c r="Y61" s="40" t="n">
        <v>3</v>
      </c>
      <c r="Z61" s="40" t="n">
        <v>4</v>
      </c>
      <c r="AA61" s="40" t="n">
        <v>1</v>
      </c>
      <c r="AB61" s="40" t="n">
        <v>1</v>
      </c>
      <c r="AC61" s="40" t="n">
        <v>2</v>
      </c>
      <c r="AD61" s="40" t="n">
        <v>1</v>
      </c>
      <c r="AE61" s="40" t="n">
        <v>0</v>
      </c>
      <c r="AF61" s="40" t="n">
        <v>0</v>
      </c>
      <c r="AG61" s="40" t="n">
        <v>0</v>
      </c>
      <c r="AH61" s="40" t="n">
        <v>1</v>
      </c>
      <c r="AI61" s="40" t="n">
        <v>0</v>
      </c>
      <c r="AJ61" s="40" t="n">
        <v>0</v>
      </c>
      <c r="AK61" s="40" t="n">
        <v>0</v>
      </c>
      <c r="AL61" s="40" t="n">
        <v>0</v>
      </c>
      <c r="AM61" s="40" t="n">
        <v>0</v>
      </c>
      <c r="AN61" s="40" t="n">
        <v>0</v>
      </c>
      <c r="AO61" s="40" t="n">
        <v>0</v>
      </c>
      <c r="AP61" s="40" t="n">
        <v>0</v>
      </c>
      <c r="AQ61" s="40" t="n">
        <v>0</v>
      </c>
      <c r="AR61" s="40" t="n">
        <v>1</v>
      </c>
      <c r="AS61" s="40" t="n">
        <v>1</v>
      </c>
      <c r="AT61" s="40" t="n">
        <v>4</v>
      </c>
      <c r="AU61" s="40" t="n">
        <v>7</v>
      </c>
      <c r="AV61" s="40" t="n">
        <v>7</v>
      </c>
      <c r="AW61" s="40" t="n">
        <v>6</v>
      </c>
      <c r="AX61" s="40" t="n">
        <v>9</v>
      </c>
      <c r="AY61" s="40" t="n">
        <v>9</v>
      </c>
      <c r="AZ61" s="40" t="n">
        <v>0</v>
      </c>
      <c r="BA61" s="40" t="n">
        <v>2</v>
      </c>
      <c r="BB61" s="40" t="n">
        <v>0</v>
      </c>
      <c r="BC61" s="40" t="n">
        <v>5</v>
      </c>
      <c r="BD61" s="40"/>
      <c r="BE61" s="40" t="n">
        <f aca="false">SUM(C61:BC61)</f>
        <v>221</v>
      </c>
      <c r="BF61" s="34"/>
      <c r="BG61" s="56"/>
      <c r="BH61" s="56"/>
      <c r="BI61" s="56"/>
      <c r="BJ61" s="56"/>
      <c r="BK61" s="56"/>
      <c r="BL61" s="56"/>
      <c r="BN61" s="57"/>
      <c r="BO61" s="57"/>
      <c r="BP61" s="57"/>
      <c r="BQ61" s="57"/>
      <c r="BR61" s="57"/>
      <c r="BS61" s="57"/>
    </row>
    <row r="62" customFormat="false" ht="14.1" hidden="false" customHeight="true" outlineLevel="0" collapsed="false">
      <c r="A62" s="36"/>
      <c r="B62" s="55" t="s">
        <v>105</v>
      </c>
      <c r="C62" s="40" t="n">
        <v>0</v>
      </c>
      <c r="D62" s="40" t="n">
        <v>0</v>
      </c>
      <c r="E62" s="40" t="n">
        <v>0</v>
      </c>
      <c r="F62" s="40" t="n">
        <v>0</v>
      </c>
      <c r="G62" s="40" t="n">
        <v>0</v>
      </c>
      <c r="H62" s="40" t="n">
        <v>0</v>
      </c>
      <c r="I62" s="40" t="n">
        <v>0</v>
      </c>
      <c r="J62" s="40" t="n">
        <v>0</v>
      </c>
      <c r="K62" s="40" t="n">
        <v>0</v>
      </c>
      <c r="L62" s="40" t="n">
        <v>0</v>
      </c>
      <c r="M62" s="40" t="n">
        <v>0</v>
      </c>
      <c r="N62" s="40" t="n">
        <v>0</v>
      </c>
      <c r="O62" s="40" t="n">
        <v>3</v>
      </c>
      <c r="P62" s="40" t="n">
        <v>3</v>
      </c>
      <c r="Q62" s="40" t="n">
        <v>10</v>
      </c>
      <c r="R62" s="40" t="n">
        <v>12</v>
      </c>
      <c r="S62" s="40" t="n">
        <v>11</v>
      </c>
      <c r="T62" s="40" t="n">
        <v>10</v>
      </c>
      <c r="U62" s="40" t="n">
        <v>12</v>
      </c>
      <c r="V62" s="40" t="n">
        <v>4</v>
      </c>
      <c r="W62" s="40" t="n">
        <v>3</v>
      </c>
      <c r="X62" s="40" t="n">
        <v>2</v>
      </c>
      <c r="Y62" s="40" t="n">
        <v>2</v>
      </c>
      <c r="Z62" s="40" t="n">
        <v>3</v>
      </c>
      <c r="AA62" s="40" t="n">
        <v>0</v>
      </c>
      <c r="AB62" s="40" t="n">
        <v>0</v>
      </c>
      <c r="AC62" s="40" t="n">
        <v>0</v>
      </c>
      <c r="AD62" s="40" t="n">
        <v>0</v>
      </c>
      <c r="AE62" s="40" t="n">
        <v>0</v>
      </c>
      <c r="AF62" s="40" t="n">
        <v>0</v>
      </c>
      <c r="AG62" s="40" t="n">
        <v>0</v>
      </c>
      <c r="AH62" s="40" t="n">
        <v>0</v>
      </c>
      <c r="AI62" s="40" t="n">
        <v>0</v>
      </c>
      <c r="AJ62" s="40" t="n">
        <v>0</v>
      </c>
      <c r="AK62" s="40" t="n">
        <v>0</v>
      </c>
      <c r="AL62" s="40" t="n">
        <v>0</v>
      </c>
      <c r="AM62" s="40" t="n">
        <v>0</v>
      </c>
      <c r="AN62" s="40" t="n">
        <v>0</v>
      </c>
      <c r="AO62" s="40" t="n">
        <v>0</v>
      </c>
      <c r="AP62" s="40" t="n">
        <v>1</v>
      </c>
      <c r="AQ62" s="40" t="n">
        <v>1</v>
      </c>
      <c r="AR62" s="40" t="n">
        <v>6</v>
      </c>
      <c r="AS62" s="40" t="n">
        <v>4</v>
      </c>
      <c r="AT62" s="40" t="n">
        <v>8</v>
      </c>
      <c r="AU62" s="40" t="n">
        <v>8</v>
      </c>
      <c r="AV62" s="40" t="n">
        <v>9</v>
      </c>
      <c r="AW62" s="40" t="n">
        <v>7</v>
      </c>
      <c r="AX62" s="40" t="n">
        <v>5</v>
      </c>
      <c r="AY62" s="40" t="n">
        <v>8</v>
      </c>
      <c r="AZ62" s="40" t="n">
        <v>7</v>
      </c>
      <c r="BA62" s="40" t="n">
        <v>7</v>
      </c>
      <c r="BB62" s="40" t="n">
        <v>7</v>
      </c>
      <c r="BC62" s="40" t="n">
        <v>6</v>
      </c>
      <c r="BD62" s="40"/>
      <c r="BE62" s="40" t="n">
        <f aca="false">SUM(C62:BC62)</f>
        <v>159</v>
      </c>
      <c r="BF62" s="34"/>
      <c r="BG62" s="56"/>
      <c r="BH62" s="56"/>
      <c r="BI62" s="56"/>
      <c r="BJ62" s="56"/>
      <c r="BK62" s="56"/>
      <c r="BL62" s="56"/>
      <c r="BN62" s="57"/>
      <c r="BO62" s="57"/>
      <c r="BP62" s="57"/>
      <c r="BQ62" s="57"/>
      <c r="BR62" s="57"/>
      <c r="BS62" s="57"/>
    </row>
    <row r="63" customFormat="false" ht="14.1" hidden="false" customHeight="true" outlineLevel="0" collapsed="false">
      <c r="A63" s="36"/>
      <c r="B63" s="55" t="s">
        <v>106</v>
      </c>
      <c r="C63" s="40" t="n">
        <v>0</v>
      </c>
      <c r="D63" s="40" t="n">
        <v>0</v>
      </c>
      <c r="E63" s="40" t="n">
        <v>0</v>
      </c>
      <c r="F63" s="40" t="n">
        <v>0</v>
      </c>
      <c r="G63" s="40" t="n">
        <v>0</v>
      </c>
      <c r="H63" s="40" t="n">
        <v>0</v>
      </c>
      <c r="I63" s="40" t="n">
        <v>0</v>
      </c>
      <c r="J63" s="40" t="n">
        <v>0</v>
      </c>
      <c r="K63" s="40" t="n">
        <v>0</v>
      </c>
      <c r="L63" s="40" t="n">
        <v>0</v>
      </c>
      <c r="M63" s="40" t="n">
        <v>0</v>
      </c>
      <c r="N63" s="40" t="n">
        <v>0</v>
      </c>
      <c r="O63" s="40" t="n">
        <v>0</v>
      </c>
      <c r="P63" s="40" t="n">
        <v>7</v>
      </c>
      <c r="Q63" s="40" t="n">
        <v>9</v>
      </c>
      <c r="R63" s="40" t="n">
        <v>12</v>
      </c>
      <c r="S63" s="40" t="n">
        <v>18</v>
      </c>
      <c r="T63" s="40" t="n">
        <v>20</v>
      </c>
      <c r="U63" s="40" t="n">
        <v>22</v>
      </c>
      <c r="V63" s="40" t="n">
        <v>16</v>
      </c>
      <c r="W63" s="40" t="n">
        <v>18</v>
      </c>
      <c r="X63" s="40" t="n">
        <v>6</v>
      </c>
      <c r="Y63" s="40" t="n">
        <v>6</v>
      </c>
      <c r="Z63" s="40" t="n">
        <v>2</v>
      </c>
      <c r="AA63" s="40" t="n">
        <v>0</v>
      </c>
      <c r="AB63" s="40" t="n">
        <v>1</v>
      </c>
      <c r="AC63" s="40" t="n">
        <v>0</v>
      </c>
      <c r="AD63" s="40" t="n">
        <v>0</v>
      </c>
      <c r="AE63" s="40" t="n">
        <v>0</v>
      </c>
      <c r="AF63" s="40" t="n">
        <v>0</v>
      </c>
      <c r="AG63" s="40" t="n">
        <v>0</v>
      </c>
      <c r="AH63" s="40" t="n">
        <v>0</v>
      </c>
      <c r="AI63" s="40" t="n">
        <v>0</v>
      </c>
      <c r="AJ63" s="40" t="n">
        <v>0</v>
      </c>
      <c r="AK63" s="40" t="n">
        <v>1</v>
      </c>
      <c r="AL63" s="40" t="n">
        <v>0</v>
      </c>
      <c r="AM63" s="40" t="n">
        <v>0</v>
      </c>
      <c r="AN63" s="40" t="n">
        <v>0</v>
      </c>
      <c r="AO63" s="40" t="n">
        <v>1</v>
      </c>
      <c r="AP63" s="40" t="n">
        <v>0</v>
      </c>
      <c r="AQ63" s="40" t="n">
        <v>0</v>
      </c>
      <c r="AR63" s="40" t="n">
        <v>3</v>
      </c>
      <c r="AS63" s="40" t="n">
        <v>4</v>
      </c>
      <c r="AT63" s="40" t="n">
        <v>5</v>
      </c>
      <c r="AU63" s="40" t="n">
        <v>6</v>
      </c>
      <c r="AV63" s="40" t="n">
        <v>15</v>
      </c>
      <c r="AW63" s="40" t="n">
        <v>12</v>
      </c>
      <c r="AX63" s="40" t="n">
        <v>6</v>
      </c>
      <c r="AY63" s="40" t="n">
        <v>5</v>
      </c>
      <c r="AZ63" s="40" t="n">
        <v>2</v>
      </c>
      <c r="BA63" s="40" t="n">
        <v>4</v>
      </c>
      <c r="BB63" s="40" t="n">
        <v>1</v>
      </c>
      <c r="BC63" s="40" t="n">
        <v>6</v>
      </c>
      <c r="BD63" s="40"/>
      <c r="BE63" s="40" t="n">
        <f aca="false">SUM(C63:BC63)</f>
        <v>208</v>
      </c>
      <c r="BF63" s="34"/>
      <c r="BG63" s="56"/>
      <c r="BH63" s="56"/>
      <c r="BI63" s="56"/>
      <c r="BJ63" s="56"/>
      <c r="BK63" s="56"/>
      <c r="BL63" s="56"/>
      <c r="BN63" s="57"/>
      <c r="BO63" s="57"/>
      <c r="BP63" s="57"/>
      <c r="BQ63" s="57"/>
      <c r="BR63" s="57"/>
      <c r="BS63" s="57"/>
    </row>
    <row r="64" customFormat="false" ht="14.1" hidden="false" customHeight="true" outlineLevel="0" collapsed="false">
      <c r="A64" s="36"/>
      <c r="B64" s="55" t="s">
        <v>107</v>
      </c>
      <c r="C64" s="40" t="n">
        <v>0</v>
      </c>
      <c r="D64" s="40" t="n">
        <v>0</v>
      </c>
      <c r="E64" s="40" t="n">
        <v>0</v>
      </c>
      <c r="F64" s="40" t="n">
        <v>0</v>
      </c>
      <c r="G64" s="40" t="n">
        <v>0</v>
      </c>
      <c r="H64" s="40" t="n">
        <v>0</v>
      </c>
      <c r="I64" s="40" t="n">
        <v>0</v>
      </c>
      <c r="J64" s="40" t="n">
        <v>0</v>
      </c>
      <c r="K64" s="40" t="n">
        <v>0</v>
      </c>
      <c r="L64" s="40" t="n">
        <v>0</v>
      </c>
      <c r="M64" s="40" t="n">
        <v>0</v>
      </c>
      <c r="N64" s="40" t="n">
        <v>0</v>
      </c>
      <c r="O64" s="40" t="n">
        <v>0</v>
      </c>
      <c r="P64" s="40" t="n">
        <v>2</v>
      </c>
      <c r="Q64" s="40" t="n">
        <v>21</v>
      </c>
      <c r="R64" s="40" t="n">
        <v>21</v>
      </c>
      <c r="S64" s="40" t="n">
        <v>15</v>
      </c>
      <c r="T64" s="40" t="n">
        <v>5</v>
      </c>
      <c r="U64" s="40" t="n">
        <v>7</v>
      </c>
      <c r="V64" s="40" t="n">
        <v>3</v>
      </c>
      <c r="W64" s="40" t="n">
        <v>2</v>
      </c>
      <c r="X64" s="40" t="n">
        <v>1</v>
      </c>
      <c r="Y64" s="40" t="n">
        <v>1</v>
      </c>
      <c r="Z64" s="40" t="n">
        <v>2</v>
      </c>
      <c r="AA64" s="40" t="n">
        <v>0</v>
      </c>
      <c r="AB64" s="40" t="n">
        <v>0</v>
      </c>
      <c r="AC64" s="40" t="n">
        <v>1</v>
      </c>
      <c r="AD64" s="40" t="n">
        <v>0</v>
      </c>
      <c r="AE64" s="40" t="n">
        <v>1</v>
      </c>
      <c r="AF64" s="40" t="n">
        <v>0</v>
      </c>
      <c r="AG64" s="40" t="n">
        <v>0</v>
      </c>
      <c r="AH64" s="40" t="n">
        <v>0</v>
      </c>
      <c r="AI64" s="40" t="n">
        <v>0</v>
      </c>
      <c r="AJ64" s="40" t="n">
        <v>0</v>
      </c>
      <c r="AK64" s="40" t="n">
        <v>0</v>
      </c>
      <c r="AL64" s="40" t="n">
        <v>0</v>
      </c>
      <c r="AM64" s="40" t="n">
        <v>0</v>
      </c>
      <c r="AN64" s="40" t="n">
        <v>0</v>
      </c>
      <c r="AO64" s="40" t="n">
        <v>0</v>
      </c>
      <c r="AP64" s="40" t="n">
        <v>0</v>
      </c>
      <c r="AQ64" s="40" t="n">
        <v>0</v>
      </c>
      <c r="AR64" s="40" t="n">
        <v>1</v>
      </c>
      <c r="AS64" s="40" t="n">
        <v>1</v>
      </c>
      <c r="AT64" s="40" t="n">
        <v>2</v>
      </c>
      <c r="AU64" s="40" t="n">
        <v>0</v>
      </c>
      <c r="AV64" s="40" t="n">
        <v>1</v>
      </c>
      <c r="AW64" s="40" t="n">
        <v>2</v>
      </c>
      <c r="AX64" s="40" t="n">
        <v>0</v>
      </c>
      <c r="AY64" s="40" t="n">
        <v>1</v>
      </c>
      <c r="AZ64" s="40" t="n">
        <v>0</v>
      </c>
      <c r="BA64" s="40" t="n">
        <v>0</v>
      </c>
      <c r="BB64" s="40" t="n">
        <v>3</v>
      </c>
      <c r="BC64" s="40" t="n">
        <v>2</v>
      </c>
      <c r="BD64" s="40"/>
      <c r="BE64" s="40" t="n">
        <f aca="false">SUM(C64:BC64)</f>
        <v>95</v>
      </c>
      <c r="BF64" s="34"/>
      <c r="BG64" s="56"/>
      <c r="BH64" s="56"/>
      <c r="BI64" s="56"/>
      <c r="BJ64" s="56"/>
      <c r="BK64" s="56"/>
      <c r="BL64" s="56"/>
      <c r="BN64" s="57"/>
      <c r="BO64" s="57"/>
      <c r="BP64" s="57"/>
      <c r="BQ64" s="57"/>
      <c r="BR64" s="57"/>
      <c r="BS64" s="57"/>
    </row>
    <row r="65" customFormat="false" ht="14.1" hidden="false" customHeight="true" outlineLevel="0" collapsed="false">
      <c r="A65" s="36"/>
      <c r="B65" s="55" t="s">
        <v>108</v>
      </c>
      <c r="C65" s="40" t="n">
        <v>0</v>
      </c>
      <c r="D65" s="40" t="n">
        <v>0</v>
      </c>
      <c r="E65" s="40" t="n">
        <v>0</v>
      </c>
      <c r="F65" s="40" t="n">
        <v>0</v>
      </c>
      <c r="G65" s="40" t="n">
        <v>0</v>
      </c>
      <c r="H65" s="40" t="n">
        <v>0</v>
      </c>
      <c r="I65" s="40" t="n">
        <v>0</v>
      </c>
      <c r="J65" s="40" t="n">
        <v>0</v>
      </c>
      <c r="K65" s="40" t="n">
        <v>0</v>
      </c>
      <c r="L65" s="40" t="n">
        <v>0</v>
      </c>
      <c r="M65" s="40" t="n">
        <v>0</v>
      </c>
      <c r="N65" s="40" t="n">
        <v>0</v>
      </c>
      <c r="O65" s="40" t="n">
        <v>1</v>
      </c>
      <c r="P65" s="40" t="n">
        <v>5</v>
      </c>
      <c r="Q65" s="40" t="n">
        <v>15</v>
      </c>
      <c r="R65" s="40" t="n">
        <v>14</v>
      </c>
      <c r="S65" s="40" t="n">
        <v>13</v>
      </c>
      <c r="T65" s="40" t="n">
        <v>10</v>
      </c>
      <c r="U65" s="40" t="n">
        <v>20</v>
      </c>
      <c r="V65" s="40" t="n">
        <v>11</v>
      </c>
      <c r="W65" s="40" t="n">
        <v>5</v>
      </c>
      <c r="X65" s="40" t="n">
        <v>1</v>
      </c>
      <c r="Y65" s="40" t="n">
        <v>3</v>
      </c>
      <c r="Z65" s="40" t="n">
        <v>1</v>
      </c>
      <c r="AA65" s="40" t="n">
        <v>1</v>
      </c>
      <c r="AB65" s="40" t="n">
        <v>0</v>
      </c>
      <c r="AC65" s="40" t="n">
        <v>0</v>
      </c>
      <c r="AD65" s="40" t="n">
        <v>0</v>
      </c>
      <c r="AE65" s="40" t="n">
        <v>0</v>
      </c>
      <c r="AF65" s="40" t="n">
        <v>0</v>
      </c>
      <c r="AG65" s="40" t="n">
        <v>1</v>
      </c>
      <c r="AH65" s="40" t="n">
        <v>0</v>
      </c>
      <c r="AI65" s="40" t="n">
        <v>0</v>
      </c>
      <c r="AJ65" s="40" t="n">
        <v>0</v>
      </c>
      <c r="AK65" s="40" t="n">
        <v>0</v>
      </c>
      <c r="AL65" s="40" t="n">
        <v>0</v>
      </c>
      <c r="AM65" s="40" t="n">
        <v>0</v>
      </c>
      <c r="AN65" s="40" t="n">
        <v>2</v>
      </c>
      <c r="AO65" s="40" t="n">
        <v>1</v>
      </c>
      <c r="AP65" s="40" t="n">
        <v>0</v>
      </c>
      <c r="AQ65" s="40" t="n">
        <v>1</v>
      </c>
      <c r="AR65" s="40" t="n">
        <v>2</v>
      </c>
      <c r="AS65" s="40" t="n">
        <v>3</v>
      </c>
      <c r="AT65" s="40" t="n">
        <v>2</v>
      </c>
      <c r="AU65" s="40" t="n">
        <v>6</v>
      </c>
      <c r="AV65" s="40" t="n">
        <v>13</v>
      </c>
      <c r="AW65" s="40" t="n">
        <v>5</v>
      </c>
      <c r="AX65" s="40" t="n">
        <v>3</v>
      </c>
      <c r="AY65" s="40" t="n">
        <v>4</v>
      </c>
      <c r="AZ65" s="40" t="n">
        <v>5</v>
      </c>
      <c r="BA65" s="40" t="n">
        <v>7</v>
      </c>
      <c r="BB65" s="40" t="n">
        <v>6</v>
      </c>
      <c r="BC65" s="40" t="n">
        <v>5</v>
      </c>
      <c r="BD65" s="40"/>
      <c r="BE65" s="40" t="n">
        <f aca="false">SUM(C65:BC65)</f>
        <v>166</v>
      </c>
      <c r="BF65" s="34"/>
      <c r="BG65" s="56"/>
      <c r="BH65" s="56"/>
      <c r="BI65" s="56"/>
      <c r="BJ65" s="56"/>
      <c r="BK65" s="56"/>
      <c r="BL65" s="56"/>
      <c r="BN65" s="57"/>
      <c r="BO65" s="57"/>
      <c r="BP65" s="57"/>
      <c r="BQ65" s="57"/>
      <c r="BR65" s="57"/>
      <c r="BS65" s="57"/>
    </row>
    <row r="66" customFormat="false" ht="14.1" hidden="false" customHeight="true" outlineLevel="0" collapsed="false">
      <c r="A66" s="36"/>
      <c r="B66" s="55" t="s">
        <v>109</v>
      </c>
      <c r="C66" s="40" t="n">
        <v>0</v>
      </c>
      <c r="D66" s="40" t="n">
        <v>0</v>
      </c>
      <c r="E66" s="40" t="n">
        <v>0</v>
      </c>
      <c r="F66" s="40" t="n">
        <v>0</v>
      </c>
      <c r="G66" s="40" t="n">
        <v>0</v>
      </c>
      <c r="H66" s="40" t="n">
        <v>0</v>
      </c>
      <c r="I66" s="40" t="n">
        <v>0</v>
      </c>
      <c r="J66" s="40" t="n">
        <v>0</v>
      </c>
      <c r="K66" s="40" t="n">
        <v>0</v>
      </c>
      <c r="L66" s="40" t="n">
        <v>0</v>
      </c>
      <c r="M66" s="40" t="n">
        <v>0</v>
      </c>
      <c r="N66" s="40" t="n">
        <v>0</v>
      </c>
      <c r="O66" s="40" t="n">
        <v>6</v>
      </c>
      <c r="P66" s="40" t="n">
        <v>6</v>
      </c>
      <c r="Q66" s="40" t="n">
        <v>17</v>
      </c>
      <c r="R66" s="40" t="n">
        <v>16</v>
      </c>
      <c r="S66" s="40" t="n">
        <v>25</v>
      </c>
      <c r="T66" s="40" t="n">
        <v>16</v>
      </c>
      <c r="U66" s="40" t="n">
        <v>17</v>
      </c>
      <c r="V66" s="40" t="n">
        <v>9</v>
      </c>
      <c r="W66" s="40" t="n">
        <v>8</v>
      </c>
      <c r="X66" s="40" t="n">
        <v>3</v>
      </c>
      <c r="Y66" s="40" t="n">
        <v>3</v>
      </c>
      <c r="Z66" s="40" t="n">
        <v>2</v>
      </c>
      <c r="AA66" s="40" t="n">
        <v>2</v>
      </c>
      <c r="AB66" s="40" t="n">
        <v>3</v>
      </c>
      <c r="AC66" s="40" t="n">
        <v>0</v>
      </c>
      <c r="AD66" s="40" t="n">
        <v>0</v>
      </c>
      <c r="AE66" s="40" t="n">
        <v>2</v>
      </c>
      <c r="AF66" s="40" t="n">
        <v>0</v>
      </c>
      <c r="AG66" s="40" t="n">
        <v>2</v>
      </c>
      <c r="AH66" s="40" t="n">
        <v>1</v>
      </c>
      <c r="AI66" s="40" t="n">
        <v>0</v>
      </c>
      <c r="AJ66" s="40" t="n">
        <v>1</v>
      </c>
      <c r="AK66" s="40" t="n">
        <v>0</v>
      </c>
      <c r="AL66" s="40" t="n">
        <v>0</v>
      </c>
      <c r="AM66" s="40" t="n">
        <v>0</v>
      </c>
      <c r="AN66" s="40" t="n">
        <v>0</v>
      </c>
      <c r="AO66" s="40" t="n">
        <v>1</v>
      </c>
      <c r="AP66" s="40" t="n">
        <v>1</v>
      </c>
      <c r="AQ66" s="40" t="n">
        <v>0</v>
      </c>
      <c r="AR66" s="40" t="n">
        <v>2</v>
      </c>
      <c r="AS66" s="40" t="n">
        <v>1</v>
      </c>
      <c r="AT66" s="40" t="n">
        <v>2</v>
      </c>
      <c r="AU66" s="40" t="n">
        <v>8</v>
      </c>
      <c r="AV66" s="40" t="n">
        <v>9</v>
      </c>
      <c r="AW66" s="40" t="n">
        <v>5</v>
      </c>
      <c r="AX66" s="40" t="n">
        <v>5</v>
      </c>
      <c r="AY66" s="40" t="n">
        <v>2</v>
      </c>
      <c r="AZ66" s="40" t="n">
        <v>1</v>
      </c>
      <c r="BA66" s="40" t="n">
        <v>1</v>
      </c>
      <c r="BB66" s="40" t="n">
        <v>2</v>
      </c>
      <c r="BC66" s="40" t="n">
        <v>2</v>
      </c>
      <c r="BD66" s="40"/>
      <c r="BE66" s="40" t="n">
        <f aca="false">SUM(C66:BC66)</f>
        <v>181</v>
      </c>
      <c r="BF66" s="34"/>
      <c r="BG66" s="56"/>
      <c r="BH66" s="56"/>
      <c r="BI66" s="56"/>
      <c r="BJ66" s="56"/>
      <c r="BK66" s="56"/>
      <c r="BL66" s="56"/>
      <c r="BN66" s="57"/>
      <c r="BO66" s="57"/>
      <c r="BP66" s="57"/>
      <c r="BQ66" s="57"/>
      <c r="BR66" s="57"/>
      <c r="BS66" s="57"/>
    </row>
    <row r="67" customFormat="false" ht="14.1" hidden="false" customHeight="true" outlineLevel="0" collapsed="false">
      <c r="A67" s="36"/>
      <c r="B67" s="55" t="s">
        <v>86</v>
      </c>
      <c r="C67" s="40" t="n">
        <v>0</v>
      </c>
      <c r="D67" s="40" t="n">
        <v>0</v>
      </c>
      <c r="E67" s="40" t="n">
        <v>0</v>
      </c>
      <c r="F67" s="40" t="n">
        <v>0</v>
      </c>
      <c r="G67" s="40" t="n">
        <v>0</v>
      </c>
      <c r="H67" s="40" t="n">
        <v>0</v>
      </c>
      <c r="I67" s="40" t="n">
        <v>0</v>
      </c>
      <c r="J67" s="40" t="n">
        <v>0</v>
      </c>
      <c r="K67" s="40" t="n">
        <v>0</v>
      </c>
      <c r="L67" s="40" t="n">
        <v>0</v>
      </c>
      <c r="M67" s="40" t="n">
        <v>0</v>
      </c>
      <c r="N67" s="40" t="n">
        <v>2</v>
      </c>
      <c r="O67" s="40" t="n">
        <v>4</v>
      </c>
      <c r="P67" s="40" t="n">
        <v>9</v>
      </c>
      <c r="Q67" s="40" t="n">
        <v>31</v>
      </c>
      <c r="R67" s="40" t="n">
        <v>39</v>
      </c>
      <c r="S67" s="40" t="n">
        <v>33</v>
      </c>
      <c r="T67" s="40" t="n">
        <v>25</v>
      </c>
      <c r="U67" s="40" t="n">
        <v>19</v>
      </c>
      <c r="V67" s="40" t="n">
        <v>15</v>
      </c>
      <c r="W67" s="40" t="n">
        <v>4</v>
      </c>
      <c r="X67" s="40" t="n">
        <v>8</v>
      </c>
      <c r="Y67" s="40" t="n">
        <v>3</v>
      </c>
      <c r="Z67" s="40" t="n">
        <v>3</v>
      </c>
      <c r="AA67" s="40" t="n">
        <v>2</v>
      </c>
      <c r="AB67" s="40" t="n">
        <v>3</v>
      </c>
      <c r="AC67" s="40" t="n">
        <v>0</v>
      </c>
      <c r="AD67" s="40" t="n">
        <v>1</v>
      </c>
      <c r="AE67" s="40" t="n">
        <v>0</v>
      </c>
      <c r="AF67" s="40" t="n">
        <v>2</v>
      </c>
      <c r="AG67" s="40" t="n">
        <v>0</v>
      </c>
      <c r="AH67" s="40" t="n">
        <v>0</v>
      </c>
      <c r="AI67" s="40" t="n">
        <v>0</v>
      </c>
      <c r="AJ67" s="40" t="n">
        <v>0</v>
      </c>
      <c r="AK67" s="40" t="n">
        <v>0</v>
      </c>
      <c r="AL67" s="40" t="n">
        <v>0</v>
      </c>
      <c r="AM67" s="40" t="n">
        <v>1</v>
      </c>
      <c r="AN67" s="40" t="n">
        <v>1</v>
      </c>
      <c r="AO67" s="40" t="n">
        <v>1</v>
      </c>
      <c r="AP67" s="40" t="n">
        <v>0</v>
      </c>
      <c r="AQ67" s="40" t="n">
        <v>0</v>
      </c>
      <c r="AR67" s="40" t="n">
        <v>2</v>
      </c>
      <c r="AS67" s="40" t="n">
        <v>1</v>
      </c>
      <c r="AT67" s="40" t="n">
        <v>4</v>
      </c>
      <c r="AU67" s="40" t="n">
        <v>1</v>
      </c>
      <c r="AV67" s="40" t="n">
        <v>10</v>
      </c>
      <c r="AW67" s="40" t="n">
        <v>8</v>
      </c>
      <c r="AX67" s="40" t="n">
        <v>11</v>
      </c>
      <c r="AY67" s="40" t="n">
        <v>4</v>
      </c>
      <c r="AZ67" s="40" t="n">
        <v>11</v>
      </c>
      <c r="BA67" s="40" t="n">
        <v>12</v>
      </c>
      <c r="BB67" s="40" t="n">
        <v>23</v>
      </c>
      <c r="BC67" s="40" t="n">
        <v>16</v>
      </c>
      <c r="BD67" s="40"/>
      <c r="BE67" s="40" t="n">
        <f aca="false">SUM(C67:BC67)</f>
        <v>309</v>
      </c>
      <c r="BF67" s="34"/>
      <c r="BG67" s="56"/>
      <c r="BH67" s="56"/>
      <c r="BI67" s="56"/>
      <c r="BJ67" s="56"/>
      <c r="BK67" s="56"/>
      <c r="BL67" s="56"/>
      <c r="BN67" s="57"/>
      <c r="BO67" s="57"/>
      <c r="BP67" s="57"/>
      <c r="BQ67" s="57"/>
      <c r="BR67" s="57"/>
      <c r="BS67" s="57"/>
    </row>
    <row r="68" customFormat="false" ht="14.1" hidden="false" customHeight="true" outlineLevel="0" collapsed="false">
      <c r="A68" s="36"/>
      <c r="B68" s="55" t="s">
        <v>110</v>
      </c>
      <c r="C68" s="40" t="n">
        <v>0</v>
      </c>
      <c r="D68" s="40" t="n">
        <v>0</v>
      </c>
      <c r="E68" s="40" t="n">
        <v>0</v>
      </c>
      <c r="F68" s="40" t="n">
        <v>0</v>
      </c>
      <c r="G68" s="40" t="n">
        <v>0</v>
      </c>
      <c r="H68" s="40" t="n">
        <v>0</v>
      </c>
      <c r="I68" s="40" t="n">
        <v>0</v>
      </c>
      <c r="J68" s="40" t="n">
        <v>0</v>
      </c>
      <c r="K68" s="40" t="n">
        <v>0</v>
      </c>
      <c r="L68" s="40" t="n">
        <v>0</v>
      </c>
      <c r="M68" s="40" t="n">
        <v>0</v>
      </c>
      <c r="N68" s="40" t="n">
        <v>1</v>
      </c>
      <c r="O68" s="40" t="n">
        <v>7</v>
      </c>
      <c r="P68" s="40" t="n">
        <v>46</v>
      </c>
      <c r="Q68" s="40" t="n">
        <v>97</v>
      </c>
      <c r="R68" s="40" t="n">
        <v>95</v>
      </c>
      <c r="S68" s="40" t="n">
        <v>125</v>
      </c>
      <c r="T68" s="40" t="n">
        <v>85</v>
      </c>
      <c r="U68" s="40" t="n">
        <v>58</v>
      </c>
      <c r="V68" s="40" t="n">
        <v>59</v>
      </c>
      <c r="W68" s="40" t="n">
        <v>32</v>
      </c>
      <c r="X68" s="40" t="n">
        <v>13</v>
      </c>
      <c r="Y68" s="40" t="n">
        <v>5</v>
      </c>
      <c r="Z68" s="40" t="n">
        <v>10</v>
      </c>
      <c r="AA68" s="40" t="n">
        <v>9</v>
      </c>
      <c r="AB68" s="40" t="n">
        <v>3</v>
      </c>
      <c r="AC68" s="40" t="n">
        <v>2</v>
      </c>
      <c r="AD68" s="40" t="n">
        <v>1</v>
      </c>
      <c r="AE68" s="40" t="n">
        <v>0</v>
      </c>
      <c r="AF68" s="40" t="n">
        <v>1</v>
      </c>
      <c r="AG68" s="40" t="n">
        <v>0</v>
      </c>
      <c r="AH68" s="40" t="n">
        <v>2</v>
      </c>
      <c r="AI68" s="40" t="n">
        <v>0</v>
      </c>
      <c r="AJ68" s="40" t="n">
        <v>0</v>
      </c>
      <c r="AK68" s="40" t="n">
        <v>1</v>
      </c>
      <c r="AL68" s="40" t="n">
        <v>1</v>
      </c>
      <c r="AM68" s="40" t="n">
        <v>2</v>
      </c>
      <c r="AN68" s="40" t="n">
        <v>1</v>
      </c>
      <c r="AO68" s="40" t="n">
        <v>0</v>
      </c>
      <c r="AP68" s="40" t="n">
        <v>5</v>
      </c>
      <c r="AQ68" s="40" t="n">
        <v>6</v>
      </c>
      <c r="AR68" s="40" t="n">
        <v>18</v>
      </c>
      <c r="AS68" s="40" t="n">
        <v>29</v>
      </c>
      <c r="AT68" s="40" t="n">
        <v>34</v>
      </c>
      <c r="AU68" s="40" t="n">
        <v>61</v>
      </c>
      <c r="AV68" s="40" t="n">
        <v>64</v>
      </c>
      <c r="AW68" s="40" t="n">
        <v>38</v>
      </c>
      <c r="AX68" s="40" t="n">
        <v>51</v>
      </c>
      <c r="AY68" s="40" t="n">
        <v>38</v>
      </c>
      <c r="AZ68" s="40" t="n">
        <v>30</v>
      </c>
      <c r="BA68" s="40" t="n">
        <v>32</v>
      </c>
      <c r="BB68" s="40" t="n">
        <v>25</v>
      </c>
      <c r="BC68" s="40" t="n">
        <v>21</v>
      </c>
      <c r="BD68" s="40"/>
      <c r="BE68" s="40" t="n">
        <f aca="false">SUM(C68:BC68)</f>
        <v>1108</v>
      </c>
      <c r="BF68" s="34"/>
      <c r="BG68" s="56"/>
      <c r="BH68" s="56"/>
      <c r="BI68" s="56"/>
      <c r="BJ68" s="56"/>
      <c r="BK68" s="56"/>
      <c r="BL68" s="56"/>
      <c r="BN68" s="57"/>
      <c r="BO68" s="57"/>
      <c r="BP68" s="57"/>
      <c r="BQ68" s="57"/>
      <c r="BR68" s="57"/>
      <c r="BS68" s="57"/>
    </row>
    <row r="69" customFormat="false" ht="14.1" hidden="false" customHeight="true" outlineLevel="0" collapsed="false">
      <c r="A69" s="36"/>
      <c r="B69" s="55" t="s">
        <v>90</v>
      </c>
      <c r="C69" s="40" t="n">
        <v>0</v>
      </c>
      <c r="D69" s="40" t="n">
        <v>0</v>
      </c>
      <c r="E69" s="40" t="n">
        <v>0</v>
      </c>
      <c r="F69" s="40" t="n">
        <v>0</v>
      </c>
      <c r="G69" s="40" t="n">
        <v>0</v>
      </c>
      <c r="H69" s="40" t="n">
        <v>0</v>
      </c>
      <c r="I69" s="40" t="n">
        <v>0</v>
      </c>
      <c r="J69" s="40" t="n">
        <v>0</v>
      </c>
      <c r="K69" s="40" t="n">
        <v>0</v>
      </c>
      <c r="L69" s="40" t="n">
        <v>0</v>
      </c>
      <c r="M69" s="40" t="n">
        <v>0</v>
      </c>
      <c r="N69" s="40" t="n">
        <v>1</v>
      </c>
      <c r="O69" s="40" t="n">
        <v>0</v>
      </c>
      <c r="P69" s="40" t="n">
        <v>7</v>
      </c>
      <c r="Q69" s="40" t="n">
        <v>6</v>
      </c>
      <c r="R69" s="40" t="n">
        <v>9</v>
      </c>
      <c r="S69" s="40" t="n">
        <v>8</v>
      </c>
      <c r="T69" s="40" t="n">
        <v>3</v>
      </c>
      <c r="U69" s="40" t="n">
        <v>6</v>
      </c>
      <c r="V69" s="40" t="n">
        <v>5</v>
      </c>
      <c r="W69" s="40" t="n">
        <v>2</v>
      </c>
      <c r="X69" s="40" t="n">
        <v>1</v>
      </c>
      <c r="Y69" s="40" t="n">
        <v>2</v>
      </c>
      <c r="Z69" s="40" t="n">
        <v>0</v>
      </c>
      <c r="AA69" s="40" t="n">
        <v>0</v>
      </c>
      <c r="AB69" s="40" t="n">
        <v>0</v>
      </c>
      <c r="AC69" s="40" t="n">
        <v>0</v>
      </c>
      <c r="AD69" s="40" t="n">
        <v>1</v>
      </c>
      <c r="AE69" s="40" t="n">
        <v>0</v>
      </c>
      <c r="AF69" s="40" t="n">
        <v>0</v>
      </c>
      <c r="AG69" s="40" t="n">
        <v>0</v>
      </c>
      <c r="AH69" s="40" t="n">
        <v>0</v>
      </c>
      <c r="AI69" s="40" t="n">
        <v>0</v>
      </c>
      <c r="AJ69" s="40" t="n">
        <v>0</v>
      </c>
      <c r="AK69" s="40" t="n">
        <v>0</v>
      </c>
      <c r="AL69" s="40" t="n">
        <v>0</v>
      </c>
      <c r="AM69" s="40" t="n">
        <v>0</v>
      </c>
      <c r="AN69" s="40" t="n">
        <v>0</v>
      </c>
      <c r="AO69" s="40" t="n">
        <v>0</v>
      </c>
      <c r="AP69" s="40" t="n">
        <v>0</v>
      </c>
      <c r="AQ69" s="40" t="n">
        <v>0</v>
      </c>
      <c r="AR69" s="40" t="n">
        <v>0</v>
      </c>
      <c r="AS69" s="40" t="n">
        <v>1</v>
      </c>
      <c r="AT69" s="40" t="n">
        <v>0</v>
      </c>
      <c r="AU69" s="40" t="n">
        <v>1</v>
      </c>
      <c r="AV69" s="40" t="n">
        <v>0</v>
      </c>
      <c r="AW69" s="40" t="n">
        <v>1</v>
      </c>
      <c r="AX69" s="40" t="n">
        <v>0</v>
      </c>
      <c r="AY69" s="40" t="n">
        <v>0</v>
      </c>
      <c r="AZ69" s="40" t="n">
        <v>0</v>
      </c>
      <c r="BA69" s="40" t="n">
        <v>0</v>
      </c>
      <c r="BB69" s="40" t="n">
        <v>0</v>
      </c>
      <c r="BC69" s="40" t="n">
        <v>0</v>
      </c>
      <c r="BD69" s="40"/>
      <c r="BE69" s="40" t="n">
        <f aca="false">SUM(C69:BC69)</f>
        <v>54</v>
      </c>
      <c r="BF69" s="58"/>
      <c r="BG69" s="59"/>
      <c r="BH69" s="56"/>
      <c r="BI69" s="59"/>
      <c r="BJ69" s="56"/>
      <c r="BK69" s="56"/>
      <c r="BL69" s="56"/>
      <c r="BN69" s="57"/>
      <c r="BO69" s="57"/>
      <c r="BP69" s="57"/>
      <c r="BQ69" s="57"/>
      <c r="BR69" s="57"/>
      <c r="BS69" s="57"/>
    </row>
    <row r="70" customFormat="false" ht="14.1" hidden="false" customHeight="true" outlineLevel="0" collapsed="false">
      <c r="A70" s="36"/>
      <c r="B70" s="55" t="s">
        <v>111</v>
      </c>
      <c r="C70" s="40" t="n">
        <v>0</v>
      </c>
      <c r="D70" s="40" t="n">
        <v>0</v>
      </c>
      <c r="E70" s="40" t="n">
        <v>0</v>
      </c>
      <c r="F70" s="40" t="n">
        <v>0</v>
      </c>
      <c r="G70" s="40" t="n">
        <v>0</v>
      </c>
      <c r="H70" s="40" t="n">
        <v>0</v>
      </c>
      <c r="I70" s="40" t="n">
        <v>0</v>
      </c>
      <c r="J70" s="40" t="n">
        <v>0</v>
      </c>
      <c r="K70" s="40" t="n">
        <v>0</v>
      </c>
      <c r="L70" s="40" t="n">
        <v>0</v>
      </c>
      <c r="M70" s="40" t="n">
        <v>0</v>
      </c>
      <c r="N70" s="40" t="n">
        <v>0</v>
      </c>
      <c r="O70" s="40" t="n">
        <v>3</v>
      </c>
      <c r="P70" s="40" t="n">
        <v>18</v>
      </c>
      <c r="Q70" s="40" t="n">
        <v>29</v>
      </c>
      <c r="R70" s="40" t="n">
        <v>26</v>
      </c>
      <c r="S70" s="40" t="n">
        <v>17</v>
      </c>
      <c r="T70" s="40" t="n">
        <v>6</v>
      </c>
      <c r="U70" s="40" t="n">
        <v>4</v>
      </c>
      <c r="V70" s="40" t="n">
        <v>3</v>
      </c>
      <c r="W70" s="40" t="n">
        <v>3</v>
      </c>
      <c r="X70" s="40" t="n">
        <v>1</v>
      </c>
      <c r="Y70" s="40" t="n">
        <v>2</v>
      </c>
      <c r="Z70" s="40" t="n">
        <v>0</v>
      </c>
      <c r="AA70" s="40" t="n">
        <v>2</v>
      </c>
      <c r="AB70" s="40" t="n">
        <v>2</v>
      </c>
      <c r="AC70" s="40" t="n">
        <v>0</v>
      </c>
      <c r="AD70" s="40" t="n">
        <v>0</v>
      </c>
      <c r="AE70" s="40" t="n">
        <v>0</v>
      </c>
      <c r="AF70" s="40" t="n">
        <v>2</v>
      </c>
      <c r="AG70" s="40" t="n">
        <v>1</v>
      </c>
      <c r="AH70" s="40" t="n">
        <v>1</v>
      </c>
      <c r="AI70" s="40" t="n">
        <v>1</v>
      </c>
      <c r="AJ70" s="40" t="n">
        <v>0</v>
      </c>
      <c r="AK70" s="40" t="n">
        <v>0</v>
      </c>
      <c r="AL70" s="40" t="n">
        <v>0</v>
      </c>
      <c r="AM70" s="40" t="n">
        <v>0</v>
      </c>
      <c r="AN70" s="40" t="n">
        <v>0</v>
      </c>
      <c r="AO70" s="40" t="n">
        <v>0</v>
      </c>
      <c r="AP70" s="40" t="n">
        <v>0</v>
      </c>
      <c r="AQ70" s="40" t="n">
        <v>0</v>
      </c>
      <c r="AR70" s="40" t="n">
        <v>0</v>
      </c>
      <c r="AS70" s="40" t="n">
        <v>0</v>
      </c>
      <c r="AT70" s="40" t="n">
        <v>0</v>
      </c>
      <c r="AU70" s="40" t="n">
        <v>1</v>
      </c>
      <c r="AV70" s="40" t="n">
        <v>1</v>
      </c>
      <c r="AW70" s="40" t="n">
        <v>2</v>
      </c>
      <c r="AX70" s="40" t="n">
        <v>1</v>
      </c>
      <c r="AY70" s="40" t="n">
        <v>0</v>
      </c>
      <c r="AZ70" s="40" t="n">
        <v>3</v>
      </c>
      <c r="BA70" s="40" t="n">
        <v>1</v>
      </c>
      <c r="BB70" s="40" t="n">
        <v>1</v>
      </c>
      <c r="BC70" s="40" t="n">
        <v>1</v>
      </c>
      <c r="BD70" s="40"/>
      <c r="BE70" s="40" t="n">
        <f aca="false">SUM(C70:BC70)</f>
        <v>132</v>
      </c>
      <c r="BF70" s="34"/>
      <c r="BG70" s="59"/>
      <c r="BH70" s="56"/>
      <c r="BI70" s="56"/>
      <c r="BJ70" s="56"/>
      <c r="BK70" s="56"/>
      <c r="BL70" s="56"/>
      <c r="BN70" s="57"/>
      <c r="BO70" s="57"/>
      <c r="BP70" s="57"/>
      <c r="BQ70" s="57"/>
      <c r="BR70" s="57"/>
      <c r="BS70" s="57"/>
    </row>
    <row r="71" customFormat="false" ht="14.1" hidden="false" customHeight="true" outlineLevel="0" collapsed="false">
      <c r="A71" s="36"/>
      <c r="B71" s="55" t="s">
        <v>112</v>
      </c>
      <c r="C71" s="40" t="n">
        <v>0</v>
      </c>
      <c r="D71" s="40" t="n">
        <v>0</v>
      </c>
      <c r="E71" s="40" t="n">
        <v>0</v>
      </c>
      <c r="F71" s="40" t="n">
        <v>0</v>
      </c>
      <c r="G71" s="40" t="n">
        <v>0</v>
      </c>
      <c r="H71" s="40" t="n">
        <v>0</v>
      </c>
      <c r="I71" s="40" t="n">
        <v>0</v>
      </c>
      <c r="J71" s="40" t="n">
        <v>0</v>
      </c>
      <c r="K71" s="40" t="n">
        <v>0</v>
      </c>
      <c r="L71" s="40" t="n">
        <v>0</v>
      </c>
      <c r="M71" s="40" t="n">
        <v>0</v>
      </c>
      <c r="N71" s="40" t="n">
        <v>0</v>
      </c>
      <c r="O71" s="40" t="n">
        <v>2</v>
      </c>
      <c r="P71" s="40" t="n">
        <v>5</v>
      </c>
      <c r="Q71" s="40" t="n">
        <v>11</v>
      </c>
      <c r="R71" s="40" t="n">
        <v>16</v>
      </c>
      <c r="S71" s="40" t="n">
        <v>15</v>
      </c>
      <c r="T71" s="40" t="n">
        <v>27</v>
      </c>
      <c r="U71" s="40" t="n">
        <v>18</v>
      </c>
      <c r="V71" s="40" t="n">
        <v>9</v>
      </c>
      <c r="W71" s="40" t="n">
        <v>7</v>
      </c>
      <c r="X71" s="40" t="n">
        <v>4</v>
      </c>
      <c r="Y71" s="40" t="n">
        <v>2</v>
      </c>
      <c r="Z71" s="40" t="n">
        <v>0</v>
      </c>
      <c r="AA71" s="40" t="n">
        <v>1</v>
      </c>
      <c r="AB71" s="40" t="n">
        <v>0</v>
      </c>
      <c r="AC71" s="40" t="n">
        <v>1</v>
      </c>
      <c r="AD71" s="40" t="n">
        <v>0</v>
      </c>
      <c r="AE71" s="40" t="n">
        <v>0</v>
      </c>
      <c r="AF71" s="40" t="n">
        <v>0</v>
      </c>
      <c r="AG71" s="40" t="n">
        <v>0</v>
      </c>
      <c r="AH71" s="40" t="n">
        <v>0</v>
      </c>
      <c r="AI71" s="40" t="n">
        <v>2</v>
      </c>
      <c r="AJ71" s="40" t="n">
        <v>0</v>
      </c>
      <c r="AK71" s="40" t="n">
        <v>1</v>
      </c>
      <c r="AL71" s="40" t="n">
        <v>0</v>
      </c>
      <c r="AM71" s="40" t="n">
        <v>0</v>
      </c>
      <c r="AN71" s="40" t="n">
        <v>0</v>
      </c>
      <c r="AO71" s="40" t="n">
        <v>0</v>
      </c>
      <c r="AP71" s="40" t="n">
        <v>0</v>
      </c>
      <c r="AQ71" s="40" t="n">
        <v>1</v>
      </c>
      <c r="AR71" s="40" t="n">
        <v>0</v>
      </c>
      <c r="AS71" s="40" t="n">
        <v>1</v>
      </c>
      <c r="AT71" s="40" t="n">
        <v>1</v>
      </c>
      <c r="AU71" s="40" t="n">
        <v>1</v>
      </c>
      <c r="AV71" s="40" t="n">
        <v>3</v>
      </c>
      <c r="AW71" s="40" t="n">
        <v>5</v>
      </c>
      <c r="AX71" s="40" t="n">
        <v>3</v>
      </c>
      <c r="AY71" s="40" t="n">
        <v>1</v>
      </c>
      <c r="AZ71" s="40" t="n">
        <v>9</v>
      </c>
      <c r="BA71" s="40" t="n">
        <v>10</v>
      </c>
      <c r="BB71" s="40" t="n">
        <v>4</v>
      </c>
      <c r="BC71" s="40" t="n">
        <v>1</v>
      </c>
      <c r="BD71" s="40"/>
      <c r="BE71" s="40" t="n">
        <f aca="false">SUM(C71:BC71)</f>
        <v>161</v>
      </c>
      <c r="BF71" s="58"/>
      <c r="BG71" s="59"/>
      <c r="BH71" s="56"/>
      <c r="BI71" s="59"/>
      <c r="BJ71" s="56"/>
      <c r="BK71" s="56"/>
      <c r="BL71" s="56"/>
      <c r="BN71" s="57"/>
      <c r="BO71" s="57"/>
      <c r="BP71" s="57"/>
      <c r="BQ71" s="57"/>
      <c r="BR71" s="57"/>
      <c r="BS71" s="57"/>
    </row>
    <row r="72" customFormat="false" ht="14.1" hidden="false" customHeight="true" outlineLevel="0" collapsed="false">
      <c r="A72" s="36"/>
      <c r="B72" s="55" t="s">
        <v>113</v>
      </c>
      <c r="C72" s="40" t="n">
        <v>0</v>
      </c>
      <c r="D72" s="40" t="n">
        <v>0</v>
      </c>
      <c r="E72" s="40" t="n">
        <v>0</v>
      </c>
      <c r="F72" s="40" t="n">
        <v>0</v>
      </c>
      <c r="G72" s="40" t="n">
        <v>0</v>
      </c>
      <c r="H72" s="40" t="n">
        <v>0</v>
      </c>
      <c r="I72" s="40" t="n">
        <v>0</v>
      </c>
      <c r="J72" s="40" t="n">
        <v>0</v>
      </c>
      <c r="K72" s="40" t="n">
        <v>0</v>
      </c>
      <c r="L72" s="40" t="n">
        <v>0</v>
      </c>
      <c r="M72" s="40" t="n">
        <v>0</v>
      </c>
      <c r="N72" s="40" t="n">
        <v>0</v>
      </c>
      <c r="O72" s="40" t="n">
        <v>2</v>
      </c>
      <c r="P72" s="40" t="n">
        <v>0</v>
      </c>
      <c r="Q72" s="40" t="n">
        <v>2</v>
      </c>
      <c r="R72" s="40" t="n">
        <v>0</v>
      </c>
      <c r="S72" s="40" t="n">
        <v>2</v>
      </c>
      <c r="T72" s="40" t="n">
        <v>2</v>
      </c>
      <c r="U72" s="40" t="n">
        <v>2</v>
      </c>
      <c r="V72" s="40" t="n">
        <v>3</v>
      </c>
      <c r="W72" s="40" t="n">
        <v>1</v>
      </c>
      <c r="X72" s="40" t="n">
        <v>5</v>
      </c>
      <c r="Y72" s="40" t="n">
        <v>0</v>
      </c>
      <c r="Z72" s="40" t="n">
        <v>1</v>
      </c>
      <c r="AA72" s="40" t="n">
        <v>0</v>
      </c>
      <c r="AB72" s="40" t="n">
        <v>0</v>
      </c>
      <c r="AC72" s="40" t="n">
        <v>0</v>
      </c>
      <c r="AD72" s="40" t="n">
        <v>0</v>
      </c>
      <c r="AE72" s="40" t="n">
        <v>0</v>
      </c>
      <c r="AF72" s="40" t="n">
        <v>0</v>
      </c>
      <c r="AG72" s="40" t="n">
        <v>0</v>
      </c>
      <c r="AH72" s="40" t="n">
        <v>0</v>
      </c>
      <c r="AI72" s="40" t="n">
        <v>0</v>
      </c>
      <c r="AJ72" s="40" t="n">
        <v>1</v>
      </c>
      <c r="AK72" s="40" t="n">
        <v>0</v>
      </c>
      <c r="AL72" s="40" t="n">
        <v>0</v>
      </c>
      <c r="AM72" s="40" t="n">
        <v>0</v>
      </c>
      <c r="AN72" s="40" t="n">
        <v>0</v>
      </c>
      <c r="AO72" s="40" t="n">
        <v>0</v>
      </c>
      <c r="AP72" s="40" t="n">
        <v>0</v>
      </c>
      <c r="AQ72" s="40" t="n">
        <v>0</v>
      </c>
      <c r="AR72" s="40" t="n">
        <v>0</v>
      </c>
      <c r="AS72" s="40" t="n">
        <v>1</v>
      </c>
      <c r="AT72" s="40" t="n">
        <v>0</v>
      </c>
      <c r="AU72" s="40" t="n">
        <v>0</v>
      </c>
      <c r="AV72" s="40" t="n">
        <v>0</v>
      </c>
      <c r="AW72" s="40" t="n">
        <v>0</v>
      </c>
      <c r="AX72" s="40" t="n">
        <v>0</v>
      </c>
      <c r="AY72" s="40" t="n">
        <v>0</v>
      </c>
      <c r="AZ72" s="40" t="n">
        <v>0</v>
      </c>
      <c r="BA72" s="40" t="n">
        <v>0</v>
      </c>
      <c r="BB72" s="40" t="n">
        <v>0</v>
      </c>
      <c r="BC72" s="40" t="n">
        <v>0</v>
      </c>
      <c r="BD72" s="40"/>
      <c r="BE72" s="40" t="n">
        <f aca="false">SUM(C72:BC72)</f>
        <v>22</v>
      </c>
      <c r="BF72" s="34"/>
      <c r="BG72" s="56"/>
      <c r="BH72" s="56"/>
      <c r="BI72" s="56"/>
      <c r="BJ72" s="56"/>
      <c r="BK72" s="56"/>
      <c r="BL72" s="56"/>
      <c r="BN72" s="57"/>
      <c r="BO72" s="57"/>
      <c r="BP72" s="57"/>
      <c r="BQ72" s="57"/>
      <c r="BR72" s="57"/>
      <c r="BS72" s="57"/>
    </row>
    <row r="73" customFormat="false" ht="14.1" hidden="false" customHeight="true" outlineLevel="0" collapsed="false">
      <c r="A73" s="36"/>
      <c r="B73" s="55" t="s">
        <v>114</v>
      </c>
      <c r="C73" s="40" t="n">
        <v>0</v>
      </c>
      <c r="D73" s="40" t="n">
        <v>0</v>
      </c>
      <c r="E73" s="40" t="n">
        <v>0</v>
      </c>
      <c r="F73" s="40" t="n">
        <v>0</v>
      </c>
      <c r="G73" s="40" t="n">
        <v>0</v>
      </c>
      <c r="H73" s="40" t="n">
        <v>0</v>
      </c>
      <c r="I73" s="40" t="n">
        <v>0</v>
      </c>
      <c r="J73" s="40" t="n">
        <v>0</v>
      </c>
      <c r="K73" s="40" t="n">
        <v>0</v>
      </c>
      <c r="L73" s="40" t="n">
        <v>0</v>
      </c>
      <c r="M73" s="40" t="n">
        <v>0</v>
      </c>
      <c r="N73" s="40" t="n">
        <v>0</v>
      </c>
      <c r="O73" s="40" t="n">
        <v>0</v>
      </c>
      <c r="P73" s="40" t="n">
        <v>0</v>
      </c>
      <c r="Q73" s="40" t="n">
        <v>0</v>
      </c>
      <c r="R73" s="40" t="n">
        <v>0</v>
      </c>
      <c r="S73" s="40" t="n">
        <v>0</v>
      </c>
      <c r="T73" s="40" t="n">
        <v>0</v>
      </c>
      <c r="U73" s="40" t="n">
        <v>0</v>
      </c>
      <c r="V73" s="40" t="n">
        <v>0</v>
      </c>
      <c r="W73" s="40" t="n">
        <v>0</v>
      </c>
      <c r="X73" s="40" t="n">
        <v>0</v>
      </c>
      <c r="Y73" s="40" t="n">
        <v>0</v>
      </c>
      <c r="Z73" s="40" t="n">
        <v>0</v>
      </c>
      <c r="AA73" s="40" t="n">
        <v>0</v>
      </c>
      <c r="AB73" s="40" t="n">
        <v>0</v>
      </c>
      <c r="AC73" s="40" t="n">
        <v>0</v>
      </c>
      <c r="AD73" s="40" t="n">
        <v>0</v>
      </c>
      <c r="AE73" s="40" t="n">
        <v>0</v>
      </c>
      <c r="AF73" s="40" t="n">
        <v>0</v>
      </c>
      <c r="AG73" s="40" t="n">
        <v>0</v>
      </c>
      <c r="AH73" s="40" t="n">
        <v>0</v>
      </c>
      <c r="AI73" s="40" t="n">
        <v>0</v>
      </c>
      <c r="AJ73" s="40" t="n">
        <v>0</v>
      </c>
      <c r="AK73" s="40" t="n">
        <v>0</v>
      </c>
      <c r="AL73" s="40" t="n">
        <v>0</v>
      </c>
      <c r="AM73" s="40" t="n">
        <v>0</v>
      </c>
      <c r="AN73" s="40" t="n">
        <v>0</v>
      </c>
      <c r="AO73" s="40" t="n">
        <v>0</v>
      </c>
      <c r="AP73" s="40" t="n">
        <v>0</v>
      </c>
      <c r="AQ73" s="40" t="n">
        <v>0</v>
      </c>
      <c r="AR73" s="40" t="n">
        <v>1</v>
      </c>
      <c r="AS73" s="40" t="n">
        <v>0</v>
      </c>
      <c r="AT73" s="40" t="n">
        <v>0</v>
      </c>
      <c r="AU73" s="40" t="n">
        <v>0</v>
      </c>
      <c r="AV73" s="40" t="n">
        <v>0</v>
      </c>
      <c r="AW73" s="40" t="n">
        <v>0</v>
      </c>
      <c r="AX73" s="40" t="n">
        <v>0</v>
      </c>
      <c r="AY73" s="40" t="n">
        <v>0</v>
      </c>
      <c r="AZ73" s="40" t="n">
        <v>0</v>
      </c>
      <c r="BA73" s="40" t="n">
        <v>0</v>
      </c>
      <c r="BB73" s="40" t="n">
        <v>0</v>
      </c>
      <c r="BC73" s="40" t="n">
        <v>0</v>
      </c>
      <c r="BD73" s="40"/>
      <c r="BE73" s="40" t="n">
        <f aca="false">SUM(C73:BC73)</f>
        <v>1</v>
      </c>
      <c r="BF73" s="34"/>
      <c r="BG73" s="56"/>
      <c r="BH73" s="56"/>
      <c r="BI73" s="56"/>
      <c r="BJ73" s="56"/>
      <c r="BK73" s="56"/>
      <c r="BL73" s="56"/>
      <c r="BN73" s="57"/>
      <c r="BO73" s="57"/>
      <c r="BP73" s="57"/>
      <c r="BQ73" s="57"/>
      <c r="BR73" s="57"/>
      <c r="BS73" s="57"/>
    </row>
    <row r="74" customFormat="false" ht="14.1" hidden="false" customHeight="true" outlineLevel="0" collapsed="false">
      <c r="A74" s="36"/>
      <c r="B74" s="55" t="s">
        <v>115</v>
      </c>
      <c r="C74" s="40" t="n">
        <v>0</v>
      </c>
      <c r="D74" s="40" t="n">
        <v>0</v>
      </c>
      <c r="E74" s="40" t="n">
        <v>0</v>
      </c>
      <c r="F74" s="40" t="n">
        <v>0</v>
      </c>
      <c r="G74" s="40" t="n">
        <v>0</v>
      </c>
      <c r="H74" s="40" t="n">
        <v>0</v>
      </c>
      <c r="I74" s="40" t="n">
        <v>0</v>
      </c>
      <c r="J74" s="40" t="n">
        <v>0</v>
      </c>
      <c r="K74" s="40" t="n">
        <v>0</v>
      </c>
      <c r="L74" s="40" t="n">
        <v>0</v>
      </c>
      <c r="M74" s="40" t="n">
        <v>0</v>
      </c>
      <c r="N74" s="40" t="n">
        <v>1</v>
      </c>
      <c r="O74" s="40" t="n">
        <v>5</v>
      </c>
      <c r="P74" s="40" t="n">
        <v>10</v>
      </c>
      <c r="Q74" s="40" t="n">
        <v>15</v>
      </c>
      <c r="R74" s="40" t="n">
        <v>13</v>
      </c>
      <c r="S74" s="40" t="n">
        <v>11</v>
      </c>
      <c r="T74" s="40" t="n">
        <v>13</v>
      </c>
      <c r="U74" s="40" t="n">
        <v>7</v>
      </c>
      <c r="V74" s="40" t="n">
        <v>8</v>
      </c>
      <c r="W74" s="40" t="n">
        <v>12</v>
      </c>
      <c r="X74" s="40" t="n">
        <v>6</v>
      </c>
      <c r="Y74" s="40" t="n">
        <v>3</v>
      </c>
      <c r="Z74" s="40" t="n">
        <v>1</v>
      </c>
      <c r="AA74" s="40" t="n">
        <v>0</v>
      </c>
      <c r="AB74" s="40" t="n">
        <v>1</v>
      </c>
      <c r="AC74" s="40" t="n">
        <v>0</v>
      </c>
      <c r="AD74" s="40" t="n">
        <v>0</v>
      </c>
      <c r="AE74" s="40" t="n">
        <v>0</v>
      </c>
      <c r="AF74" s="40" t="n">
        <v>1</v>
      </c>
      <c r="AG74" s="40" t="n">
        <v>0</v>
      </c>
      <c r="AH74" s="40" t="n">
        <v>0</v>
      </c>
      <c r="AI74" s="40" t="n">
        <v>0</v>
      </c>
      <c r="AJ74" s="40" t="n">
        <v>0</v>
      </c>
      <c r="AK74" s="40" t="n">
        <v>0</v>
      </c>
      <c r="AL74" s="40" t="n">
        <v>0</v>
      </c>
      <c r="AM74" s="40" t="n">
        <v>0</v>
      </c>
      <c r="AN74" s="40" t="n">
        <v>1</v>
      </c>
      <c r="AO74" s="40" t="n">
        <v>0</v>
      </c>
      <c r="AP74" s="40" t="n">
        <v>0</v>
      </c>
      <c r="AQ74" s="40" t="n">
        <v>0</v>
      </c>
      <c r="AR74" s="40" t="n">
        <v>1</v>
      </c>
      <c r="AS74" s="40" t="n">
        <v>4</v>
      </c>
      <c r="AT74" s="40" t="n">
        <v>7</v>
      </c>
      <c r="AU74" s="40" t="n">
        <v>6</v>
      </c>
      <c r="AV74" s="40" t="n">
        <v>13</v>
      </c>
      <c r="AW74" s="40" t="n">
        <v>12</v>
      </c>
      <c r="AX74" s="40" t="n">
        <v>8</v>
      </c>
      <c r="AY74" s="40" t="n">
        <v>12</v>
      </c>
      <c r="AZ74" s="40" t="n">
        <v>13</v>
      </c>
      <c r="BA74" s="40" t="n">
        <v>11</v>
      </c>
      <c r="BB74" s="40" t="n">
        <v>7</v>
      </c>
      <c r="BC74" s="40" t="n">
        <v>6</v>
      </c>
      <c r="BD74" s="40"/>
      <c r="BE74" s="40" t="n">
        <f aca="false">SUM(C74:BC74)</f>
        <v>208</v>
      </c>
      <c r="BF74" s="34"/>
      <c r="BG74" s="56"/>
      <c r="BH74" s="56"/>
      <c r="BI74" s="56"/>
      <c r="BJ74" s="56"/>
      <c r="BK74" s="56"/>
      <c r="BL74" s="56"/>
      <c r="BN74" s="57"/>
      <c r="BO74" s="57"/>
      <c r="BP74" s="57"/>
      <c r="BQ74" s="57"/>
      <c r="BR74" s="57"/>
      <c r="BS74" s="57"/>
    </row>
    <row r="75" customFormat="false" ht="14.1" hidden="false" customHeight="true" outlineLevel="0" collapsed="false">
      <c r="A75" s="36"/>
      <c r="B75" s="55" t="s">
        <v>116</v>
      </c>
      <c r="C75" s="40" t="n">
        <v>0</v>
      </c>
      <c r="D75" s="40" t="n">
        <v>0</v>
      </c>
      <c r="E75" s="40" t="n">
        <v>0</v>
      </c>
      <c r="F75" s="40" t="n">
        <v>0</v>
      </c>
      <c r="G75" s="40" t="n">
        <v>0</v>
      </c>
      <c r="H75" s="40" t="n">
        <v>0</v>
      </c>
      <c r="I75" s="40" t="n">
        <v>0</v>
      </c>
      <c r="J75" s="40" t="n">
        <v>0</v>
      </c>
      <c r="K75" s="40" t="n">
        <v>0</v>
      </c>
      <c r="L75" s="40" t="n">
        <v>0</v>
      </c>
      <c r="M75" s="40" t="n">
        <v>0</v>
      </c>
      <c r="N75" s="40" t="n">
        <v>0</v>
      </c>
      <c r="O75" s="40" t="n">
        <v>5</v>
      </c>
      <c r="P75" s="40" t="n">
        <v>28</v>
      </c>
      <c r="Q75" s="40" t="n">
        <v>46</v>
      </c>
      <c r="R75" s="40" t="n">
        <v>46</v>
      </c>
      <c r="S75" s="40" t="n">
        <v>33</v>
      </c>
      <c r="T75" s="40" t="n">
        <v>37</v>
      </c>
      <c r="U75" s="40" t="n">
        <v>15</v>
      </c>
      <c r="V75" s="40" t="n">
        <v>20</v>
      </c>
      <c r="W75" s="40" t="n">
        <v>8</v>
      </c>
      <c r="X75" s="40" t="n">
        <v>14</v>
      </c>
      <c r="Y75" s="40" t="n">
        <v>5</v>
      </c>
      <c r="Z75" s="40" t="n">
        <v>3</v>
      </c>
      <c r="AA75" s="40" t="n">
        <v>3</v>
      </c>
      <c r="AB75" s="40" t="n">
        <v>4</v>
      </c>
      <c r="AC75" s="40" t="n">
        <v>0</v>
      </c>
      <c r="AD75" s="40" t="n">
        <v>1</v>
      </c>
      <c r="AE75" s="40" t="n">
        <v>1</v>
      </c>
      <c r="AF75" s="40" t="n">
        <v>1</v>
      </c>
      <c r="AG75" s="40" t="n">
        <v>0</v>
      </c>
      <c r="AH75" s="40" t="n">
        <v>0</v>
      </c>
      <c r="AI75" s="40" t="n">
        <v>0</v>
      </c>
      <c r="AJ75" s="40" t="n">
        <v>1</v>
      </c>
      <c r="AK75" s="40" t="n">
        <v>1</v>
      </c>
      <c r="AL75" s="40" t="n">
        <v>0</v>
      </c>
      <c r="AM75" s="40" t="n">
        <v>0</v>
      </c>
      <c r="AN75" s="40" t="n">
        <v>4</v>
      </c>
      <c r="AO75" s="40" t="n">
        <v>2</v>
      </c>
      <c r="AP75" s="40" t="n">
        <v>5</v>
      </c>
      <c r="AQ75" s="40" t="n">
        <v>8</v>
      </c>
      <c r="AR75" s="40" t="n">
        <v>5</v>
      </c>
      <c r="AS75" s="40" t="n">
        <v>6</v>
      </c>
      <c r="AT75" s="40" t="n">
        <v>29</v>
      </c>
      <c r="AU75" s="40" t="n">
        <v>20</v>
      </c>
      <c r="AV75" s="40" t="n">
        <v>32</v>
      </c>
      <c r="AW75" s="40" t="n">
        <v>21</v>
      </c>
      <c r="AX75" s="40" t="n">
        <v>24</v>
      </c>
      <c r="AY75" s="40" t="n">
        <v>22</v>
      </c>
      <c r="AZ75" s="40" t="n">
        <v>14</v>
      </c>
      <c r="BA75" s="40" t="n">
        <v>12</v>
      </c>
      <c r="BB75" s="40" t="n">
        <v>21</v>
      </c>
      <c r="BC75" s="40" t="n">
        <v>14</v>
      </c>
      <c r="BD75" s="40"/>
      <c r="BE75" s="40" t="n">
        <f aca="false">SUM(C75:BC75)</f>
        <v>511</v>
      </c>
      <c r="BF75" s="34"/>
      <c r="BG75" s="56"/>
      <c r="BH75" s="56"/>
      <c r="BI75" s="56"/>
      <c r="BJ75" s="56"/>
      <c r="BK75" s="56"/>
      <c r="BL75" s="56"/>
      <c r="BN75" s="57"/>
      <c r="BO75" s="57"/>
      <c r="BP75" s="57"/>
      <c r="BQ75" s="57"/>
      <c r="BR75" s="57"/>
      <c r="BS75" s="57"/>
    </row>
    <row r="76" customFormat="false" ht="14.1" hidden="false" customHeight="true" outlineLevel="0" collapsed="false">
      <c r="A76" s="36"/>
      <c r="B76" s="55" t="s">
        <v>117</v>
      </c>
      <c r="C76" s="40" t="n">
        <v>0</v>
      </c>
      <c r="D76" s="40" t="n">
        <v>0</v>
      </c>
      <c r="E76" s="40" t="n">
        <v>0</v>
      </c>
      <c r="F76" s="40" t="n">
        <v>0</v>
      </c>
      <c r="G76" s="40" t="n">
        <v>0</v>
      </c>
      <c r="H76" s="40" t="n">
        <v>0</v>
      </c>
      <c r="I76" s="40" t="n">
        <v>0</v>
      </c>
      <c r="J76" s="40" t="n">
        <v>0</v>
      </c>
      <c r="K76" s="40" t="n">
        <v>0</v>
      </c>
      <c r="L76" s="40" t="n">
        <v>0</v>
      </c>
      <c r="M76" s="40" t="n">
        <v>0</v>
      </c>
      <c r="N76" s="40" t="n">
        <v>0</v>
      </c>
      <c r="O76" s="40" t="n">
        <v>0</v>
      </c>
      <c r="P76" s="40" t="n">
        <v>0</v>
      </c>
      <c r="Q76" s="40" t="n">
        <v>2</v>
      </c>
      <c r="R76" s="40" t="n">
        <v>0</v>
      </c>
      <c r="S76" s="40" t="n">
        <v>0</v>
      </c>
      <c r="T76" s="40" t="n">
        <v>0</v>
      </c>
      <c r="U76" s="40" t="n">
        <v>0</v>
      </c>
      <c r="V76" s="40" t="n">
        <v>0</v>
      </c>
      <c r="W76" s="40" t="n">
        <v>0</v>
      </c>
      <c r="X76" s="40" t="n">
        <v>0</v>
      </c>
      <c r="Y76" s="40" t="n">
        <v>0</v>
      </c>
      <c r="Z76" s="40" t="n">
        <v>0</v>
      </c>
      <c r="AA76" s="40" t="n">
        <v>0</v>
      </c>
      <c r="AB76" s="40" t="n">
        <v>0</v>
      </c>
      <c r="AC76" s="40" t="n">
        <v>0</v>
      </c>
      <c r="AD76" s="40" t="n">
        <v>0</v>
      </c>
      <c r="AE76" s="40" t="n">
        <v>0</v>
      </c>
      <c r="AF76" s="40" t="n">
        <v>0</v>
      </c>
      <c r="AG76" s="40" t="n">
        <v>0</v>
      </c>
      <c r="AH76" s="40" t="n">
        <v>0</v>
      </c>
      <c r="AI76" s="40" t="n">
        <v>0</v>
      </c>
      <c r="AJ76" s="40" t="n">
        <v>0</v>
      </c>
      <c r="AK76" s="40" t="n">
        <v>0</v>
      </c>
      <c r="AL76" s="40" t="n">
        <v>0</v>
      </c>
      <c r="AM76" s="40" t="n">
        <v>0</v>
      </c>
      <c r="AN76" s="40" t="n">
        <v>0</v>
      </c>
      <c r="AO76" s="40" t="n">
        <v>0</v>
      </c>
      <c r="AP76" s="40" t="n">
        <v>0</v>
      </c>
      <c r="AQ76" s="40" t="n">
        <v>0</v>
      </c>
      <c r="AR76" s="40" t="n">
        <v>0</v>
      </c>
      <c r="AS76" s="40" t="n">
        <v>0</v>
      </c>
      <c r="AT76" s="40" t="n">
        <v>0</v>
      </c>
      <c r="AU76" s="40" t="n">
        <v>0</v>
      </c>
      <c r="AV76" s="40" t="n">
        <v>1</v>
      </c>
      <c r="AW76" s="40" t="n">
        <v>0</v>
      </c>
      <c r="AX76" s="40" t="n">
        <v>0</v>
      </c>
      <c r="AY76" s="40" t="n">
        <v>0</v>
      </c>
      <c r="AZ76" s="40" t="n">
        <v>0</v>
      </c>
      <c r="BA76" s="40" t="n">
        <v>0</v>
      </c>
      <c r="BB76" s="40" t="n">
        <v>0</v>
      </c>
      <c r="BC76" s="40" t="n">
        <v>0</v>
      </c>
      <c r="BD76" s="40"/>
      <c r="BE76" s="40" t="n">
        <f aca="false">SUM(C76:BC76)</f>
        <v>3</v>
      </c>
      <c r="BF76" s="34"/>
      <c r="BG76" s="56"/>
      <c r="BH76" s="56"/>
      <c r="BI76" s="56"/>
      <c r="BJ76" s="56"/>
      <c r="BK76" s="56"/>
      <c r="BL76" s="56"/>
      <c r="BN76" s="57"/>
      <c r="BO76" s="57"/>
      <c r="BP76" s="57"/>
      <c r="BQ76" s="57"/>
      <c r="BR76" s="57"/>
      <c r="BS76" s="57"/>
    </row>
    <row r="77" customFormat="false" ht="14.1" hidden="false" customHeight="true" outlineLevel="0" collapsed="false">
      <c r="A77" s="36"/>
      <c r="B77" s="55" t="s">
        <v>118</v>
      </c>
      <c r="C77" s="40" t="n">
        <v>0</v>
      </c>
      <c r="D77" s="40" t="n">
        <v>0</v>
      </c>
      <c r="E77" s="40" t="n">
        <v>0</v>
      </c>
      <c r="F77" s="40" t="n">
        <v>0</v>
      </c>
      <c r="G77" s="40" t="n">
        <v>0</v>
      </c>
      <c r="H77" s="40" t="n">
        <v>0</v>
      </c>
      <c r="I77" s="40" t="n">
        <v>0</v>
      </c>
      <c r="J77" s="40" t="n">
        <v>0</v>
      </c>
      <c r="K77" s="40" t="n">
        <v>0</v>
      </c>
      <c r="L77" s="40" t="n">
        <v>0</v>
      </c>
      <c r="M77" s="40" t="n">
        <v>0</v>
      </c>
      <c r="N77" s="40" t="n">
        <v>0</v>
      </c>
      <c r="O77" s="40" t="n">
        <v>2</v>
      </c>
      <c r="P77" s="40" t="n">
        <v>4</v>
      </c>
      <c r="Q77" s="40" t="n">
        <v>9</v>
      </c>
      <c r="R77" s="40" t="n">
        <v>10</v>
      </c>
      <c r="S77" s="40" t="n">
        <v>13</v>
      </c>
      <c r="T77" s="40" t="n">
        <v>5</v>
      </c>
      <c r="U77" s="40" t="n">
        <v>11</v>
      </c>
      <c r="V77" s="40" t="n">
        <v>8</v>
      </c>
      <c r="W77" s="40" t="n">
        <v>3</v>
      </c>
      <c r="X77" s="40" t="n">
        <v>1</v>
      </c>
      <c r="Y77" s="40" t="n">
        <v>0</v>
      </c>
      <c r="Z77" s="40" t="n">
        <v>2</v>
      </c>
      <c r="AA77" s="40" t="n">
        <v>0</v>
      </c>
      <c r="AB77" s="40" t="n">
        <v>1</v>
      </c>
      <c r="AC77" s="40" t="n">
        <v>0</v>
      </c>
      <c r="AD77" s="40" t="n">
        <v>1</v>
      </c>
      <c r="AE77" s="40" t="n">
        <v>0</v>
      </c>
      <c r="AF77" s="40" t="n">
        <v>0</v>
      </c>
      <c r="AG77" s="40" t="n">
        <v>0</v>
      </c>
      <c r="AH77" s="40" t="n">
        <v>0</v>
      </c>
      <c r="AI77" s="40" t="n">
        <v>0</v>
      </c>
      <c r="AJ77" s="40" t="n">
        <v>0</v>
      </c>
      <c r="AK77" s="40" t="n">
        <v>0</v>
      </c>
      <c r="AL77" s="40" t="n">
        <v>1</v>
      </c>
      <c r="AM77" s="40" t="n">
        <v>0</v>
      </c>
      <c r="AN77" s="40" t="n">
        <v>0</v>
      </c>
      <c r="AO77" s="40" t="n">
        <v>0</v>
      </c>
      <c r="AP77" s="40" t="n">
        <v>0</v>
      </c>
      <c r="AQ77" s="40" t="n">
        <v>0</v>
      </c>
      <c r="AR77" s="40" t="n">
        <v>1</v>
      </c>
      <c r="AS77" s="40" t="n">
        <v>0</v>
      </c>
      <c r="AT77" s="40" t="n">
        <v>4</v>
      </c>
      <c r="AU77" s="40" t="n">
        <v>3</v>
      </c>
      <c r="AV77" s="40" t="n">
        <v>3</v>
      </c>
      <c r="AW77" s="40" t="n">
        <v>1</v>
      </c>
      <c r="AX77" s="40" t="n">
        <v>7</v>
      </c>
      <c r="AY77" s="40" t="n">
        <v>8</v>
      </c>
      <c r="AZ77" s="40" t="n">
        <v>7</v>
      </c>
      <c r="BA77" s="40" t="n">
        <v>8</v>
      </c>
      <c r="BB77" s="40" t="n">
        <v>11</v>
      </c>
      <c r="BC77" s="40" t="n">
        <v>9</v>
      </c>
      <c r="BD77" s="40"/>
      <c r="BE77" s="40" t="n">
        <f aca="false">SUM(C77:BC77)</f>
        <v>133</v>
      </c>
      <c r="BF77" s="34"/>
      <c r="BG77" s="56"/>
      <c r="BH77" s="56"/>
      <c r="BI77" s="56"/>
      <c r="BJ77" s="56"/>
      <c r="BK77" s="56"/>
      <c r="BL77" s="56"/>
      <c r="BN77" s="57"/>
      <c r="BO77" s="57"/>
      <c r="BP77" s="57"/>
      <c r="BQ77" s="57"/>
      <c r="BR77" s="57"/>
      <c r="BS77" s="57"/>
    </row>
    <row r="78" customFormat="false" ht="14.1" hidden="false" customHeight="true" outlineLevel="0" collapsed="false">
      <c r="A78" s="36"/>
      <c r="B78" s="55" t="s">
        <v>119</v>
      </c>
      <c r="C78" s="40" t="n">
        <v>0</v>
      </c>
      <c r="D78" s="40" t="n">
        <v>0</v>
      </c>
      <c r="E78" s="40" t="n">
        <v>0</v>
      </c>
      <c r="F78" s="40" t="n">
        <v>0</v>
      </c>
      <c r="G78" s="40" t="n">
        <v>0</v>
      </c>
      <c r="H78" s="40" t="n">
        <v>0</v>
      </c>
      <c r="I78" s="40" t="n">
        <v>0</v>
      </c>
      <c r="J78" s="40" t="n">
        <v>0</v>
      </c>
      <c r="K78" s="40" t="n">
        <v>0</v>
      </c>
      <c r="L78" s="40" t="n">
        <v>0</v>
      </c>
      <c r="M78" s="40" t="n">
        <v>0</v>
      </c>
      <c r="N78" s="40" t="n">
        <v>2</v>
      </c>
      <c r="O78" s="40" t="n">
        <v>0</v>
      </c>
      <c r="P78" s="40" t="n">
        <v>15</v>
      </c>
      <c r="Q78" s="40" t="n">
        <v>26</v>
      </c>
      <c r="R78" s="40" t="n">
        <v>33</v>
      </c>
      <c r="S78" s="40" t="n">
        <v>40</v>
      </c>
      <c r="T78" s="40" t="n">
        <v>33</v>
      </c>
      <c r="U78" s="40" t="n">
        <v>11</v>
      </c>
      <c r="V78" s="40" t="n">
        <v>17</v>
      </c>
      <c r="W78" s="40" t="n">
        <v>13</v>
      </c>
      <c r="X78" s="40" t="n">
        <v>4</v>
      </c>
      <c r="Y78" s="40" t="n">
        <v>4</v>
      </c>
      <c r="Z78" s="40" t="n">
        <v>3</v>
      </c>
      <c r="AA78" s="40" t="n">
        <v>3</v>
      </c>
      <c r="AB78" s="40" t="n">
        <v>1</v>
      </c>
      <c r="AC78" s="40" t="n">
        <v>1</v>
      </c>
      <c r="AD78" s="40" t="n">
        <v>0</v>
      </c>
      <c r="AE78" s="40" t="n">
        <v>0</v>
      </c>
      <c r="AF78" s="40" t="n">
        <v>0</v>
      </c>
      <c r="AG78" s="40" t="n">
        <v>0</v>
      </c>
      <c r="AH78" s="40" t="n">
        <v>0</v>
      </c>
      <c r="AI78" s="40" t="n">
        <v>0</v>
      </c>
      <c r="AJ78" s="40" t="n">
        <v>0</v>
      </c>
      <c r="AK78" s="40" t="n">
        <v>0</v>
      </c>
      <c r="AL78" s="40" t="n">
        <v>0</v>
      </c>
      <c r="AM78" s="40" t="n">
        <v>0</v>
      </c>
      <c r="AN78" s="40" t="n">
        <v>0</v>
      </c>
      <c r="AO78" s="40" t="n">
        <v>1</v>
      </c>
      <c r="AP78" s="40" t="n">
        <v>0</v>
      </c>
      <c r="AQ78" s="40" t="n">
        <v>0</v>
      </c>
      <c r="AR78" s="40" t="n">
        <v>3</v>
      </c>
      <c r="AS78" s="40" t="n">
        <v>6</v>
      </c>
      <c r="AT78" s="40" t="n">
        <v>7</v>
      </c>
      <c r="AU78" s="40" t="n">
        <v>7</v>
      </c>
      <c r="AV78" s="40" t="n">
        <v>7</v>
      </c>
      <c r="AW78" s="40" t="n">
        <v>17</v>
      </c>
      <c r="AX78" s="40" t="n">
        <v>17</v>
      </c>
      <c r="AY78" s="40" t="n">
        <v>22</v>
      </c>
      <c r="AZ78" s="40" t="n">
        <v>15</v>
      </c>
      <c r="BA78" s="40" t="n">
        <v>12</v>
      </c>
      <c r="BB78" s="40" t="n">
        <v>15</v>
      </c>
      <c r="BC78" s="40" t="n">
        <v>6</v>
      </c>
      <c r="BD78" s="40"/>
      <c r="BE78" s="40" t="n">
        <f aca="false">SUM(C78:BC78)</f>
        <v>341</v>
      </c>
      <c r="BF78" s="34"/>
      <c r="BG78" s="56"/>
      <c r="BH78" s="56"/>
      <c r="BI78" s="56"/>
      <c r="BJ78" s="56"/>
      <c r="BK78" s="56"/>
      <c r="BL78" s="56"/>
      <c r="BN78" s="57"/>
      <c r="BO78" s="57"/>
      <c r="BP78" s="57"/>
      <c r="BQ78" s="57"/>
      <c r="BR78" s="57"/>
      <c r="BS78" s="57"/>
    </row>
    <row r="79" customFormat="false" ht="14.1" hidden="false" customHeight="true" outlineLevel="0" collapsed="false">
      <c r="A79" s="36"/>
      <c r="B79" s="55" t="s">
        <v>120</v>
      </c>
      <c r="C79" s="40" t="n">
        <v>0</v>
      </c>
      <c r="D79" s="40" t="n">
        <v>0</v>
      </c>
      <c r="E79" s="40" t="n">
        <v>0</v>
      </c>
      <c r="F79" s="40" t="n">
        <v>0</v>
      </c>
      <c r="G79" s="40" t="n">
        <v>0</v>
      </c>
      <c r="H79" s="40" t="n">
        <v>0</v>
      </c>
      <c r="I79" s="40" t="n">
        <v>0</v>
      </c>
      <c r="J79" s="40" t="n">
        <v>0</v>
      </c>
      <c r="K79" s="40" t="n">
        <v>0</v>
      </c>
      <c r="L79" s="40" t="n">
        <v>0</v>
      </c>
      <c r="M79" s="40" t="n">
        <v>0</v>
      </c>
      <c r="N79" s="40" t="n">
        <v>0</v>
      </c>
      <c r="O79" s="40" t="n">
        <v>3</v>
      </c>
      <c r="P79" s="40" t="n">
        <v>13</v>
      </c>
      <c r="Q79" s="40" t="n">
        <v>15</v>
      </c>
      <c r="R79" s="40" t="n">
        <v>7</v>
      </c>
      <c r="S79" s="40" t="n">
        <v>3</v>
      </c>
      <c r="T79" s="40" t="n">
        <v>4</v>
      </c>
      <c r="U79" s="40" t="n">
        <v>3</v>
      </c>
      <c r="V79" s="40" t="n">
        <v>6</v>
      </c>
      <c r="W79" s="40" t="n">
        <v>4</v>
      </c>
      <c r="X79" s="40" t="n">
        <v>4</v>
      </c>
      <c r="Y79" s="40" t="n">
        <v>6</v>
      </c>
      <c r="Z79" s="40" t="n">
        <v>3</v>
      </c>
      <c r="AA79" s="40" t="n">
        <v>1</v>
      </c>
      <c r="AB79" s="40" t="n">
        <v>0</v>
      </c>
      <c r="AC79" s="40" t="n">
        <v>1</v>
      </c>
      <c r="AD79" s="40" t="n">
        <v>1</v>
      </c>
      <c r="AE79" s="40" t="n">
        <v>0</v>
      </c>
      <c r="AF79" s="40" t="n">
        <v>0</v>
      </c>
      <c r="AG79" s="40" t="n">
        <v>0</v>
      </c>
      <c r="AH79" s="40" t="n">
        <v>0</v>
      </c>
      <c r="AI79" s="40" t="n">
        <v>0</v>
      </c>
      <c r="AJ79" s="40" t="n">
        <v>0</v>
      </c>
      <c r="AK79" s="40" t="n">
        <v>1</v>
      </c>
      <c r="AL79" s="40" t="n">
        <v>0</v>
      </c>
      <c r="AM79" s="40" t="n">
        <v>0</v>
      </c>
      <c r="AN79" s="40" t="n">
        <v>0</v>
      </c>
      <c r="AO79" s="40" t="n">
        <v>0</v>
      </c>
      <c r="AP79" s="40" t="n">
        <v>2</v>
      </c>
      <c r="AQ79" s="40" t="n">
        <v>0</v>
      </c>
      <c r="AR79" s="40" t="n">
        <v>0</v>
      </c>
      <c r="AS79" s="40" t="n">
        <v>1</v>
      </c>
      <c r="AT79" s="40" t="n">
        <v>2</v>
      </c>
      <c r="AU79" s="40" t="n">
        <v>1</v>
      </c>
      <c r="AV79" s="40" t="n">
        <v>2</v>
      </c>
      <c r="AW79" s="40" t="n">
        <v>1</v>
      </c>
      <c r="AX79" s="40" t="n">
        <v>2</v>
      </c>
      <c r="AY79" s="40" t="n">
        <v>1</v>
      </c>
      <c r="AZ79" s="40" t="n">
        <v>2</v>
      </c>
      <c r="BA79" s="40" t="n">
        <v>5</v>
      </c>
      <c r="BB79" s="40" t="n">
        <v>1</v>
      </c>
      <c r="BC79" s="40" t="n">
        <v>9</v>
      </c>
      <c r="BD79" s="40"/>
      <c r="BE79" s="40" t="n">
        <f aca="false">SUM(C79:BC79)</f>
        <v>104</v>
      </c>
      <c r="BF79" s="34"/>
      <c r="BG79" s="56"/>
      <c r="BH79" s="56"/>
      <c r="BI79" s="56"/>
      <c r="BJ79" s="56"/>
      <c r="BK79" s="56"/>
      <c r="BL79" s="56"/>
      <c r="BN79" s="57"/>
      <c r="BO79" s="57"/>
      <c r="BP79" s="57"/>
      <c r="BQ79" s="57"/>
      <c r="BR79" s="57"/>
      <c r="BS79" s="57"/>
    </row>
    <row r="80" customFormat="false" ht="14.1" hidden="false" customHeight="true" outlineLevel="0" collapsed="false">
      <c r="A80" s="36"/>
      <c r="B80" s="55" t="s">
        <v>121</v>
      </c>
      <c r="C80" s="40" t="n">
        <v>0</v>
      </c>
      <c r="D80" s="40" t="n">
        <v>0</v>
      </c>
      <c r="E80" s="40" t="n">
        <v>0</v>
      </c>
      <c r="F80" s="40" t="n">
        <v>0</v>
      </c>
      <c r="G80" s="40" t="n">
        <v>0</v>
      </c>
      <c r="H80" s="40" t="n">
        <v>0</v>
      </c>
      <c r="I80" s="40" t="n">
        <v>0</v>
      </c>
      <c r="J80" s="40" t="n">
        <v>0</v>
      </c>
      <c r="K80" s="40" t="n">
        <v>0</v>
      </c>
      <c r="L80" s="40" t="n">
        <v>0</v>
      </c>
      <c r="M80" s="40" t="n">
        <v>0</v>
      </c>
      <c r="N80" s="40" t="n">
        <v>0</v>
      </c>
      <c r="O80" s="40" t="n">
        <v>0</v>
      </c>
      <c r="P80" s="40" t="n">
        <v>1</v>
      </c>
      <c r="Q80" s="40" t="n">
        <v>4</v>
      </c>
      <c r="R80" s="40" t="n">
        <v>1</v>
      </c>
      <c r="S80" s="40" t="n">
        <v>0</v>
      </c>
      <c r="T80" s="40" t="n">
        <v>1</v>
      </c>
      <c r="U80" s="40" t="n">
        <v>0</v>
      </c>
      <c r="V80" s="40" t="n">
        <v>0</v>
      </c>
      <c r="W80" s="40" t="n">
        <v>0</v>
      </c>
      <c r="X80" s="40" t="n">
        <v>0</v>
      </c>
      <c r="Y80" s="40" t="n">
        <v>0</v>
      </c>
      <c r="Z80" s="40" t="n">
        <v>0</v>
      </c>
      <c r="AA80" s="40" t="n">
        <v>0</v>
      </c>
      <c r="AB80" s="40" t="n">
        <v>0</v>
      </c>
      <c r="AC80" s="40" t="n">
        <v>0</v>
      </c>
      <c r="AD80" s="40" t="n">
        <v>0</v>
      </c>
      <c r="AE80" s="40" t="n">
        <v>0</v>
      </c>
      <c r="AF80" s="40" t="n">
        <v>0</v>
      </c>
      <c r="AG80" s="40" t="n">
        <v>0</v>
      </c>
      <c r="AH80" s="40" t="n">
        <v>0</v>
      </c>
      <c r="AI80" s="40" t="n">
        <v>0</v>
      </c>
      <c r="AJ80" s="40" t="n">
        <v>0</v>
      </c>
      <c r="AK80" s="40" t="n">
        <v>0</v>
      </c>
      <c r="AL80" s="40" t="n">
        <v>0</v>
      </c>
      <c r="AM80" s="40" t="n">
        <v>0</v>
      </c>
      <c r="AN80" s="40" t="n">
        <v>0</v>
      </c>
      <c r="AO80" s="40" t="n">
        <v>0</v>
      </c>
      <c r="AP80" s="40" t="n">
        <v>0</v>
      </c>
      <c r="AQ80" s="40" t="n">
        <v>0</v>
      </c>
      <c r="AR80" s="40" t="n">
        <v>0</v>
      </c>
      <c r="AS80" s="40" t="n">
        <v>0</v>
      </c>
      <c r="AT80" s="40" t="n">
        <v>0</v>
      </c>
      <c r="AU80" s="40" t="n">
        <v>0</v>
      </c>
      <c r="AV80" s="40" t="n">
        <v>1</v>
      </c>
      <c r="AW80" s="40" t="n">
        <v>0</v>
      </c>
      <c r="AX80" s="40" t="n">
        <v>0</v>
      </c>
      <c r="AY80" s="40" t="n">
        <v>0</v>
      </c>
      <c r="AZ80" s="40" t="n">
        <v>0</v>
      </c>
      <c r="BA80" s="40" t="n">
        <v>0</v>
      </c>
      <c r="BB80" s="40" t="n">
        <v>0</v>
      </c>
      <c r="BC80" s="40" t="n">
        <v>0</v>
      </c>
      <c r="BD80" s="40"/>
      <c r="BE80" s="40" t="n">
        <f aca="false">SUM(C80:BC80)</f>
        <v>8</v>
      </c>
      <c r="BF80" s="34"/>
      <c r="BG80" s="56"/>
      <c r="BH80" s="56"/>
      <c r="BI80" s="56"/>
      <c r="BJ80" s="56"/>
      <c r="BK80" s="56"/>
      <c r="BL80" s="56"/>
      <c r="BN80" s="57"/>
      <c r="BO80" s="57"/>
      <c r="BP80" s="57"/>
      <c r="BQ80" s="57"/>
      <c r="BR80" s="57"/>
      <c r="BS80" s="57"/>
    </row>
    <row r="81" customFormat="false" ht="14.1" hidden="false" customHeight="true" outlineLevel="0" collapsed="false">
      <c r="A81" s="36"/>
      <c r="B81" s="55" t="s">
        <v>122</v>
      </c>
      <c r="C81" s="40" t="n">
        <v>0</v>
      </c>
      <c r="D81" s="40" t="n">
        <v>0</v>
      </c>
      <c r="E81" s="40" t="n">
        <v>0</v>
      </c>
      <c r="F81" s="40" t="n">
        <v>0</v>
      </c>
      <c r="G81" s="40" t="n">
        <v>0</v>
      </c>
      <c r="H81" s="40" t="n">
        <v>0</v>
      </c>
      <c r="I81" s="40" t="n">
        <v>0</v>
      </c>
      <c r="J81" s="40" t="n">
        <v>0</v>
      </c>
      <c r="K81" s="40" t="n">
        <v>0</v>
      </c>
      <c r="L81" s="40" t="n">
        <v>0</v>
      </c>
      <c r="M81" s="40" t="n">
        <v>0</v>
      </c>
      <c r="N81" s="40" t="n">
        <v>0</v>
      </c>
      <c r="O81" s="40" t="n">
        <v>1</v>
      </c>
      <c r="P81" s="40" t="n">
        <v>4</v>
      </c>
      <c r="Q81" s="40" t="n">
        <v>15</v>
      </c>
      <c r="R81" s="40" t="n">
        <v>26</v>
      </c>
      <c r="S81" s="40" t="n">
        <v>17</v>
      </c>
      <c r="T81" s="40" t="n">
        <v>12</v>
      </c>
      <c r="U81" s="40" t="n">
        <v>9</v>
      </c>
      <c r="V81" s="40" t="n">
        <v>9</v>
      </c>
      <c r="W81" s="40" t="n">
        <v>6</v>
      </c>
      <c r="X81" s="40" t="n">
        <v>6</v>
      </c>
      <c r="Y81" s="40" t="n">
        <v>1</v>
      </c>
      <c r="Z81" s="40" t="n">
        <v>2</v>
      </c>
      <c r="AA81" s="40" t="n">
        <v>4</v>
      </c>
      <c r="AB81" s="40" t="n">
        <v>0</v>
      </c>
      <c r="AC81" s="40" t="n">
        <v>0</v>
      </c>
      <c r="AD81" s="40" t="n">
        <v>0</v>
      </c>
      <c r="AE81" s="40" t="n">
        <v>0</v>
      </c>
      <c r="AF81" s="40" t="n">
        <v>0</v>
      </c>
      <c r="AG81" s="40" t="n">
        <v>0</v>
      </c>
      <c r="AH81" s="40" t="n">
        <v>0</v>
      </c>
      <c r="AI81" s="40" t="n">
        <v>0</v>
      </c>
      <c r="AJ81" s="40" t="n">
        <v>0</v>
      </c>
      <c r="AK81" s="40" t="n">
        <v>0</v>
      </c>
      <c r="AL81" s="40" t="n">
        <v>0</v>
      </c>
      <c r="AM81" s="40" t="n">
        <v>0</v>
      </c>
      <c r="AN81" s="40" t="n">
        <v>0</v>
      </c>
      <c r="AO81" s="40" t="n">
        <v>0</v>
      </c>
      <c r="AP81" s="40" t="n">
        <v>0</v>
      </c>
      <c r="AQ81" s="40" t="n">
        <v>0</v>
      </c>
      <c r="AR81" s="40" t="n">
        <v>3</v>
      </c>
      <c r="AS81" s="40" t="n">
        <v>1</v>
      </c>
      <c r="AT81" s="40" t="n">
        <v>3</v>
      </c>
      <c r="AU81" s="40" t="n">
        <v>8</v>
      </c>
      <c r="AV81" s="40" t="n">
        <v>7</v>
      </c>
      <c r="AW81" s="40" t="n">
        <v>19</v>
      </c>
      <c r="AX81" s="40" t="n">
        <v>18</v>
      </c>
      <c r="AY81" s="40" t="n">
        <v>14</v>
      </c>
      <c r="AZ81" s="40" t="n">
        <v>8</v>
      </c>
      <c r="BA81" s="40" t="n">
        <v>4</v>
      </c>
      <c r="BB81" s="40" t="n">
        <v>7</v>
      </c>
      <c r="BC81" s="40" t="n">
        <v>7</v>
      </c>
      <c r="BD81" s="40"/>
      <c r="BE81" s="40" t="n">
        <f aca="false">SUM(C81:BC81)</f>
        <v>211</v>
      </c>
      <c r="BF81" s="34"/>
      <c r="BG81" s="56"/>
      <c r="BH81" s="56"/>
      <c r="BI81" s="56"/>
      <c r="BJ81" s="56"/>
      <c r="BK81" s="56"/>
      <c r="BL81" s="56"/>
      <c r="BN81" s="57"/>
      <c r="BO81" s="57"/>
      <c r="BP81" s="57"/>
      <c r="BQ81" s="57"/>
      <c r="BR81" s="57"/>
      <c r="BS81" s="57"/>
    </row>
    <row r="82" customFormat="false" ht="14.1" hidden="false" customHeight="true" outlineLevel="0" collapsed="false">
      <c r="A82" s="36"/>
      <c r="B82" s="55" t="s">
        <v>123</v>
      </c>
      <c r="C82" s="40" t="n">
        <v>0</v>
      </c>
      <c r="D82" s="40" t="n">
        <v>0</v>
      </c>
      <c r="E82" s="40" t="n">
        <v>0</v>
      </c>
      <c r="F82" s="40" t="n">
        <v>0</v>
      </c>
      <c r="G82" s="40" t="n">
        <v>0</v>
      </c>
      <c r="H82" s="40" t="n">
        <v>0</v>
      </c>
      <c r="I82" s="40" t="n">
        <v>0</v>
      </c>
      <c r="J82" s="40" t="n">
        <v>0</v>
      </c>
      <c r="K82" s="40" t="n">
        <v>0</v>
      </c>
      <c r="L82" s="40" t="n">
        <v>0</v>
      </c>
      <c r="M82" s="40" t="n">
        <v>0</v>
      </c>
      <c r="N82" s="40" t="n">
        <v>0</v>
      </c>
      <c r="O82" s="40" t="n">
        <v>3</v>
      </c>
      <c r="P82" s="40" t="n">
        <v>12</v>
      </c>
      <c r="Q82" s="40" t="n">
        <v>44</v>
      </c>
      <c r="R82" s="40" t="n">
        <v>44</v>
      </c>
      <c r="S82" s="40" t="n">
        <v>50</v>
      </c>
      <c r="T82" s="40" t="n">
        <v>37</v>
      </c>
      <c r="U82" s="40" t="n">
        <v>36</v>
      </c>
      <c r="V82" s="40" t="n">
        <v>26</v>
      </c>
      <c r="W82" s="40" t="n">
        <v>22</v>
      </c>
      <c r="X82" s="40" t="n">
        <v>8</v>
      </c>
      <c r="Y82" s="40" t="n">
        <v>13</v>
      </c>
      <c r="Z82" s="40" t="n">
        <v>5</v>
      </c>
      <c r="AA82" s="40" t="n">
        <v>5</v>
      </c>
      <c r="AB82" s="40" t="n">
        <v>8</v>
      </c>
      <c r="AC82" s="40" t="n">
        <v>3</v>
      </c>
      <c r="AD82" s="40" t="n">
        <v>0</v>
      </c>
      <c r="AE82" s="40" t="n">
        <v>0</v>
      </c>
      <c r="AF82" s="40" t="n">
        <v>1</v>
      </c>
      <c r="AG82" s="40" t="n">
        <v>1</v>
      </c>
      <c r="AH82" s="40" t="n">
        <v>0</v>
      </c>
      <c r="AI82" s="40" t="n">
        <v>0</v>
      </c>
      <c r="AJ82" s="40" t="n">
        <v>0</v>
      </c>
      <c r="AK82" s="40" t="n">
        <v>0</v>
      </c>
      <c r="AL82" s="40" t="n">
        <v>0</v>
      </c>
      <c r="AM82" s="40" t="n">
        <v>0</v>
      </c>
      <c r="AN82" s="40" t="n">
        <v>0</v>
      </c>
      <c r="AO82" s="40" t="n">
        <v>1</v>
      </c>
      <c r="AP82" s="40" t="n">
        <v>0</v>
      </c>
      <c r="AQ82" s="40" t="n">
        <v>1</v>
      </c>
      <c r="AR82" s="40" t="n">
        <v>3</v>
      </c>
      <c r="AS82" s="40" t="n">
        <v>14</v>
      </c>
      <c r="AT82" s="40" t="n">
        <v>23</v>
      </c>
      <c r="AU82" s="40" t="n">
        <v>23</v>
      </c>
      <c r="AV82" s="40" t="n">
        <v>31</v>
      </c>
      <c r="AW82" s="40" t="n">
        <v>28</v>
      </c>
      <c r="AX82" s="40" t="n">
        <v>30</v>
      </c>
      <c r="AY82" s="40" t="n">
        <v>31</v>
      </c>
      <c r="AZ82" s="40" t="n">
        <v>34</v>
      </c>
      <c r="BA82" s="40" t="n">
        <v>25</v>
      </c>
      <c r="BB82" s="40" t="n">
        <v>16</v>
      </c>
      <c r="BC82" s="40" t="n">
        <v>14</v>
      </c>
      <c r="BD82" s="40"/>
      <c r="BE82" s="40" t="n">
        <f aca="false">SUM(C82:BC82)</f>
        <v>592</v>
      </c>
      <c r="BF82" s="34"/>
      <c r="BG82" s="56"/>
      <c r="BH82" s="56"/>
      <c r="BI82" s="56"/>
      <c r="BJ82" s="56"/>
      <c r="BK82" s="56"/>
      <c r="BL82" s="56"/>
      <c r="BN82" s="57"/>
      <c r="BO82" s="57"/>
      <c r="BP82" s="57"/>
      <c r="BQ82" s="57"/>
      <c r="BR82" s="57"/>
      <c r="BS82" s="57"/>
    </row>
    <row r="83" customFormat="false" ht="14.1" hidden="false" customHeight="true" outlineLevel="0" collapsed="false">
      <c r="A83" s="36"/>
      <c r="B83" s="55" t="s">
        <v>124</v>
      </c>
      <c r="C83" s="40" t="n">
        <v>0</v>
      </c>
      <c r="D83" s="40" t="n">
        <v>0</v>
      </c>
      <c r="E83" s="40" t="n">
        <v>0</v>
      </c>
      <c r="F83" s="40" t="n">
        <v>0</v>
      </c>
      <c r="G83" s="40" t="n">
        <v>0</v>
      </c>
      <c r="H83" s="40" t="n">
        <v>0</v>
      </c>
      <c r="I83" s="40" t="n">
        <v>0</v>
      </c>
      <c r="J83" s="40" t="n">
        <v>0</v>
      </c>
      <c r="K83" s="40" t="n">
        <v>0</v>
      </c>
      <c r="L83" s="40" t="n">
        <v>0</v>
      </c>
      <c r="M83" s="40" t="n">
        <v>0</v>
      </c>
      <c r="N83" s="40" t="n">
        <v>0</v>
      </c>
      <c r="O83" s="40" t="n">
        <v>0</v>
      </c>
      <c r="P83" s="40" t="n">
        <v>11</v>
      </c>
      <c r="Q83" s="40" t="n">
        <v>12</v>
      </c>
      <c r="R83" s="40" t="n">
        <v>11</v>
      </c>
      <c r="S83" s="40" t="n">
        <v>5</v>
      </c>
      <c r="T83" s="40" t="n">
        <v>5</v>
      </c>
      <c r="U83" s="40" t="n">
        <v>5</v>
      </c>
      <c r="V83" s="40" t="n">
        <v>2</v>
      </c>
      <c r="W83" s="40" t="n">
        <v>2</v>
      </c>
      <c r="X83" s="40" t="n">
        <v>0</v>
      </c>
      <c r="Y83" s="40" t="n">
        <v>1</v>
      </c>
      <c r="Z83" s="40" t="n">
        <v>1</v>
      </c>
      <c r="AA83" s="40" t="n">
        <v>0</v>
      </c>
      <c r="AB83" s="40" t="n">
        <v>0</v>
      </c>
      <c r="AC83" s="40" t="n">
        <v>0</v>
      </c>
      <c r="AD83" s="40" t="n">
        <v>0</v>
      </c>
      <c r="AE83" s="40" t="n">
        <v>0</v>
      </c>
      <c r="AF83" s="40" t="n">
        <v>0</v>
      </c>
      <c r="AG83" s="40" t="n">
        <v>0</v>
      </c>
      <c r="AH83" s="40" t="n">
        <v>0</v>
      </c>
      <c r="AI83" s="40" t="n">
        <v>0</v>
      </c>
      <c r="AJ83" s="40" t="n">
        <v>0</v>
      </c>
      <c r="AK83" s="40" t="n">
        <v>0</v>
      </c>
      <c r="AL83" s="40" t="n">
        <v>0</v>
      </c>
      <c r="AM83" s="40" t="n">
        <v>0</v>
      </c>
      <c r="AN83" s="40" t="n">
        <v>0</v>
      </c>
      <c r="AO83" s="40" t="n">
        <v>0</v>
      </c>
      <c r="AP83" s="40" t="n">
        <v>0</v>
      </c>
      <c r="AQ83" s="40" t="n">
        <v>0</v>
      </c>
      <c r="AR83" s="40" t="n">
        <v>0</v>
      </c>
      <c r="AS83" s="40" t="n">
        <v>1</v>
      </c>
      <c r="AT83" s="40" t="n">
        <v>0</v>
      </c>
      <c r="AU83" s="40" t="n">
        <v>3</v>
      </c>
      <c r="AV83" s="40" t="n">
        <v>7</v>
      </c>
      <c r="AW83" s="40" t="n">
        <v>9</v>
      </c>
      <c r="AX83" s="40" t="n">
        <v>8</v>
      </c>
      <c r="AY83" s="40" t="n">
        <v>4</v>
      </c>
      <c r="AZ83" s="40" t="n">
        <v>4</v>
      </c>
      <c r="BA83" s="40" t="n">
        <v>5</v>
      </c>
      <c r="BB83" s="40" t="n">
        <v>4</v>
      </c>
      <c r="BC83" s="40" t="n">
        <v>2</v>
      </c>
      <c r="BD83" s="40"/>
      <c r="BE83" s="40" t="n">
        <f aca="false">SUM(C83:BC83)</f>
        <v>102</v>
      </c>
      <c r="BF83" s="34"/>
      <c r="BG83" s="56"/>
      <c r="BH83" s="56"/>
      <c r="BI83" s="56"/>
      <c r="BJ83" s="56"/>
      <c r="BK83" s="56"/>
      <c r="BL83" s="56"/>
      <c r="BN83" s="57"/>
      <c r="BO83" s="57"/>
      <c r="BP83" s="57"/>
      <c r="BQ83" s="57"/>
      <c r="BR83" s="57"/>
      <c r="BS83" s="57"/>
    </row>
    <row r="84" customFormat="false" ht="14.1" hidden="false" customHeight="true" outlineLevel="0" collapsed="false">
      <c r="A84" s="36"/>
      <c r="B84" s="55" t="s">
        <v>125</v>
      </c>
      <c r="C84" s="40" t="n">
        <v>0</v>
      </c>
      <c r="D84" s="40" t="n">
        <v>0</v>
      </c>
      <c r="E84" s="40" t="n">
        <v>0</v>
      </c>
      <c r="F84" s="40" t="n">
        <v>0</v>
      </c>
      <c r="G84" s="40" t="n">
        <v>0</v>
      </c>
      <c r="H84" s="40" t="n">
        <v>0</v>
      </c>
      <c r="I84" s="40" t="n">
        <v>0</v>
      </c>
      <c r="J84" s="40" t="n">
        <v>0</v>
      </c>
      <c r="K84" s="40" t="n">
        <v>0</v>
      </c>
      <c r="L84" s="40" t="n">
        <v>0</v>
      </c>
      <c r="M84" s="40" t="n">
        <v>0</v>
      </c>
      <c r="N84" s="40" t="n">
        <v>0</v>
      </c>
      <c r="O84" s="40" t="n">
        <v>2</v>
      </c>
      <c r="P84" s="40" t="n">
        <v>16</v>
      </c>
      <c r="Q84" s="40" t="n">
        <v>17</v>
      </c>
      <c r="R84" s="40" t="n">
        <v>17</v>
      </c>
      <c r="S84" s="40" t="n">
        <v>19</v>
      </c>
      <c r="T84" s="40" t="n">
        <v>17</v>
      </c>
      <c r="U84" s="40" t="n">
        <v>11</v>
      </c>
      <c r="V84" s="40" t="n">
        <v>12</v>
      </c>
      <c r="W84" s="40" t="n">
        <v>4</v>
      </c>
      <c r="X84" s="40" t="n">
        <v>5</v>
      </c>
      <c r="Y84" s="40" t="n">
        <v>1</v>
      </c>
      <c r="Z84" s="40" t="n">
        <v>1</v>
      </c>
      <c r="AA84" s="40" t="n">
        <v>0</v>
      </c>
      <c r="AB84" s="40" t="n">
        <v>1</v>
      </c>
      <c r="AC84" s="40" t="n">
        <v>1</v>
      </c>
      <c r="AD84" s="40" t="n">
        <v>0</v>
      </c>
      <c r="AE84" s="40" t="n">
        <v>0</v>
      </c>
      <c r="AF84" s="40" t="n">
        <v>0</v>
      </c>
      <c r="AG84" s="40" t="n">
        <v>0</v>
      </c>
      <c r="AH84" s="40" t="n">
        <v>0</v>
      </c>
      <c r="AI84" s="40" t="n">
        <v>0</v>
      </c>
      <c r="AJ84" s="40" t="n">
        <v>1</v>
      </c>
      <c r="AK84" s="40" t="n">
        <v>0</v>
      </c>
      <c r="AL84" s="40" t="n">
        <v>0</v>
      </c>
      <c r="AM84" s="40" t="n">
        <v>1</v>
      </c>
      <c r="AN84" s="40" t="n">
        <v>0</v>
      </c>
      <c r="AO84" s="40" t="n">
        <v>0</v>
      </c>
      <c r="AP84" s="40" t="n">
        <v>1</v>
      </c>
      <c r="AQ84" s="40" t="n">
        <v>0</v>
      </c>
      <c r="AR84" s="40" t="n">
        <v>5</v>
      </c>
      <c r="AS84" s="40" t="n">
        <v>2</v>
      </c>
      <c r="AT84" s="40" t="n">
        <v>3</v>
      </c>
      <c r="AU84" s="40" t="n">
        <v>4</v>
      </c>
      <c r="AV84" s="40" t="n">
        <v>6</v>
      </c>
      <c r="AW84" s="40" t="n">
        <v>7</v>
      </c>
      <c r="AX84" s="40" t="n">
        <v>4</v>
      </c>
      <c r="AY84" s="40" t="n">
        <v>4</v>
      </c>
      <c r="AZ84" s="40" t="n">
        <v>5</v>
      </c>
      <c r="BA84" s="40" t="n">
        <v>4</v>
      </c>
      <c r="BB84" s="40" t="n">
        <v>2</v>
      </c>
      <c r="BC84" s="40" t="n">
        <v>5</v>
      </c>
      <c r="BD84" s="40"/>
      <c r="BE84" s="40" t="n">
        <f aca="false">SUM(C84:BC84)</f>
        <v>178</v>
      </c>
      <c r="BF84" s="34"/>
      <c r="BG84" s="56"/>
      <c r="BH84" s="56"/>
      <c r="BI84" s="56"/>
      <c r="BJ84" s="56"/>
      <c r="BK84" s="56"/>
      <c r="BL84" s="56"/>
      <c r="BN84" s="57"/>
      <c r="BO84" s="57"/>
      <c r="BP84" s="57"/>
      <c r="BQ84" s="57"/>
      <c r="BR84" s="57"/>
      <c r="BS84" s="57"/>
    </row>
    <row r="85" customFormat="false" ht="14.1" hidden="false" customHeight="true" outlineLevel="0" collapsed="false">
      <c r="A85" s="36"/>
      <c r="B85" s="55" t="s">
        <v>126</v>
      </c>
      <c r="C85" s="40" t="n">
        <v>0</v>
      </c>
      <c r="D85" s="40" t="n">
        <v>0</v>
      </c>
      <c r="E85" s="40" t="n">
        <v>0</v>
      </c>
      <c r="F85" s="40" t="n">
        <v>0</v>
      </c>
      <c r="G85" s="40" t="n">
        <v>0</v>
      </c>
      <c r="H85" s="40" t="n">
        <v>0</v>
      </c>
      <c r="I85" s="40" t="n">
        <v>0</v>
      </c>
      <c r="J85" s="40" t="n">
        <v>0</v>
      </c>
      <c r="K85" s="40" t="n">
        <v>0</v>
      </c>
      <c r="L85" s="40" t="n">
        <v>0</v>
      </c>
      <c r="M85" s="40" t="n">
        <v>0</v>
      </c>
      <c r="N85" s="40" t="n">
        <v>1</v>
      </c>
      <c r="O85" s="40" t="n">
        <v>2</v>
      </c>
      <c r="P85" s="40" t="n">
        <v>8</v>
      </c>
      <c r="Q85" s="40" t="n">
        <v>15</v>
      </c>
      <c r="R85" s="40" t="n">
        <v>8</v>
      </c>
      <c r="S85" s="40" t="n">
        <v>12</v>
      </c>
      <c r="T85" s="40" t="n">
        <v>6</v>
      </c>
      <c r="U85" s="40" t="n">
        <v>13</v>
      </c>
      <c r="V85" s="40" t="n">
        <v>3</v>
      </c>
      <c r="W85" s="40" t="n">
        <v>9</v>
      </c>
      <c r="X85" s="40" t="n">
        <v>6</v>
      </c>
      <c r="Y85" s="40" t="n">
        <v>4</v>
      </c>
      <c r="Z85" s="40" t="n">
        <v>3</v>
      </c>
      <c r="AA85" s="40" t="n">
        <v>2</v>
      </c>
      <c r="AB85" s="40" t="n">
        <v>2</v>
      </c>
      <c r="AC85" s="40" t="n">
        <v>4</v>
      </c>
      <c r="AD85" s="40" t="n">
        <v>2</v>
      </c>
      <c r="AE85" s="40" t="n">
        <v>0</v>
      </c>
      <c r="AF85" s="40" t="n">
        <v>0</v>
      </c>
      <c r="AG85" s="40" t="n">
        <v>0</v>
      </c>
      <c r="AH85" s="40" t="n">
        <v>0</v>
      </c>
      <c r="AI85" s="40" t="n">
        <v>0</v>
      </c>
      <c r="AJ85" s="40" t="n">
        <v>0</v>
      </c>
      <c r="AK85" s="40" t="n">
        <v>0</v>
      </c>
      <c r="AL85" s="40" t="n">
        <v>0</v>
      </c>
      <c r="AM85" s="40" t="n">
        <v>0</v>
      </c>
      <c r="AN85" s="40" t="n">
        <v>0</v>
      </c>
      <c r="AO85" s="40" t="n">
        <v>0</v>
      </c>
      <c r="AP85" s="40" t="n">
        <v>3</v>
      </c>
      <c r="AQ85" s="40" t="n">
        <v>4</v>
      </c>
      <c r="AR85" s="40" t="n">
        <v>11</v>
      </c>
      <c r="AS85" s="40" t="n">
        <v>6</v>
      </c>
      <c r="AT85" s="40" t="n">
        <v>9</v>
      </c>
      <c r="AU85" s="40" t="n">
        <v>5</v>
      </c>
      <c r="AV85" s="40" t="n">
        <v>19</v>
      </c>
      <c r="AW85" s="40" t="n">
        <v>14</v>
      </c>
      <c r="AX85" s="40" t="n">
        <v>19</v>
      </c>
      <c r="AY85" s="40" t="n">
        <v>20</v>
      </c>
      <c r="AZ85" s="40" t="n">
        <v>12</v>
      </c>
      <c r="BA85" s="40" t="n">
        <v>10</v>
      </c>
      <c r="BB85" s="40" t="n">
        <v>6</v>
      </c>
      <c r="BC85" s="40" t="n">
        <v>5</v>
      </c>
      <c r="BD85" s="40"/>
      <c r="BE85" s="40" t="n">
        <f aca="false">SUM(C85:BC85)</f>
        <v>243</v>
      </c>
      <c r="BF85" s="34"/>
      <c r="BG85" s="56"/>
      <c r="BH85" s="56"/>
      <c r="BI85" s="56"/>
      <c r="BJ85" s="56"/>
      <c r="BK85" s="56"/>
      <c r="BL85" s="56"/>
      <c r="BN85" s="57"/>
      <c r="BO85" s="57"/>
      <c r="BP85" s="57"/>
      <c r="BQ85" s="57"/>
      <c r="BR85" s="57"/>
      <c r="BS85" s="57"/>
    </row>
    <row r="86" customFormat="false" ht="14.1" hidden="false" customHeight="true" outlineLevel="0" collapsed="false">
      <c r="A86" s="36"/>
      <c r="B86" s="5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34"/>
      <c r="BG86" s="56"/>
      <c r="BH86" s="56"/>
      <c r="BI86" s="56"/>
      <c r="BJ86" s="56"/>
      <c r="BK86" s="56"/>
      <c r="BL86" s="56"/>
      <c r="BN86" s="57"/>
      <c r="BO86" s="57"/>
      <c r="BP86" s="57"/>
      <c r="BQ86" s="57"/>
      <c r="BR86" s="57"/>
      <c r="BS86" s="57"/>
    </row>
    <row r="87" customFormat="false" ht="24" hidden="false" customHeight="true" outlineLevel="0" collapsed="false">
      <c r="A87" s="60" t="s">
        <v>127</v>
      </c>
      <c r="B87" s="60"/>
      <c r="C87" s="45" t="s">
        <v>78</v>
      </c>
      <c r="D87" s="45" t="s">
        <v>79</v>
      </c>
      <c r="E87" s="45" t="s">
        <v>141</v>
      </c>
      <c r="F87" s="45" t="s">
        <v>142</v>
      </c>
      <c r="G87" s="45" t="s">
        <v>143</v>
      </c>
      <c r="H87" s="45" t="s">
        <v>144</v>
      </c>
      <c r="I87" s="45" t="s">
        <v>145</v>
      </c>
      <c r="J87" s="45" t="s">
        <v>146</v>
      </c>
      <c r="K87" s="45" t="s">
        <v>147</v>
      </c>
      <c r="L87" s="45" t="s">
        <v>148</v>
      </c>
      <c r="M87" s="45" t="s">
        <v>149</v>
      </c>
      <c r="N87" s="45" t="s">
        <v>150</v>
      </c>
      <c r="O87" s="45" t="s">
        <v>151</v>
      </c>
      <c r="P87" s="45" t="s">
        <v>152</v>
      </c>
      <c r="Q87" s="45" t="s">
        <v>153</v>
      </c>
      <c r="R87" s="45" t="s">
        <v>154</v>
      </c>
      <c r="S87" s="45" t="s">
        <v>155</v>
      </c>
      <c r="T87" s="45" t="s">
        <v>156</v>
      </c>
      <c r="U87" s="45" t="s">
        <v>157</v>
      </c>
      <c r="V87" s="45" t="s">
        <v>158</v>
      </c>
      <c r="W87" s="45" t="s">
        <v>159</v>
      </c>
      <c r="X87" s="45" t="s">
        <v>160</v>
      </c>
      <c r="Y87" s="45" t="s">
        <v>161</v>
      </c>
      <c r="Z87" s="45" t="s">
        <v>162</v>
      </c>
      <c r="AA87" s="45" t="s">
        <v>163</v>
      </c>
      <c r="AB87" s="45" t="s">
        <v>164</v>
      </c>
      <c r="AC87" s="45" t="s">
        <v>165</v>
      </c>
      <c r="AD87" s="45" t="s">
        <v>166</v>
      </c>
      <c r="AE87" s="45" t="s">
        <v>167</v>
      </c>
      <c r="AF87" s="45" t="s">
        <v>168</v>
      </c>
      <c r="AG87" s="45" t="s">
        <v>169</v>
      </c>
      <c r="AH87" s="45" t="s">
        <v>170</v>
      </c>
      <c r="AI87" s="45" t="s">
        <v>171</v>
      </c>
      <c r="AJ87" s="45" t="s">
        <v>172</v>
      </c>
      <c r="AK87" s="45" t="s">
        <v>173</v>
      </c>
      <c r="AL87" s="45" t="s">
        <v>174</v>
      </c>
      <c r="AM87" s="45" t="s">
        <v>175</v>
      </c>
      <c r="AN87" s="45" t="s">
        <v>176</v>
      </c>
      <c r="AO87" s="45" t="s">
        <v>177</v>
      </c>
      <c r="AP87" s="45" t="s">
        <v>178</v>
      </c>
      <c r="AQ87" s="45" t="s">
        <v>179</v>
      </c>
      <c r="AR87" s="45" t="s">
        <v>180</v>
      </c>
      <c r="AS87" s="45" t="s">
        <v>181</v>
      </c>
      <c r="AT87" s="45" t="s">
        <v>182</v>
      </c>
      <c r="AU87" s="45" t="s">
        <v>183</v>
      </c>
      <c r="AV87" s="45" t="s">
        <v>184</v>
      </c>
      <c r="AW87" s="45" t="s">
        <v>185</v>
      </c>
      <c r="AX87" s="45" t="s">
        <v>186</v>
      </c>
      <c r="AY87" s="45" t="s">
        <v>187</v>
      </c>
      <c r="AZ87" s="45" t="s">
        <v>188</v>
      </c>
      <c r="BA87" s="45" t="s">
        <v>189</v>
      </c>
      <c r="BB87" s="45" t="s">
        <v>190</v>
      </c>
      <c r="BC87" s="45" t="s">
        <v>191</v>
      </c>
      <c r="BD87" s="45"/>
      <c r="BE87" s="45"/>
      <c r="BF87" s="34"/>
      <c r="BG87" s="56"/>
      <c r="BH87" s="56"/>
      <c r="BI87" s="56"/>
      <c r="BJ87" s="56"/>
      <c r="BK87" s="56"/>
      <c r="BL87" s="56"/>
      <c r="BN87" s="57"/>
      <c r="BO87" s="57"/>
      <c r="BP87" s="57"/>
      <c r="BQ87" s="57"/>
      <c r="BR87" s="57"/>
      <c r="BS87" s="57"/>
    </row>
    <row r="88" customFormat="false" ht="14.1" hidden="false" customHeight="true" outlineLevel="0" collapsed="false">
      <c r="A88" s="36"/>
      <c r="B88" s="53" t="s">
        <v>128</v>
      </c>
      <c r="C88" s="40" t="n">
        <v>0</v>
      </c>
      <c r="D88" s="40" t="n">
        <v>0</v>
      </c>
      <c r="E88" s="40" t="n">
        <v>0</v>
      </c>
      <c r="F88" s="40" t="n">
        <v>0</v>
      </c>
      <c r="G88" s="40" t="n">
        <v>0</v>
      </c>
      <c r="H88" s="40" t="n">
        <v>0</v>
      </c>
      <c r="I88" s="40" t="n">
        <v>0</v>
      </c>
      <c r="J88" s="40" t="n">
        <v>0</v>
      </c>
      <c r="K88" s="40" t="n">
        <v>0</v>
      </c>
      <c r="L88" s="40" t="n">
        <v>0</v>
      </c>
      <c r="M88" s="40" t="n">
        <v>0</v>
      </c>
      <c r="N88" s="40" t="n">
        <v>1</v>
      </c>
      <c r="O88" s="40" t="n">
        <v>5</v>
      </c>
      <c r="P88" s="40" t="n">
        <v>49</v>
      </c>
      <c r="Q88" s="40" t="n">
        <v>189</v>
      </c>
      <c r="R88" s="40" t="n">
        <v>303</v>
      </c>
      <c r="S88" s="40" t="n">
        <v>341</v>
      </c>
      <c r="T88" s="40" t="n">
        <v>316</v>
      </c>
      <c r="U88" s="40" t="n">
        <v>238</v>
      </c>
      <c r="V88" s="40" t="n">
        <v>187</v>
      </c>
      <c r="W88" s="40" t="n">
        <v>124</v>
      </c>
      <c r="X88" s="40" t="n">
        <v>69</v>
      </c>
      <c r="Y88" s="40" t="n">
        <v>42</v>
      </c>
      <c r="Z88" s="40" t="n">
        <v>34</v>
      </c>
      <c r="AA88" s="40" t="n">
        <v>20</v>
      </c>
      <c r="AB88" s="40" t="n">
        <v>17</v>
      </c>
      <c r="AC88" s="40" t="n">
        <v>6</v>
      </c>
      <c r="AD88" s="40" t="n">
        <v>7</v>
      </c>
      <c r="AE88" s="40" t="n">
        <v>3</v>
      </c>
      <c r="AF88" s="40" t="n">
        <v>2</v>
      </c>
      <c r="AG88" s="40" t="n">
        <v>2</v>
      </c>
      <c r="AH88" s="40" t="n">
        <v>2</v>
      </c>
      <c r="AI88" s="40" t="n">
        <v>1</v>
      </c>
      <c r="AJ88" s="40" t="n">
        <v>3</v>
      </c>
      <c r="AK88" s="40" t="n">
        <v>3</v>
      </c>
      <c r="AL88" s="40" t="n">
        <v>0</v>
      </c>
      <c r="AM88" s="40" t="n">
        <v>2</v>
      </c>
      <c r="AN88" s="40" t="n">
        <v>3</v>
      </c>
      <c r="AO88" s="40" t="n">
        <v>4</v>
      </c>
      <c r="AP88" s="40" t="n">
        <v>6</v>
      </c>
      <c r="AQ88" s="40" t="n">
        <v>7</v>
      </c>
      <c r="AR88" s="40" t="n">
        <v>13</v>
      </c>
      <c r="AS88" s="40" t="n">
        <v>18</v>
      </c>
      <c r="AT88" s="40" t="n">
        <v>31</v>
      </c>
      <c r="AU88" s="40" t="n">
        <v>53</v>
      </c>
      <c r="AV88" s="40" t="n">
        <v>72</v>
      </c>
      <c r="AW88" s="40" t="n">
        <v>67</v>
      </c>
      <c r="AX88" s="40" t="n">
        <v>75</v>
      </c>
      <c r="AY88" s="40" t="n">
        <v>78</v>
      </c>
      <c r="AZ88" s="40" t="n">
        <v>63</v>
      </c>
      <c r="BA88" s="40" t="n">
        <v>74</v>
      </c>
      <c r="BB88" s="40" t="n">
        <v>61</v>
      </c>
      <c r="BC88" s="40" t="n">
        <v>63</v>
      </c>
      <c r="BD88" s="30"/>
      <c r="BE88" s="40" t="n">
        <f aca="false">SUM(C88:BC88)</f>
        <v>2654</v>
      </c>
      <c r="BF88" s="34"/>
    </row>
    <row r="89" customFormat="false" ht="14.1" hidden="false" customHeight="true" outlineLevel="0" collapsed="false">
      <c r="A89" s="36"/>
      <c r="B89" s="53" t="s">
        <v>129</v>
      </c>
      <c r="C89" s="40" t="n">
        <v>0</v>
      </c>
      <c r="D89" s="40" t="n">
        <v>0</v>
      </c>
      <c r="E89" s="40" t="n">
        <v>0</v>
      </c>
      <c r="F89" s="40" t="n">
        <v>0</v>
      </c>
      <c r="G89" s="40" t="n">
        <v>0</v>
      </c>
      <c r="H89" s="40" t="n">
        <v>0</v>
      </c>
      <c r="I89" s="40" t="n">
        <v>0</v>
      </c>
      <c r="J89" s="40" t="n">
        <v>0</v>
      </c>
      <c r="K89" s="40" t="n">
        <v>0</v>
      </c>
      <c r="L89" s="40" t="n">
        <v>0</v>
      </c>
      <c r="M89" s="40" t="n">
        <v>0</v>
      </c>
      <c r="N89" s="92" t="n">
        <v>2</v>
      </c>
      <c r="O89" s="92" t="n">
        <v>14</v>
      </c>
      <c r="P89" s="92" t="n">
        <v>39</v>
      </c>
      <c r="Q89" s="92" t="n">
        <v>63</v>
      </c>
      <c r="R89" s="92" t="n">
        <v>36</v>
      </c>
      <c r="S89" s="92" t="n">
        <v>44</v>
      </c>
      <c r="T89" s="92" t="n">
        <v>17</v>
      </c>
      <c r="U89" s="92" t="n">
        <v>22</v>
      </c>
      <c r="V89" s="92" t="n">
        <v>19</v>
      </c>
      <c r="W89" s="92" t="n">
        <v>9</v>
      </c>
      <c r="X89" s="92" t="n">
        <v>7</v>
      </c>
      <c r="Y89" s="92" t="n">
        <v>7</v>
      </c>
      <c r="Z89" s="92" t="n">
        <v>7</v>
      </c>
      <c r="AA89" s="92" t="n">
        <v>1</v>
      </c>
      <c r="AB89" s="92" t="n">
        <v>3</v>
      </c>
      <c r="AC89" s="92" t="n">
        <v>1</v>
      </c>
      <c r="AD89" s="92" t="n">
        <v>1</v>
      </c>
      <c r="AE89" s="92" t="n">
        <v>0</v>
      </c>
      <c r="AF89" s="92" t="n">
        <v>2</v>
      </c>
      <c r="AG89" s="92" t="n">
        <v>1</v>
      </c>
      <c r="AH89" s="92" t="n">
        <v>1</v>
      </c>
      <c r="AI89" s="92" t="n">
        <v>0</v>
      </c>
      <c r="AJ89" s="92" t="n">
        <v>0</v>
      </c>
      <c r="AK89" s="92" t="n">
        <v>1</v>
      </c>
      <c r="AL89" s="92" t="n">
        <v>0</v>
      </c>
      <c r="AM89" s="92" t="n">
        <v>0</v>
      </c>
      <c r="AN89" s="92" t="n">
        <v>0</v>
      </c>
      <c r="AO89" s="92" t="n">
        <v>1</v>
      </c>
      <c r="AP89" s="92" t="n">
        <v>0</v>
      </c>
      <c r="AQ89" s="92" t="n">
        <v>1</v>
      </c>
      <c r="AR89" s="92" t="n">
        <v>5</v>
      </c>
      <c r="AS89" s="92" t="n">
        <v>6</v>
      </c>
      <c r="AT89" s="92" t="n">
        <v>9</v>
      </c>
      <c r="AU89" s="92" t="n">
        <v>9</v>
      </c>
      <c r="AV89" s="92" t="n">
        <v>8</v>
      </c>
      <c r="AW89" s="92" t="n">
        <v>17</v>
      </c>
      <c r="AX89" s="92" t="n">
        <v>11</v>
      </c>
      <c r="AY89" s="92" t="n">
        <v>9</v>
      </c>
      <c r="AZ89" s="92" t="n">
        <v>8</v>
      </c>
      <c r="BA89" s="92" t="n">
        <v>8</v>
      </c>
      <c r="BB89" s="92" t="n">
        <v>9</v>
      </c>
      <c r="BC89" s="92" t="n">
        <v>9</v>
      </c>
      <c r="BD89" s="32"/>
      <c r="BE89" s="40" t="n">
        <f aca="false">SUM(C89:BC89)</f>
        <v>407</v>
      </c>
      <c r="BF89" s="32"/>
    </row>
    <row r="90" customFormat="false" ht="14.1" hidden="false" customHeight="true" outlineLevel="0" collapsed="false">
      <c r="A90" s="36"/>
      <c r="B90" s="53" t="s">
        <v>130</v>
      </c>
      <c r="C90" s="40" t="n">
        <v>0</v>
      </c>
      <c r="D90" s="40" t="n">
        <v>0</v>
      </c>
      <c r="E90" s="40" t="n">
        <v>0</v>
      </c>
      <c r="F90" s="40" t="n">
        <v>0</v>
      </c>
      <c r="G90" s="40" t="n">
        <v>0</v>
      </c>
      <c r="H90" s="40" t="n">
        <v>0</v>
      </c>
      <c r="I90" s="40" t="n">
        <v>0</v>
      </c>
      <c r="J90" s="40" t="n">
        <v>0</v>
      </c>
      <c r="K90" s="40" t="n">
        <v>0</v>
      </c>
      <c r="L90" s="40" t="n">
        <v>0</v>
      </c>
      <c r="M90" s="40" t="n">
        <v>0</v>
      </c>
      <c r="N90" s="40" t="n">
        <v>8</v>
      </c>
      <c r="O90" s="40" t="n">
        <v>43</v>
      </c>
      <c r="P90" s="40" t="n">
        <v>193</v>
      </c>
      <c r="Q90" s="40" t="n">
        <v>357</v>
      </c>
      <c r="R90" s="40" t="n">
        <v>311</v>
      </c>
      <c r="S90" s="93" t="n">
        <v>277</v>
      </c>
      <c r="T90" s="93" t="n">
        <v>194</v>
      </c>
      <c r="U90" s="93" t="n">
        <v>154</v>
      </c>
      <c r="V90" s="93" t="n">
        <v>128</v>
      </c>
      <c r="W90" s="93" t="n">
        <v>95</v>
      </c>
      <c r="X90" s="93" t="n">
        <v>55</v>
      </c>
      <c r="Y90" s="93" t="n">
        <v>39</v>
      </c>
      <c r="Z90" s="93" t="n">
        <v>27</v>
      </c>
      <c r="AA90" s="93" t="n">
        <v>28</v>
      </c>
      <c r="AB90" s="93" t="n">
        <v>16</v>
      </c>
      <c r="AC90" s="93" t="n">
        <v>12</v>
      </c>
      <c r="AD90" s="93" t="n">
        <v>5</v>
      </c>
      <c r="AE90" s="93" t="n">
        <v>3</v>
      </c>
      <c r="AF90" s="93" t="n">
        <v>4</v>
      </c>
      <c r="AG90" s="93" t="n">
        <v>3</v>
      </c>
      <c r="AH90" s="93" t="n">
        <v>2</v>
      </c>
      <c r="AI90" s="93" t="n">
        <v>2</v>
      </c>
      <c r="AJ90" s="93" t="n">
        <v>2</v>
      </c>
      <c r="AK90" s="93" t="n">
        <v>3</v>
      </c>
      <c r="AL90" s="93" t="n">
        <v>2</v>
      </c>
      <c r="AM90" s="93" t="n">
        <v>3</v>
      </c>
      <c r="AN90" s="93" t="n">
        <v>8</v>
      </c>
      <c r="AO90" s="93" t="n">
        <v>5</v>
      </c>
      <c r="AP90" s="93" t="n">
        <v>13</v>
      </c>
      <c r="AQ90" s="93" t="n">
        <v>17</v>
      </c>
      <c r="AR90" s="93" t="n">
        <v>58</v>
      </c>
      <c r="AS90" s="93" t="n">
        <v>82</v>
      </c>
      <c r="AT90" s="93" t="n">
        <v>128</v>
      </c>
      <c r="AU90" s="93" t="n">
        <v>144</v>
      </c>
      <c r="AV90" s="93" t="n">
        <v>199</v>
      </c>
      <c r="AW90" s="93" t="n">
        <v>162</v>
      </c>
      <c r="AX90" s="93" t="n">
        <v>165</v>
      </c>
      <c r="AY90" s="93" t="n">
        <v>145</v>
      </c>
      <c r="AZ90" s="93" t="n">
        <v>155</v>
      </c>
      <c r="BA90" s="93" t="n">
        <v>126</v>
      </c>
      <c r="BB90" s="93" t="n">
        <v>129</v>
      </c>
      <c r="BC90" s="93" t="n">
        <v>115</v>
      </c>
      <c r="BD90" s="41"/>
      <c r="BE90" s="40" t="n">
        <f aca="false">SUM(C90:BC90)</f>
        <v>3617</v>
      </c>
      <c r="BF90" s="41"/>
      <c r="BG90" s="41"/>
      <c r="BH90" s="90"/>
    </row>
    <row r="91" customFormat="false" ht="14.1" hidden="false" customHeight="true" outlineLevel="0" collapsed="false">
      <c r="A91" s="36"/>
      <c r="B91" s="53" t="s">
        <v>131</v>
      </c>
      <c r="C91" s="40" t="n">
        <v>0</v>
      </c>
      <c r="D91" s="40" t="n">
        <v>0</v>
      </c>
      <c r="E91" s="40" t="n">
        <v>0</v>
      </c>
      <c r="F91" s="40" t="n">
        <v>0</v>
      </c>
      <c r="G91" s="40" t="n">
        <v>0</v>
      </c>
      <c r="H91" s="40" t="n">
        <v>0</v>
      </c>
      <c r="I91" s="40" t="n">
        <v>0</v>
      </c>
      <c r="J91" s="40" t="n">
        <v>0</v>
      </c>
      <c r="K91" s="40" t="n">
        <v>0</v>
      </c>
      <c r="L91" s="40" t="n">
        <v>0</v>
      </c>
      <c r="M91" s="40" t="n">
        <v>0</v>
      </c>
      <c r="N91" s="40" t="n">
        <v>0</v>
      </c>
      <c r="O91" s="40" t="n">
        <v>0</v>
      </c>
      <c r="P91" s="40" t="n">
        <v>1</v>
      </c>
      <c r="Q91" s="40" t="n">
        <v>0</v>
      </c>
      <c r="R91" s="40" t="n">
        <v>0</v>
      </c>
      <c r="S91" s="40" t="n">
        <v>0</v>
      </c>
      <c r="T91" s="40" t="n">
        <v>0</v>
      </c>
      <c r="U91" s="40" t="n">
        <v>1</v>
      </c>
      <c r="V91" s="40" t="n">
        <v>2</v>
      </c>
      <c r="W91" s="40" t="n">
        <v>2</v>
      </c>
      <c r="X91" s="40" t="n">
        <v>0</v>
      </c>
      <c r="Y91" s="40" t="n">
        <v>1</v>
      </c>
      <c r="Z91" s="40" t="n">
        <v>0</v>
      </c>
      <c r="AA91" s="40" t="n">
        <v>0</v>
      </c>
      <c r="AB91" s="40" t="n">
        <v>0</v>
      </c>
      <c r="AC91" s="40" t="n">
        <v>0</v>
      </c>
      <c r="AD91" s="40" t="n">
        <v>0</v>
      </c>
      <c r="AE91" s="40" t="n">
        <v>0</v>
      </c>
      <c r="AF91" s="40" t="n">
        <v>0</v>
      </c>
      <c r="AG91" s="40" t="n">
        <v>0</v>
      </c>
      <c r="AH91" s="40" t="n">
        <v>0</v>
      </c>
      <c r="AI91" s="40" t="n">
        <v>0</v>
      </c>
      <c r="AJ91" s="40" t="n">
        <v>0</v>
      </c>
      <c r="AK91" s="40" t="n">
        <v>0</v>
      </c>
      <c r="AL91" s="40" t="n">
        <v>0</v>
      </c>
      <c r="AM91" s="40" t="n">
        <v>0</v>
      </c>
      <c r="AN91" s="40" t="n">
        <v>0</v>
      </c>
      <c r="AO91" s="40" t="n">
        <v>0</v>
      </c>
      <c r="AP91" s="40" t="n">
        <v>1</v>
      </c>
      <c r="AQ91" s="40" t="n">
        <v>0</v>
      </c>
      <c r="AR91" s="40" t="n">
        <v>0</v>
      </c>
      <c r="AS91" s="40" t="n">
        <v>0</v>
      </c>
      <c r="AT91" s="40" t="n">
        <v>0</v>
      </c>
      <c r="AU91" s="40" t="n">
        <v>1</v>
      </c>
      <c r="AV91" s="40" t="n">
        <v>0</v>
      </c>
      <c r="AW91" s="40" t="n">
        <v>0</v>
      </c>
      <c r="AX91" s="40" t="n">
        <v>1</v>
      </c>
      <c r="AY91" s="40" t="n">
        <v>0</v>
      </c>
      <c r="AZ91" s="40" t="n">
        <v>0</v>
      </c>
      <c r="BA91" s="40" t="n">
        <v>0</v>
      </c>
      <c r="BB91" s="40" t="n">
        <v>1</v>
      </c>
      <c r="BC91" s="40" t="n">
        <v>0</v>
      </c>
      <c r="BD91" s="41"/>
      <c r="BE91" s="40" t="n">
        <f aca="false">SUM(C91:BC91)</f>
        <v>11</v>
      </c>
      <c r="BF91" s="41"/>
      <c r="BG91" s="41"/>
      <c r="BH91" s="90"/>
    </row>
    <row r="92" customFormat="false" ht="14.1" hidden="false" customHeight="true" outlineLevel="0" collapsed="false">
      <c r="A92" s="61"/>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3"/>
      <c r="BE92" s="64"/>
      <c r="BF92" s="34"/>
    </row>
    <row r="93" customFormat="false" ht="12" hidden="false" customHeight="true" outlineLevel="0" collapsed="false">
      <c r="A93" s="65"/>
      <c r="B93" s="66"/>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E93" s="68"/>
      <c r="BF93" s="34"/>
    </row>
    <row r="94" customFormat="false" ht="12" hidden="false" customHeight="true" outlineLevel="0" collapsed="false">
      <c r="A94" s="69" t="s">
        <v>132</v>
      </c>
      <c r="B94" s="70"/>
      <c r="C94" s="71"/>
      <c r="D94" s="71"/>
      <c r="E94" s="71"/>
      <c r="F94" s="94"/>
      <c r="G94" s="71"/>
      <c r="H94" s="71"/>
      <c r="I94" s="95"/>
      <c r="J94" s="71"/>
      <c r="K94" s="71"/>
      <c r="L94" s="71"/>
      <c r="M94" s="71"/>
      <c r="N94" s="83"/>
      <c r="O94" s="83"/>
      <c r="P94" s="83"/>
      <c r="Q94" s="83"/>
      <c r="R94" s="83"/>
      <c r="S94" s="83"/>
      <c r="T94" s="83"/>
      <c r="U94" s="83"/>
      <c r="V94" s="83"/>
      <c r="W94" s="83"/>
      <c r="X94" s="83"/>
      <c r="Y94" s="96"/>
      <c r="Z94" s="96"/>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6"/>
      <c r="BA94" s="96"/>
      <c r="BB94" s="96"/>
      <c r="BC94" s="96"/>
    </row>
    <row r="95" customFormat="false" ht="12" hidden="false" customHeight="true" outlineLevel="0" collapsed="false">
      <c r="A95" s="72" t="s">
        <v>133</v>
      </c>
      <c r="B95" s="72"/>
      <c r="C95" s="66"/>
      <c r="D95" s="66"/>
      <c r="E95" s="66"/>
      <c r="F95" s="66"/>
      <c r="G95" s="66"/>
      <c r="H95" s="66"/>
      <c r="I95" s="66"/>
      <c r="J95" s="66"/>
      <c r="K95" s="66"/>
      <c r="L95" s="66"/>
      <c r="M95" s="66"/>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row>
    <row r="96" customFormat="false" ht="12.75" hidden="false" customHeight="true" outlineLevel="0" collapsed="false">
      <c r="A96" s="70" t="s">
        <v>134</v>
      </c>
      <c r="B96" s="70"/>
      <c r="C96" s="70"/>
      <c r="D96" s="70"/>
      <c r="E96" s="70"/>
      <c r="F96" s="70"/>
      <c r="G96" s="70"/>
      <c r="H96" s="70"/>
      <c r="I96" s="70"/>
      <c r="J96" s="70"/>
      <c r="K96" s="70"/>
      <c r="L96" s="70"/>
      <c r="M96" s="70"/>
      <c r="N96" s="97"/>
      <c r="O96" s="97"/>
      <c r="P96" s="97"/>
      <c r="Q96" s="97"/>
      <c r="R96" s="97"/>
      <c r="S96" s="97"/>
      <c r="T96" s="97"/>
      <c r="U96" s="97"/>
      <c r="V96" s="97"/>
      <c r="W96" s="97"/>
      <c r="X96" s="97"/>
      <c r="Y96" s="97"/>
      <c r="Z96" s="97"/>
      <c r="AA96" s="97"/>
      <c r="AB96" s="97"/>
      <c r="AC96" s="97"/>
      <c r="AD96" s="97"/>
      <c r="AE96" s="97"/>
      <c r="AF96" s="97"/>
      <c r="AG96" s="97"/>
      <c r="AH96" s="97"/>
      <c r="AI96" s="97"/>
      <c r="AJ96" s="97"/>
      <c r="AK96" s="97"/>
      <c r="AL96" s="97"/>
      <c r="AM96" s="97"/>
      <c r="AN96" s="97"/>
      <c r="AO96" s="97"/>
      <c r="AP96" s="97"/>
      <c r="AQ96" s="97"/>
      <c r="AR96" s="97"/>
      <c r="AS96" s="97"/>
      <c r="AT96" s="97"/>
      <c r="AU96" s="97"/>
      <c r="AV96" s="97"/>
      <c r="AW96" s="97"/>
      <c r="AX96" s="97"/>
      <c r="AY96" s="97"/>
      <c r="AZ96" s="97"/>
      <c r="BA96" s="97"/>
      <c r="BB96" s="97"/>
      <c r="BC96" s="97"/>
      <c r="BD96" s="97"/>
    </row>
    <row r="97" customFormat="false" ht="12.75" hidden="false" customHeight="false" outlineLevel="0" collapsed="false">
      <c r="A97" s="70"/>
      <c r="B97" s="70"/>
      <c r="C97" s="70"/>
      <c r="D97" s="70"/>
      <c r="E97" s="70"/>
      <c r="F97" s="70"/>
      <c r="G97" s="70"/>
      <c r="H97" s="70"/>
      <c r="I97" s="70"/>
      <c r="J97" s="70"/>
      <c r="K97" s="70"/>
      <c r="L97" s="70"/>
      <c r="M97" s="70"/>
      <c r="N97" s="97"/>
      <c r="O97" s="97"/>
      <c r="P97" s="97"/>
      <c r="Q97" s="97"/>
      <c r="R97" s="97"/>
      <c r="S97" s="97"/>
      <c r="T97" s="97"/>
      <c r="U97" s="97"/>
      <c r="V97" s="97"/>
      <c r="W97" s="97"/>
      <c r="X97" s="97"/>
      <c r="Y97" s="97"/>
      <c r="Z97" s="97"/>
      <c r="AA97" s="97"/>
      <c r="AB97" s="97"/>
      <c r="AC97" s="97"/>
      <c r="AD97" s="97"/>
      <c r="AE97" s="97"/>
      <c r="AF97" s="97"/>
      <c r="AG97" s="97"/>
      <c r="AH97" s="97"/>
      <c r="AI97" s="97"/>
      <c r="AJ97" s="97"/>
      <c r="AK97" s="97"/>
      <c r="AL97" s="97"/>
      <c r="AM97" s="97"/>
      <c r="AN97" s="97"/>
      <c r="AO97" s="97"/>
      <c r="AP97" s="97"/>
      <c r="AQ97" s="97"/>
      <c r="AR97" s="97"/>
      <c r="AS97" s="97"/>
      <c r="AT97" s="97"/>
      <c r="AU97" s="97"/>
      <c r="AV97" s="97"/>
      <c r="AW97" s="97"/>
      <c r="AX97" s="97"/>
      <c r="AY97" s="97"/>
      <c r="AZ97" s="97"/>
      <c r="BA97" s="97"/>
      <c r="BB97" s="97"/>
      <c r="BC97" s="97"/>
      <c r="BD97" s="97"/>
    </row>
    <row r="98" customFormat="false" ht="12.75" hidden="false" customHeight="true" outlineLevel="0" collapsed="false">
      <c r="A98" s="72" t="s">
        <v>135</v>
      </c>
      <c r="B98" s="72"/>
      <c r="C98" s="72"/>
      <c r="D98" s="72"/>
      <c r="E98" s="72"/>
      <c r="F98" s="72"/>
      <c r="G98" s="72"/>
      <c r="H98" s="72"/>
      <c r="I98" s="72"/>
      <c r="J98" s="72"/>
      <c r="K98" s="72"/>
      <c r="L98" s="72"/>
      <c r="M98" s="70"/>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97"/>
      <c r="AM98" s="97"/>
      <c r="AN98" s="97"/>
      <c r="AO98" s="97"/>
      <c r="AP98" s="97"/>
      <c r="AQ98" s="97"/>
      <c r="AR98" s="97"/>
      <c r="AS98" s="97"/>
      <c r="AT98" s="97"/>
      <c r="AU98" s="97"/>
      <c r="AV98" s="97"/>
      <c r="AW98" s="97"/>
      <c r="AX98" s="97"/>
      <c r="AY98" s="97"/>
      <c r="AZ98" s="97"/>
      <c r="BA98" s="97"/>
      <c r="BB98" s="97"/>
      <c r="BC98" s="97"/>
      <c r="BD98" s="97"/>
    </row>
    <row r="99" customFormat="false" ht="12.75" hidden="false" customHeight="false" outlineLevel="0" collapsed="false">
      <c r="A99" s="72"/>
      <c r="B99" s="72"/>
      <c r="C99" s="72"/>
      <c r="D99" s="72"/>
      <c r="E99" s="72"/>
      <c r="F99" s="72"/>
      <c r="G99" s="72"/>
      <c r="H99" s="72"/>
      <c r="I99" s="72"/>
      <c r="J99" s="72"/>
      <c r="K99" s="72"/>
      <c r="L99" s="72"/>
      <c r="M99" s="70"/>
      <c r="N99" s="97"/>
      <c r="O99" s="97"/>
      <c r="P99" s="97"/>
      <c r="Q99" s="97"/>
      <c r="R99" s="97"/>
      <c r="S99" s="97"/>
      <c r="T99" s="97"/>
      <c r="U99" s="97"/>
      <c r="V99" s="97"/>
      <c r="W99" s="97"/>
      <c r="X99" s="97"/>
      <c r="Y99" s="97"/>
      <c r="Z99" s="97"/>
      <c r="AA99" s="97"/>
      <c r="AB99" s="97"/>
      <c r="AC99" s="97"/>
      <c r="AD99" s="97"/>
      <c r="AE99" s="97"/>
      <c r="AF99" s="97"/>
      <c r="AG99" s="97"/>
      <c r="AH99" s="97"/>
      <c r="AI99" s="97"/>
      <c r="AJ99" s="97"/>
      <c r="AK99" s="97"/>
      <c r="AL99" s="97"/>
      <c r="AM99" s="97"/>
      <c r="AN99" s="97"/>
      <c r="AO99" s="97"/>
      <c r="AP99" s="97"/>
      <c r="AQ99" s="97"/>
      <c r="AR99" s="97"/>
      <c r="AS99" s="97"/>
      <c r="AT99" s="97"/>
      <c r="AU99" s="97"/>
      <c r="AV99" s="97"/>
      <c r="AW99" s="97"/>
      <c r="AX99" s="97"/>
      <c r="AY99" s="97"/>
      <c r="AZ99" s="97"/>
      <c r="BA99" s="97"/>
      <c r="BB99" s="97"/>
      <c r="BC99" s="97"/>
      <c r="BD99" s="97"/>
    </row>
    <row r="100" customFormat="false" ht="12.75" hidden="false" customHeight="true" outlineLevel="0" collapsed="false">
      <c r="A100" s="73" t="s">
        <v>136</v>
      </c>
      <c r="B100" s="73"/>
      <c r="C100" s="73"/>
      <c r="D100" s="73"/>
      <c r="E100" s="73"/>
      <c r="F100" s="73"/>
      <c r="G100" s="73"/>
      <c r="H100" s="73"/>
      <c r="I100" s="73"/>
      <c r="J100" s="73"/>
      <c r="K100" s="73"/>
      <c r="L100" s="73"/>
      <c r="M100" s="74"/>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row>
    <row r="101" customFormat="false" ht="12.75" hidden="false" customHeight="true" outlineLevel="0" collapsed="false">
      <c r="A101" s="72" t="s">
        <v>137</v>
      </c>
      <c r="B101" s="72"/>
      <c r="C101" s="72"/>
      <c r="D101" s="72"/>
      <c r="E101" s="72"/>
      <c r="F101" s="72"/>
      <c r="G101" s="72"/>
      <c r="H101" s="72"/>
      <c r="I101" s="72"/>
      <c r="J101" s="72"/>
      <c r="K101" s="72"/>
      <c r="L101" s="72"/>
      <c r="M101" s="74"/>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row>
    <row r="102" customFormat="false" ht="12.75" hidden="false" customHeight="true" outlineLevel="0" collapsed="false">
      <c r="A102" s="72" t="s">
        <v>138</v>
      </c>
      <c r="B102" s="72"/>
      <c r="C102" s="72"/>
      <c r="D102" s="72"/>
      <c r="E102" s="72"/>
      <c r="F102" s="72"/>
      <c r="G102" s="72"/>
      <c r="H102" s="72"/>
      <c r="I102" s="72"/>
      <c r="J102" s="72"/>
      <c r="K102" s="72"/>
      <c r="L102" s="72"/>
      <c r="M102" s="78"/>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row>
    <row r="103" customFormat="false" ht="12" hidden="false" customHeight="true" outlineLevel="0" collapsed="false">
      <c r="B103" s="66"/>
      <c r="C103" s="74"/>
      <c r="D103" s="74"/>
      <c r="E103" s="74"/>
      <c r="F103" s="74"/>
      <c r="G103" s="74"/>
      <c r="H103" s="74"/>
      <c r="I103" s="74"/>
      <c r="J103" s="74"/>
      <c r="K103" s="74"/>
      <c r="L103" s="74"/>
      <c r="M103" s="74"/>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row>
    <row r="104" customFormat="false" ht="12" hidden="false" customHeight="true" outlineLevel="0" collapsed="false">
      <c r="A104" s="75" t="s">
        <v>139</v>
      </c>
      <c r="B104" s="75"/>
      <c r="C104" s="74"/>
      <c r="D104" s="74"/>
      <c r="E104" s="74"/>
      <c r="F104" s="74"/>
      <c r="G104" s="74"/>
      <c r="H104" s="74"/>
      <c r="I104" s="74"/>
      <c r="J104" s="74"/>
      <c r="K104" s="74"/>
      <c r="L104" s="74"/>
      <c r="M104" s="74"/>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row>
    <row r="105" customFormat="false" ht="12" hidden="false" customHeight="true" outlineLevel="0" collapsed="false">
      <c r="A105" s="76"/>
      <c r="B105" s="77"/>
      <c r="C105" s="66"/>
      <c r="D105" s="66"/>
      <c r="E105" s="66"/>
      <c r="F105" s="66"/>
      <c r="G105" s="66"/>
      <c r="H105" s="66"/>
      <c r="I105" s="66"/>
      <c r="J105" s="66"/>
      <c r="K105" s="66"/>
      <c r="L105" s="66"/>
      <c r="M105" s="66"/>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row>
    <row r="106" customFormat="false" ht="12" hidden="false" customHeight="true" outlineLevel="0" collapsed="false">
      <c r="A106" s="75" t="s">
        <v>58</v>
      </c>
      <c r="B106" s="75"/>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row>
    <row r="107" customFormat="false" ht="12" hidden="false" customHeight="true" outlineLevel="0" collapsed="false">
      <c r="A107" s="76"/>
      <c r="B107" s="77"/>
      <c r="C107" s="78"/>
      <c r="D107" s="78"/>
      <c r="E107" s="98"/>
      <c r="F107" s="98"/>
      <c r="G107" s="98"/>
      <c r="H107" s="71"/>
      <c r="I107" s="95"/>
      <c r="J107" s="71"/>
      <c r="K107" s="71"/>
      <c r="L107" s="71"/>
      <c r="M107" s="71"/>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row>
    <row r="108" customFormat="false" ht="12" hidden="false" customHeight="true" outlineLevel="0" collapsed="false">
      <c r="A108" s="76"/>
      <c r="B108" s="79"/>
      <c r="C108" s="80"/>
      <c r="D108" s="80"/>
      <c r="E108" s="99"/>
      <c r="F108" s="99"/>
      <c r="G108" s="99"/>
      <c r="H108" s="83"/>
      <c r="I108" s="26"/>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row>
    <row r="109" customFormat="false" ht="12" hidden="false" customHeight="true" outlineLevel="0" collapsed="false">
      <c r="B109" s="80"/>
      <c r="C109" s="79"/>
      <c r="D109" s="79"/>
      <c r="E109" s="79"/>
      <c r="F109" s="79"/>
      <c r="G109" s="79"/>
      <c r="H109" s="83"/>
      <c r="I109" s="26"/>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row>
    <row r="110" customFormat="false" ht="12" hidden="false" customHeight="true" outlineLevel="0" collapsed="false">
      <c r="C110" s="79"/>
      <c r="D110" s="79"/>
      <c r="E110" s="79"/>
      <c r="F110" s="79"/>
      <c r="G110" s="79"/>
      <c r="H110" s="83"/>
      <c r="I110" s="26"/>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row>
    <row r="111" customFormat="false" ht="12" hidden="false" customHeight="true" outlineLevel="0" collapsed="false">
      <c r="C111" s="81"/>
      <c r="D111" s="81"/>
      <c r="E111" s="100"/>
      <c r="F111" s="100"/>
      <c r="G111" s="76"/>
      <c r="H111" s="76"/>
      <c r="I111" s="76"/>
      <c r="J111" s="81"/>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row>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sheetData>
  <mergeCells count="24">
    <mergeCell ref="A1:M1"/>
    <mergeCell ref="A2:K2"/>
    <mergeCell ref="A3:B3"/>
    <mergeCell ref="BD3:BE3"/>
    <mergeCell ref="A4:B4"/>
    <mergeCell ref="BD4:BE4"/>
    <mergeCell ref="A7:B7"/>
    <mergeCell ref="A8:B8"/>
    <mergeCell ref="A9:B9"/>
    <mergeCell ref="A11:B11"/>
    <mergeCell ref="A22:A28"/>
    <mergeCell ref="A30:A36"/>
    <mergeCell ref="A37:B37"/>
    <mergeCell ref="A53:B53"/>
    <mergeCell ref="A87:B87"/>
    <mergeCell ref="A95:B95"/>
    <mergeCell ref="A96:L97"/>
    <mergeCell ref="A98:L99"/>
    <mergeCell ref="A100:L100"/>
    <mergeCell ref="A101:L101"/>
    <mergeCell ref="A102:L102"/>
    <mergeCell ref="A104:B104"/>
    <mergeCell ref="A106:B106"/>
    <mergeCell ref="E111:F111"/>
  </mergeCells>
  <hyperlinks>
    <hyperlink ref="O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O1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9" width="9.58"/>
    <col collapsed="false" customWidth="true" hidden="false" outlineLevel="0" max="2" min="2" style="9" width="40.28"/>
    <col collapsed="false" customWidth="true" hidden="false" outlineLevel="0" max="4" min="3" style="9" width="11.29"/>
    <col collapsed="false" customWidth="true" hidden="false" outlineLevel="0" max="5" min="5" style="9" width="5.43"/>
    <col collapsed="false" customWidth="true" hidden="false" outlineLevel="0" max="6" min="6" style="9" width="11.99"/>
    <col collapsed="false" customWidth="true" hidden="false" outlineLevel="0" max="7" min="7" style="9" width="9.14"/>
    <col collapsed="false" customWidth="true" hidden="false" outlineLevel="0" max="9" min="8" style="9" width="15.71"/>
    <col collapsed="false" customWidth="true" hidden="false" outlineLevel="0" max="1025" min="10" style="9" width="9.14"/>
  </cols>
  <sheetData>
    <row r="1" customFormat="false" ht="18" hidden="false" customHeight="true" outlineLevel="0" collapsed="false">
      <c r="A1" s="82" t="s">
        <v>192</v>
      </c>
      <c r="B1" s="82"/>
      <c r="C1" s="82"/>
      <c r="D1" s="82"/>
      <c r="F1" s="101" t="s">
        <v>60</v>
      </c>
      <c r="G1" s="101"/>
    </row>
    <row r="2" s="103" customFormat="true" ht="15" hidden="false" customHeight="true" outlineLevel="0" collapsed="false">
      <c r="A2" s="102"/>
      <c r="B2" s="102"/>
      <c r="C2" s="102"/>
      <c r="D2" s="102"/>
    </row>
    <row r="3" customFormat="false" ht="14.1" hidden="false" customHeight="true" outlineLevel="0" collapsed="false">
      <c r="A3" s="13" t="s">
        <v>61</v>
      </c>
      <c r="B3" s="13"/>
      <c r="C3" s="14" t="n">
        <v>1</v>
      </c>
      <c r="D3" s="14" t="n">
        <v>2</v>
      </c>
      <c r="E3" s="104"/>
      <c r="F3" s="105" t="s">
        <v>65</v>
      </c>
    </row>
    <row r="4" customFormat="false" ht="14.1" hidden="false" customHeight="true" outlineLevel="0" collapsed="false">
      <c r="A4" s="18" t="s">
        <v>64</v>
      </c>
      <c r="B4" s="18"/>
      <c r="C4" s="19" t="n">
        <v>44200</v>
      </c>
      <c r="D4" s="19" t="n">
        <v>44207</v>
      </c>
      <c r="E4" s="106"/>
      <c r="F4" s="106"/>
    </row>
    <row r="5" customFormat="false" ht="14.1" hidden="false" customHeight="true" outlineLevel="0" collapsed="false">
      <c r="A5" s="21"/>
      <c r="B5" s="21"/>
      <c r="C5" s="22"/>
      <c r="D5" s="22"/>
      <c r="E5" s="107"/>
      <c r="F5" s="107"/>
    </row>
    <row r="6" customFormat="false" ht="14.1" hidden="false" customHeight="true" outlineLevel="0" collapsed="false">
      <c r="A6" s="24"/>
      <c r="B6" s="25"/>
      <c r="C6" s="26"/>
      <c r="D6" s="26"/>
      <c r="E6" s="41"/>
    </row>
    <row r="7" customFormat="false" ht="14.1" hidden="false" customHeight="true" outlineLevel="0" collapsed="false">
      <c r="A7" s="108" t="s">
        <v>193</v>
      </c>
      <c r="B7" s="108"/>
      <c r="C7" s="29" t="n">
        <f aca="false">SUM(C15:C21)</f>
        <v>1719</v>
      </c>
      <c r="D7" s="29" t="n">
        <f aca="false">SUM(D15:D21)</f>
        <v>1534</v>
      </c>
      <c r="E7" s="109"/>
      <c r="F7" s="68" t="n">
        <f aca="false">SUM(C7:D7)</f>
        <v>3253</v>
      </c>
    </row>
    <row r="8" customFormat="false" ht="14.1" hidden="false" customHeight="true" outlineLevel="0" collapsed="false">
      <c r="A8" s="108" t="s">
        <v>194</v>
      </c>
      <c r="B8" s="108"/>
      <c r="C8" s="29" t="n">
        <f aca="false">SUM(C24:C30)</f>
        <v>857</v>
      </c>
      <c r="D8" s="29" t="n">
        <f aca="false">SUM(D24:D30)</f>
        <v>755</v>
      </c>
      <c r="E8" s="110"/>
      <c r="F8" s="68" t="n">
        <f aca="false">SUM(C8:D8)</f>
        <v>1612</v>
      </c>
      <c r="G8" s="109"/>
    </row>
    <row r="9" customFormat="false" ht="14.1" hidden="false" customHeight="true" outlineLevel="0" collapsed="false">
      <c r="A9" s="108" t="s">
        <v>195</v>
      </c>
      <c r="B9" s="108"/>
      <c r="C9" s="29" t="n">
        <f aca="false">SUM(C32:C38)</f>
        <v>862</v>
      </c>
      <c r="D9" s="29" t="n">
        <f aca="false">SUM(D32:D38)</f>
        <v>779</v>
      </c>
      <c r="E9" s="110"/>
      <c r="F9" s="68" t="n">
        <f aca="false">SUM(C9:D9)</f>
        <v>1641</v>
      </c>
    </row>
    <row r="10" customFormat="false" ht="14.1" hidden="false" customHeight="true" outlineLevel="0" collapsed="false">
      <c r="A10" s="18" t="s">
        <v>196</v>
      </c>
      <c r="B10" s="18"/>
      <c r="C10" s="29" t="n">
        <v>1276</v>
      </c>
      <c r="D10" s="29" t="n">
        <v>1560</v>
      </c>
      <c r="F10" s="68" t="n">
        <f aca="false">SUM(C10:D10)</f>
        <v>2836</v>
      </c>
    </row>
    <row r="11" customFormat="false" ht="14.1" hidden="false" customHeight="true" outlineLevel="0" collapsed="false">
      <c r="A11" s="18" t="s">
        <v>197</v>
      </c>
      <c r="B11" s="18"/>
      <c r="C11" s="88"/>
      <c r="D11" s="88"/>
      <c r="E11" s="88"/>
      <c r="F11" s="68"/>
    </row>
    <row r="12" customFormat="false" ht="14.1" hidden="false" customHeight="true" outlineLevel="0" collapsed="false">
      <c r="A12" s="111"/>
      <c r="B12" s="112"/>
      <c r="C12" s="113"/>
      <c r="D12" s="113"/>
      <c r="F12" s="68"/>
    </row>
    <row r="13" customFormat="false" ht="14.1" hidden="false" customHeight="true" outlineLevel="0" collapsed="false">
      <c r="A13" s="114" t="s">
        <v>198</v>
      </c>
      <c r="B13" s="114"/>
      <c r="C13" s="115"/>
      <c r="D13" s="115"/>
      <c r="F13" s="68"/>
    </row>
    <row r="14" customFormat="false" ht="14.1" hidden="false" customHeight="true" outlineLevel="0" collapsed="false">
      <c r="A14" s="106"/>
      <c r="B14" s="116" t="s">
        <v>70</v>
      </c>
      <c r="C14" s="92"/>
      <c r="D14" s="92"/>
      <c r="F14" s="68"/>
    </row>
    <row r="15" customFormat="false" ht="14.1" hidden="false" customHeight="true" outlineLevel="0" collapsed="false">
      <c r="A15" s="117"/>
      <c r="B15" s="118" t="s">
        <v>71</v>
      </c>
      <c r="C15" s="115" t="n">
        <f aca="false">C24+C32</f>
        <v>3</v>
      </c>
      <c r="D15" s="115" t="n">
        <f aca="false">D24+D32</f>
        <v>4</v>
      </c>
      <c r="F15" s="68" t="n">
        <f aca="false">SUM(C15:D15)</f>
        <v>7</v>
      </c>
      <c r="G15" s="34"/>
    </row>
    <row r="16" customFormat="false" ht="14.1" hidden="false" customHeight="true" outlineLevel="0" collapsed="false">
      <c r="A16" s="117"/>
      <c r="B16" s="118" t="s">
        <v>72</v>
      </c>
      <c r="C16" s="115" t="n">
        <f aca="false">C25+C33</f>
        <v>1</v>
      </c>
      <c r="D16" s="115" t="n">
        <f aca="false">D25+D33</f>
        <v>2</v>
      </c>
      <c r="F16" s="68" t="n">
        <f aca="false">SUM(C16:D16)</f>
        <v>3</v>
      </c>
      <c r="G16" s="34"/>
    </row>
    <row r="17" customFormat="false" ht="14.1" hidden="false" customHeight="true" outlineLevel="0" collapsed="false">
      <c r="A17" s="117"/>
      <c r="B17" s="118" t="s">
        <v>73</v>
      </c>
      <c r="C17" s="115" t="n">
        <f aca="false">C26+C34</f>
        <v>56</v>
      </c>
      <c r="D17" s="115" t="n">
        <f aca="false">D26+D34</f>
        <v>59</v>
      </c>
      <c r="F17" s="68" t="n">
        <f aca="false">SUM(C17:D17)</f>
        <v>115</v>
      </c>
      <c r="G17" s="34"/>
    </row>
    <row r="18" customFormat="false" ht="14.1" hidden="false" customHeight="true" outlineLevel="0" collapsed="false">
      <c r="A18" s="117"/>
      <c r="B18" s="118" t="s">
        <v>74</v>
      </c>
      <c r="C18" s="115" t="n">
        <f aca="false">C27+C35</f>
        <v>240</v>
      </c>
      <c r="D18" s="115" t="n">
        <f aca="false">D27+D35</f>
        <v>224</v>
      </c>
      <c r="F18" s="68" t="n">
        <f aca="false">SUM(C18:D18)</f>
        <v>464</v>
      </c>
      <c r="G18" s="34"/>
    </row>
    <row r="19" customFormat="false" ht="14.1" hidden="false" customHeight="true" outlineLevel="0" collapsed="false">
      <c r="A19" s="117"/>
      <c r="B19" s="118" t="s">
        <v>75</v>
      </c>
      <c r="C19" s="115" t="n">
        <f aca="false">C28+C36</f>
        <v>323</v>
      </c>
      <c r="D19" s="115" t="n">
        <f aca="false">D28+D36</f>
        <v>285</v>
      </c>
      <c r="F19" s="68" t="n">
        <f aca="false">SUM(C19:D19)</f>
        <v>608</v>
      </c>
      <c r="G19" s="34"/>
    </row>
    <row r="20" customFormat="false" ht="14.1" hidden="false" customHeight="true" outlineLevel="0" collapsed="false">
      <c r="A20" s="117"/>
      <c r="B20" s="118" t="s">
        <v>76</v>
      </c>
      <c r="C20" s="115" t="n">
        <f aca="false">C29+C37</f>
        <v>506</v>
      </c>
      <c r="D20" s="115" t="n">
        <f aca="false">D29+D37</f>
        <v>425</v>
      </c>
      <c r="F20" s="68" t="n">
        <f aca="false">SUM(C20:D20)</f>
        <v>931</v>
      </c>
      <c r="G20" s="34"/>
    </row>
    <row r="21" customFormat="false" ht="14.1" hidden="false" customHeight="true" outlineLevel="0" collapsed="false">
      <c r="A21" s="117"/>
      <c r="B21" s="118" t="s">
        <v>77</v>
      </c>
      <c r="C21" s="115" t="n">
        <f aca="false">C30+C38</f>
        <v>590</v>
      </c>
      <c r="D21" s="115" t="n">
        <f aca="false">D30+D38</f>
        <v>535</v>
      </c>
      <c r="F21" s="68" t="n">
        <f aca="false">SUM(C21:D21)</f>
        <v>1125</v>
      </c>
      <c r="G21" s="34"/>
    </row>
    <row r="22" customFormat="false" ht="14.1" hidden="false" customHeight="true" outlineLevel="0" collapsed="false">
      <c r="A22" s="117"/>
      <c r="B22" s="118"/>
      <c r="C22" s="115"/>
      <c r="D22" s="115"/>
      <c r="F22" s="68"/>
      <c r="G22" s="34"/>
    </row>
    <row r="23" s="47" customFormat="true" ht="14.1" hidden="false" customHeight="true" outlineLevel="0" collapsed="false">
      <c r="A23" s="119"/>
      <c r="B23" s="120"/>
      <c r="C23" s="119" t="s">
        <v>78</v>
      </c>
      <c r="D23" s="119" t="s">
        <v>79</v>
      </c>
      <c r="E23" s="121"/>
      <c r="F23" s="122"/>
    </row>
    <row r="24" customFormat="false" ht="14.1" hidden="false" customHeight="true" outlineLevel="0" collapsed="false">
      <c r="A24" s="123" t="s">
        <v>80</v>
      </c>
      <c r="B24" s="118" t="s">
        <v>71</v>
      </c>
      <c r="C24" s="124" t="n">
        <v>2</v>
      </c>
      <c r="D24" s="124" t="n">
        <v>0</v>
      </c>
      <c r="E24" s="121"/>
      <c r="F24" s="68" t="n">
        <f aca="false">SUM(C24:D24)</f>
        <v>2</v>
      </c>
    </row>
    <row r="25" customFormat="false" ht="14.1" hidden="false" customHeight="true" outlineLevel="0" collapsed="false">
      <c r="A25" s="123"/>
      <c r="B25" s="118" t="s">
        <v>72</v>
      </c>
      <c r="C25" s="67" t="n">
        <v>1</v>
      </c>
      <c r="D25" s="67" t="n">
        <v>0</v>
      </c>
      <c r="E25" s="121"/>
      <c r="F25" s="68" t="n">
        <f aca="false">SUM(C25:D25)</f>
        <v>1</v>
      </c>
    </row>
    <row r="26" customFormat="false" ht="14.1" hidden="false" customHeight="true" outlineLevel="0" collapsed="false">
      <c r="A26" s="123"/>
      <c r="B26" s="118" t="s">
        <v>73</v>
      </c>
      <c r="C26" s="67" t="n">
        <v>9</v>
      </c>
      <c r="D26" s="67" t="n">
        <v>19</v>
      </c>
      <c r="E26" s="121"/>
      <c r="F26" s="68" t="n">
        <f aca="false">SUM(C26:D26)</f>
        <v>28</v>
      </c>
    </row>
    <row r="27" customFormat="false" ht="14.1" hidden="false" customHeight="true" outlineLevel="0" collapsed="false">
      <c r="A27" s="123"/>
      <c r="B27" s="118" t="s">
        <v>74</v>
      </c>
      <c r="C27" s="67" t="n">
        <v>105</v>
      </c>
      <c r="D27" s="67" t="n">
        <v>96</v>
      </c>
      <c r="E27" s="121"/>
      <c r="F27" s="68" t="n">
        <f aca="false">SUM(C27:D27)</f>
        <v>201</v>
      </c>
    </row>
    <row r="28" customFormat="false" ht="14.1" hidden="false" customHeight="true" outlineLevel="0" collapsed="false">
      <c r="A28" s="123"/>
      <c r="B28" s="118" t="s">
        <v>75</v>
      </c>
      <c r="C28" s="67" t="n">
        <v>125</v>
      </c>
      <c r="D28" s="67" t="n">
        <v>112</v>
      </c>
      <c r="E28" s="121"/>
      <c r="F28" s="68" t="n">
        <f aca="false">SUM(C28:D28)</f>
        <v>237</v>
      </c>
    </row>
    <row r="29" customFormat="false" ht="14.1" hidden="false" customHeight="true" outlineLevel="0" collapsed="false">
      <c r="A29" s="123"/>
      <c r="B29" s="118" t="s">
        <v>76</v>
      </c>
      <c r="C29" s="67" t="n">
        <v>271</v>
      </c>
      <c r="D29" s="67" t="n">
        <v>205</v>
      </c>
      <c r="E29" s="121"/>
      <c r="F29" s="68" t="n">
        <f aca="false">SUM(C29:D29)</f>
        <v>476</v>
      </c>
    </row>
    <row r="30" customFormat="false" ht="14.1" hidden="false" customHeight="true" outlineLevel="0" collapsed="false">
      <c r="A30" s="123"/>
      <c r="B30" s="118" t="s">
        <v>77</v>
      </c>
      <c r="C30" s="67" t="n">
        <v>344</v>
      </c>
      <c r="D30" s="67" t="n">
        <v>323</v>
      </c>
      <c r="E30" s="121"/>
      <c r="F30" s="68" t="n">
        <f aca="false">SUM(C30:D30)</f>
        <v>667</v>
      </c>
    </row>
    <row r="31" s="129" customFormat="true" ht="14.1" hidden="false" customHeight="true" outlineLevel="0" collapsed="false">
      <c r="A31" s="125"/>
      <c r="B31" s="126"/>
      <c r="C31" s="127" t="s">
        <v>78</v>
      </c>
      <c r="D31" s="127" t="s">
        <v>79</v>
      </c>
      <c r="E31" s="121"/>
      <c r="F31" s="128"/>
    </row>
    <row r="32" customFormat="false" ht="30" hidden="false" customHeight="true" outlineLevel="0" collapsed="false">
      <c r="A32" s="130" t="s">
        <v>81</v>
      </c>
      <c r="B32" s="118" t="s">
        <v>71</v>
      </c>
      <c r="C32" s="67" t="n">
        <v>1</v>
      </c>
      <c r="D32" s="67" t="n">
        <v>4</v>
      </c>
      <c r="E32" s="121"/>
      <c r="F32" s="68" t="n">
        <f aca="false">SUM(C32:D32)</f>
        <v>5</v>
      </c>
    </row>
    <row r="33" customFormat="false" ht="14.1" hidden="false" customHeight="true" outlineLevel="0" collapsed="false">
      <c r="A33" s="130"/>
      <c r="B33" s="118" t="s">
        <v>72</v>
      </c>
      <c r="C33" s="67" t="n">
        <v>0</v>
      </c>
      <c r="D33" s="67" t="n">
        <v>2</v>
      </c>
      <c r="E33" s="121"/>
      <c r="F33" s="68" t="n">
        <f aca="false">SUM(C33:D33)</f>
        <v>2</v>
      </c>
    </row>
    <row r="34" customFormat="false" ht="14.1" hidden="false" customHeight="true" outlineLevel="0" collapsed="false">
      <c r="A34" s="130"/>
      <c r="B34" s="118" t="s">
        <v>73</v>
      </c>
      <c r="C34" s="67" t="n">
        <v>47</v>
      </c>
      <c r="D34" s="67" t="n">
        <v>40</v>
      </c>
      <c r="E34" s="121"/>
      <c r="F34" s="68" t="n">
        <f aca="false">SUM(C34:D34)</f>
        <v>87</v>
      </c>
    </row>
    <row r="35" customFormat="false" ht="14.1" hidden="false" customHeight="true" outlineLevel="0" collapsed="false">
      <c r="A35" s="130"/>
      <c r="B35" s="118" t="s">
        <v>74</v>
      </c>
      <c r="C35" s="67" t="n">
        <v>135</v>
      </c>
      <c r="D35" s="67" t="n">
        <v>128</v>
      </c>
      <c r="E35" s="121"/>
      <c r="F35" s="68" t="n">
        <f aca="false">SUM(C35:D35)</f>
        <v>263</v>
      </c>
    </row>
    <row r="36" customFormat="false" ht="14.1" hidden="false" customHeight="true" outlineLevel="0" collapsed="false">
      <c r="A36" s="130"/>
      <c r="B36" s="118" t="s">
        <v>75</v>
      </c>
      <c r="C36" s="67" t="n">
        <v>198</v>
      </c>
      <c r="D36" s="67" t="n">
        <v>173</v>
      </c>
      <c r="E36" s="121"/>
      <c r="F36" s="68" t="n">
        <f aca="false">SUM(C36:D36)</f>
        <v>371</v>
      </c>
    </row>
    <row r="37" customFormat="false" ht="14.1" hidden="false" customHeight="true" outlineLevel="0" collapsed="false">
      <c r="A37" s="130"/>
      <c r="B37" s="118" t="s">
        <v>76</v>
      </c>
      <c r="C37" s="67" t="n">
        <v>235</v>
      </c>
      <c r="D37" s="67" t="n">
        <v>220</v>
      </c>
      <c r="E37" s="121"/>
      <c r="F37" s="68" t="n">
        <f aca="false">SUM(C37:D37)</f>
        <v>455</v>
      </c>
    </row>
    <row r="38" customFormat="false" ht="14.1" hidden="false" customHeight="true" outlineLevel="0" collapsed="false">
      <c r="A38" s="130"/>
      <c r="B38" s="118" t="s">
        <v>77</v>
      </c>
      <c r="C38" s="67" t="n">
        <v>246</v>
      </c>
      <c r="D38" s="67" t="n">
        <v>212</v>
      </c>
      <c r="E38" s="121"/>
      <c r="F38" s="68" t="n">
        <f aca="false">SUM(C38:D38)</f>
        <v>458</v>
      </c>
    </row>
    <row r="39" customFormat="false" ht="25.5" hidden="false" customHeight="true" outlineLevel="0" collapsed="false">
      <c r="A39" s="108" t="s">
        <v>82</v>
      </c>
      <c r="B39" s="108"/>
      <c r="C39" s="131"/>
      <c r="D39" s="131"/>
      <c r="F39" s="68"/>
      <c r="H39" s="56"/>
      <c r="I39" s="56"/>
      <c r="J39" s="56"/>
      <c r="K39" s="56"/>
      <c r="L39" s="56"/>
      <c r="M39" s="56"/>
      <c r="N39" s="56"/>
      <c r="O39" s="56"/>
      <c r="P39" s="56"/>
      <c r="Q39" s="56"/>
      <c r="R39" s="56"/>
      <c r="S39" s="56"/>
      <c r="T39" s="56"/>
      <c r="U39" s="56"/>
      <c r="V39" s="56"/>
      <c r="W39" s="56"/>
      <c r="X39" s="56"/>
    </row>
    <row r="40" customFormat="false" ht="14.1" hidden="false" customHeight="true" outlineLevel="0" collapsed="false">
      <c r="A40" s="132"/>
      <c r="B40" s="133" t="s">
        <v>83</v>
      </c>
      <c r="C40" s="134" t="n">
        <f aca="false">C76+C83+C64</f>
        <v>143</v>
      </c>
      <c r="D40" s="134" t="n">
        <f aca="false">D76+D83+D64</f>
        <v>129</v>
      </c>
      <c r="F40" s="68" t="n">
        <f aca="false">SUM(C40:D40)</f>
        <v>272</v>
      </c>
      <c r="H40" s="56"/>
      <c r="I40" s="56"/>
      <c r="J40" s="56"/>
      <c r="K40" s="56"/>
      <c r="L40" s="56"/>
      <c r="M40" s="56"/>
      <c r="N40" s="56"/>
      <c r="O40" s="56"/>
      <c r="P40" s="56"/>
      <c r="Q40" s="56"/>
      <c r="R40" s="56"/>
      <c r="S40" s="56"/>
      <c r="T40" s="56"/>
      <c r="U40" s="56"/>
      <c r="V40" s="56"/>
      <c r="W40" s="56"/>
      <c r="X40" s="56"/>
      <c r="Y40" s="135"/>
      <c r="Z40" s="135"/>
      <c r="AA40" s="135"/>
      <c r="AB40" s="135"/>
      <c r="AC40" s="135"/>
      <c r="AD40" s="135"/>
      <c r="AE40" s="135"/>
      <c r="AF40" s="135"/>
      <c r="AG40" s="135"/>
      <c r="AH40" s="135"/>
      <c r="AI40" s="135"/>
      <c r="AJ40" s="135"/>
      <c r="AK40" s="135"/>
      <c r="AL40" s="135"/>
      <c r="AM40" s="135"/>
      <c r="AN40" s="135"/>
      <c r="AO40" s="135"/>
    </row>
    <row r="41" customFormat="false" ht="14.1" hidden="false" customHeight="true" outlineLevel="0" collapsed="false">
      <c r="A41" s="132"/>
      <c r="B41" s="133" t="s">
        <v>84</v>
      </c>
      <c r="C41" s="134" t="n">
        <f aca="false">C81</f>
        <v>37</v>
      </c>
      <c r="D41" s="134" t="n">
        <f aca="false">D81</f>
        <v>29</v>
      </c>
      <c r="F41" s="68" t="n">
        <f aca="false">SUM(C41:D41)</f>
        <v>66</v>
      </c>
      <c r="H41" s="56"/>
      <c r="I41" s="56"/>
      <c r="J41" s="56"/>
      <c r="K41" s="56"/>
      <c r="L41" s="56"/>
      <c r="M41" s="56"/>
      <c r="N41" s="56"/>
      <c r="O41" s="56"/>
      <c r="P41" s="56"/>
      <c r="Q41" s="56"/>
      <c r="R41" s="56"/>
      <c r="S41" s="56"/>
      <c r="T41" s="56"/>
      <c r="U41" s="56"/>
      <c r="V41" s="56"/>
      <c r="W41" s="56"/>
      <c r="X41" s="56"/>
      <c r="Y41" s="135"/>
      <c r="Z41" s="135"/>
      <c r="AA41" s="135"/>
      <c r="AB41" s="135"/>
      <c r="AC41" s="135"/>
      <c r="AD41" s="135"/>
      <c r="AE41" s="135"/>
      <c r="AF41" s="135"/>
      <c r="AG41" s="135"/>
      <c r="AH41" s="135"/>
      <c r="AI41" s="135"/>
      <c r="AJ41" s="135"/>
      <c r="AK41" s="135"/>
      <c r="AL41" s="135"/>
      <c r="AM41" s="135"/>
      <c r="AN41" s="135"/>
      <c r="AO41" s="135"/>
    </row>
    <row r="42" customFormat="false" ht="14.1" hidden="false" customHeight="true" outlineLevel="0" collapsed="false">
      <c r="A42" s="132"/>
      <c r="B42" s="133" t="s">
        <v>85</v>
      </c>
      <c r="C42" s="134" t="n">
        <f aca="false">C62</f>
        <v>53</v>
      </c>
      <c r="D42" s="134" t="n">
        <f aca="false">D62</f>
        <v>70</v>
      </c>
      <c r="F42" s="68" t="n">
        <f aca="false">SUM(C42:D42)</f>
        <v>123</v>
      </c>
      <c r="H42" s="56"/>
      <c r="I42" s="56"/>
      <c r="J42" s="56"/>
      <c r="K42" s="56"/>
      <c r="L42" s="56"/>
      <c r="M42" s="56"/>
      <c r="N42" s="56"/>
      <c r="O42" s="56"/>
      <c r="P42" s="56"/>
      <c r="Q42" s="56"/>
      <c r="R42" s="56"/>
      <c r="S42" s="56"/>
      <c r="T42" s="56"/>
      <c r="U42" s="56"/>
      <c r="V42" s="56"/>
      <c r="W42" s="56"/>
      <c r="X42" s="56"/>
      <c r="Y42" s="135"/>
      <c r="Z42" s="135"/>
      <c r="AA42" s="135"/>
      <c r="AB42" s="135"/>
      <c r="AC42" s="135"/>
      <c r="AD42" s="135"/>
      <c r="AE42" s="135"/>
      <c r="AF42" s="135"/>
      <c r="AG42" s="135"/>
      <c r="AH42" s="135"/>
      <c r="AI42" s="135"/>
      <c r="AJ42" s="135"/>
      <c r="AK42" s="135"/>
      <c r="AL42" s="135"/>
      <c r="AM42" s="135"/>
      <c r="AN42" s="135"/>
      <c r="AO42" s="135"/>
    </row>
    <row r="43" customFormat="false" ht="14.1" hidden="false" customHeight="true" outlineLevel="0" collapsed="false">
      <c r="A43" s="132"/>
      <c r="B43" s="133" t="s">
        <v>86</v>
      </c>
      <c r="C43" s="134" t="n">
        <f aca="false">C69</f>
        <v>128</v>
      </c>
      <c r="D43" s="134" t="n">
        <f aca="false">D69</f>
        <v>127</v>
      </c>
      <c r="F43" s="68" t="n">
        <f aca="false">SUM(C43:D43)</f>
        <v>255</v>
      </c>
      <c r="H43" s="56"/>
      <c r="I43" s="56"/>
      <c r="J43" s="56"/>
      <c r="K43" s="56"/>
      <c r="L43" s="56"/>
      <c r="M43" s="56"/>
      <c r="N43" s="56"/>
      <c r="O43" s="56"/>
      <c r="P43" s="56"/>
      <c r="Q43" s="56"/>
      <c r="R43" s="56"/>
      <c r="S43" s="56"/>
      <c r="T43" s="56"/>
      <c r="U43" s="56"/>
      <c r="V43" s="56"/>
      <c r="W43" s="56"/>
      <c r="X43" s="56"/>
      <c r="Y43" s="135"/>
      <c r="Z43" s="135"/>
      <c r="AA43" s="135"/>
      <c r="AB43" s="135"/>
      <c r="AC43" s="135"/>
      <c r="AD43" s="135"/>
      <c r="AE43" s="135"/>
      <c r="AF43" s="135"/>
      <c r="AG43" s="135"/>
      <c r="AH43" s="135"/>
      <c r="AI43" s="135"/>
      <c r="AJ43" s="135"/>
      <c r="AK43" s="135"/>
      <c r="AL43" s="135"/>
      <c r="AM43" s="135"/>
      <c r="AN43" s="135"/>
      <c r="AO43" s="135"/>
    </row>
    <row r="44" customFormat="false" ht="14.1" hidden="false" customHeight="true" outlineLevel="0" collapsed="false">
      <c r="A44" s="132"/>
      <c r="B44" s="133" t="s">
        <v>87</v>
      </c>
      <c r="C44" s="134" t="n">
        <f aca="false">C61+C68+C85</f>
        <v>86</v>
      </c>
      <c r="D44" s="134" t="n">
        <f aca="false">D61+D68+D85</f>
        <v>82</v>
      </c>
      <c r="F44" s="68" t="n">
        <f aca="false">SUM(C44:D44)</f>
        <v>168</v>
      </c>
      <c r="H44" s="56"/>
      <c r="I44" s="56"/>
      <c r="J44" s="56"/>
      <c r="K44" s="56"/>
      <c r="L44" s="56"/>
      <c r="M44" s="56"/>
      <c r="N44" s="56"/>
      <c r="O44" s="56"/>
      <c r="P44" s="56"/>
      <c r="Q44" s="56"/>
      <c r="R44" s="56"/>
      <c r="S44" s="56"/>
      <c r="T44" s="56"/>
      <c r="U44" s="56"/>
      <c r="V44" s="56"/>
      <c r="W44" s="56"/>
      <c r="X44" s="56"/>
      <c r="Y44" s="135"/>
      <c r="Z44" s="135"/>
      <c r="AA44" s="135"/>
      <c r="AB44" s="135"/>
      <c r="AC44" s="135"/>
      <c r="AD44" s="135"/>
      <c r="AE44" s="135"/>
      <c r="AF44" s="135"/>
      <c r="AG44" s="135"/>
      <c r="AH44" s="135"/>
      <c r="AI44" s="135"/>
      <c r="AJ44" s="135"/>
      <c r="AK44" s="135"/>
      <c r="AL44" s="135"/>
      <c r="AM44" s="135"/>
      <c r="AN44" s="135"/>
      <c r="AO44" s="135"/>
    </row>
    <row r="45" customFormat="false" ht="14.1" hidden="false" customHeight="true" outlineLevel="0" collapsed="false">
      <c r="A45" s="132"/>
      <c r="B45" s="133" t="s">
        <v>88</v>
      </c>
      <c r="C45" s="134" t="n">
        <f aca="false">C56+C57+C74</f>
        <v>169</v>
      </c>
      <c r="D45" s="134" t="n">
        <f aca="false">D56+D57+D74</f>
        <v>134</v>
      </c>
      <c r="F45" s="68" t="n">
        <f aca="false">SUM(C45:D45)</f>
        <v>303</v>
      </c>
      <c r="H45" s="56"/>
      <c r="I45" s="56"/>
      <c r="J45" s="56"/>
      <c r="K45" s="56"/>
      <c r="L45" s="56"/>
      <c r="M45" s="56"/>
      <c r="N45" s="56"/>
      <c r="O45" s="56"/>
      <c r="P45" s="56"/>
      <c r="Q45" s="56"/>
      <c r="R45" s="56"/>
      <c r="S45" s="56"/>
      <c r="T45" s="56"/>
      <c r="U45" s="56"/>
      <c r="V45" s="56"/>
      <c r="W45" s="56"/>
      <c r="X45" s="56"/>
      <c r="Y45" s="135"/>
      <c r="Z45" s="135"/>
      <c r="AA45" s="135"/>
      <c r="AB45" s="135"/>
      <c r="AC45" s="135"/>
      <c r="AD45" s="135"/>
      <c r="AE45" s="135"/>
      <c r="AF45" s="135"/>
      <c r="AG45" s="135"/>
      <c r="AH45" s="135"/>
      <c r="AI45" s="135"/>
      <c r="AJ45" s="135"/>
      <c r="AK45" s="135"/>
      <c r="AL45" s="135"/>
      <c r="AM45" s="135"/>
      <c r="AN45" s="135"/>
      <c r="AO45" s="135"/>
    </row>
    <row r="46" customFormat="false" ht="14.1" hidden="false" customHeight="true" outlineLevel="0" collapsed="false">
      <c r="A46" s="132"/>
      <c r="B46" s="133" t="s">
        <v>89</v>
      </c>
      <c r="C46" s="134" t="n">
        <f aca="false">C65+C67+C70+C72+C80+C86</f>
        <v>401</v>
      </c>
      <c r="D46" s="134" t="n">
        <f aca="false">D65+D67+D70+D72+D80+D86</f>
        <v>319</v>
      </c>
      <c r="F46" s="68" t="n">
        <f aca="false">SUM(C46:D46)</f>
        <v>720</v>
      </c>
      <c r="H46" s="56"/>
      <c r="I46" s="56"/>
      <c r="J46" s="56"/>
      <c r="K46" s="56"/>
      <c r="L46" s="56"/>
      <c r="M46" s="56"/>
      <c r="N46" s="56"/>
      <c r="O46" s="56"/>
      <c r="P46" s="56"/>
      <c r="Q46" s="56"/>
      <c r="R46" s="56"/>
      <c r="S46" s="56"/>
      <c r="T46" s="56"/>
      <c r="U46" s="56"/>
      <c r="V46" s="56"/>
      <c r="W46" s="56"/>
      <c r="X46" s="56"/>
      <c r="Y46" s="135"/>
      <c r="Z46" s="135"/>
      <c r="AA46" s="135"/>
      <c r="AB46" s="135"/>
      <c r="AC46" s="135"/>
      <c r="AD46" s="135"/>
      <c r="AE46" s="135"/>
      <c r="AF46" s="135"/>
      <c r="AG46" s="135"/>
      <c r="AH46" s="135"/>
      <c r="AI46" s="135"/>
      <c r="AJ46" s="135"/>
      <c r="AK46" s="135"/>
      <c r="AL46" s="135"/>
      <c r="AM46" s="135"/>
      <c r="AN46" s="135"/>
      <c r="AO46" s="135"/>
    </row>
    <row r="47" customFormat="false" ht="14.1" hidden="false" customHeight="true" outlineLevel="0" collapsed="false">
      <c r="A47" s="132"/>
      <c r="B47" s="133" t="s">
        <v>90</v>
      </c>
      <c r="C47" s="134" t="n">
        <f aca="false">C59+C71</f>
        <v>77</v>
      </c>
      <c r="D47" s="134" t="n">
        <f aca="false">D59+D71</f>
        <v>78</v>
      </c>
      <c r="F47" s="68" t="n">
        <f aca="false">SUM(C47:D47)</f>
        <v>155</v>
      </c>
      <c r="H47" s="56"/>
      <c r="I47" s="56"/>
      <c r="J47" s="56"/>
      <c r="K47" s="56"/>
      <c r="L47" s="56"/>
      <c r="M47" s="56"/>
      <c r="N47" s="56"/>
      <c r="O47" s="56"/>
      <c r="P47" s="56"/>
      <c r="Q47" s="56"/>
      <c r="R47" s="56"/>
      <c r="S47" s="56"/>
      <c r="T47" s="56"/>
      <c r="U47" s="56"/>
      <c r="V47" s="56"/>
      <c r="W47" s="56"/>
      <c r="X47" s="56"/>
      <c r="Y47" s="135"/>
      <c r="Z47" s="135"/>
      <c r="AA47" s="135"/>
      <c r="AB47" s="135"/>
      <c r="AC47" s="135"/>
      <c r="AD47" s="135"/>
      <c r="AE47" s="135"/>
      <c r="AF47" s="135"/>
      <c r="AG47" s="135"/>
      <c r="AH47" s="135"/>
      <c r="AI47" s="135"/>
      <c r="AJ47" s="135"/>
      <c r="AK47" s="135"/>
      <c r="AL47" s="135"/>
      <c r="AM47" s="135"/>
      <c r="AN47" s="135"/>
      <c r="AO47" s="135"/>
    </row>
    <row r="48" customFormat="false" ht="14.1" hidden="false" customHeight="true" outlineLevel="0" collapsed="false">
      <c r="A48" s="132"/>
      <c r="B48" s="133" t="s">
        <v>91</v>
      </c>
      <c r="C48" s="134" t="n">
        <f aca="false">C77+C84</f>
        <v>254</v>
      </c>
      <c r="D48" s="134" t="n">
        <f aca="false">D77+D84</f>
        <v>189</v>
      </c>
      <c r="F48" s="68" t="n">
        <f aca="false">SUM(C48:D48)</f>
        <v>443</v>
      </c>
      <c r="H48" s="56"/>
      <c r="I48" s="56"/>
      <c r="J48" s="56"/>
      <c r="K48" s="56"/>
      <c r="L48" s="56"/>
      <c r="M48" s="56"/>
      <c r="N48" s="56"/>
      <c r="O48" s="56"/>
      <c r="P48" s="56"/>
      <c r="Q48" s="56"/>
      <c r="R48" s="56"/>
      <c r="S48" s="56"/>
      <c r="T48" s="56"/>
      <c r="U48" s="56"/>
      <c r="V48" s="56"/>
      <c r="W48" s="56"/>
      <c r="X48" s="56"/>
      <c r="Y48" s="135"/>
      <c r="Z48" s="135"/>
      <c r="AA48" s="135"/>
      <c r="AB48" s="135"/>
      <c r="AC48" s="135"/>
      <c r="AD48" s="135"/>
      <c r="AE48" s="135"/>
      <c r="AF48" s="135"/>
      <c r="AG48" s="135"/>
      <c r="AH48" s="135"/>
      <c r="AI48" s="135"/>
      <c r="AJ48" s="135"/>
      <c r="AK48" s="135"/>
      <c r="AL48" s="135"/>
      <c r="AM48" s="135"/>
      <c r="AN48" s="135"/>
      <c r="AO48" s="135"/>
    </row>
    <row r="49" customFormat="false" ht="14.1" hidden="false" customHeight="true" outlineLevel="0" collapsed="false">
      <c r="A49" s="132"/>
      <c r="B49" s="133" t="s">
        <v>92</v>
      </c>
      <c r="C49" s="134" t="n">
        <f aca="false">C60+C66+C73+C87</f>
        <v>221</v>
      </c>
      <c r="D49" s="134" t="n">
        <f aca="false">D60+D66+D73+D87</f>
        <v>210</v>
      </c>
      <c r="F49" s="68" t="n">
        <f aca="false">SUM(C49:D49)</f>
        <v>431</v>
      </c>
      <c r="H49" s="56"/>
      <c r="I49" s="56"/>
      <c r="J49" s="56"/>
      <c r="K49" s="56"/>
      <c r="L49" s="56"/>
      <c r="M49" s="56"/>
      <c r="N49" s="56"/>
      <c r="O49" s="56"/>
      <c r="P49" s="56"/>
      <c r="Q49" s="56"/>
      <c r="R49" s="56"/>
      <c r="S49" s="56"/>
      <c r="T49" s="56"/>
      <c r="U49" s="56"/>
      <c r="V49" s="56"/>
      <c r="W49" s="56"/>
      <c r="X49" s="56"/>
      <c r="Y49" s="135"/>
      <c r="Z49" s="135"/>
      <c r="AA49" s="135"/>
      <c r="AB49" s="135"/>
      <c r="AC49" s="135"/>
      <c r="AD49" s="135"/>
      <c r="AE49" s="135"/>
      <c r="AF49" s="135"/>
      <c r="AG49" s="135"/>
      <c r="AH49" s="135"/>
      <c r="AI49" s="135"/>
      <c r="AJ49" s="135"/>
      <c r="AK49" s="135"/>
      <c r="AL49" s="135"/>
      <c r="AM49" s="135"/>
      <c r="AN49" s="135"/>
      <c r="AO49" s="135"/>
    </row>
    <row r="50" customFormat="false" ht="14.1" hidden="false" customHeight="true" outlineLevel="0" collapsed="false">
      <c r="A50" s="132"/>
      <c r="B50" s="133" t="s">
        <v>93</v>
      </c>
      <c r="C50" s="134" t="n">
        <f aca="false">C78</f>
        <v>4</v>
      </c>
      <c r="D50" s="134" t="n">
        <f aca="false">D78</f>
        <v>5</v>
      </c>
      <c r="F50" s="68" t="n">
        <f aca="false">SUM(C50:D50)</f>
        <v>9</v>
      </c>
      <c r="H50" s="56"/>
      <c r="I50" s="56"/>
      <c r="J50" s="56"/>
      <c r="K50" s="56"/>
      <c r="L50" s="56"/>
      <c r="M50" s="56"/>
      <c r="N50" s="56"/>
      <c r="O50" s="56"/>
      <c r="P50" s="56"/>
      <c r="Q50" s="56"/>
      <c r="R50" s="56"/>
      <c r="S50" s="56"/>
      <c r="T50" s="56"/>
      <c r="U50" s="56"/>
      <c r="V50" s="56"/>
      <c r="W50" s="56"/>
      <c r="X50" s="56"/>
      <c r="Y50" s="135"/>
      <c r="Z50" s="135"/>
      <c r="AA50" s="135"/>
      <c r="AB50" s="135"/>
      <c r="AC50" s="135"/>
      <c r="AD50" s="135"/>
      <c r="AE50" s="135"/>
      <c r="AF50" s="135"/>
      <c r="AG50" s="135"/>
      <c r="AH50" s="135"/>
      <c r="AI50" s="135"/>
      <c r="AJ50" s="135"/>
      <c r="AK50" s="135"/>
      <c r="AL50" s="135"/>
      <c r="AM50" s="135"/>
      <c r="AN50" s="135"/>
      <c r="AO50" s="135"/>
    </row>
    <row r="51" customFormat="false" ht="14.1" hidden="false" customHeight="true" outlineLevel="0" collapsed="false">
      <c r="A51" s="132"/>
      <c r="B51" s="133" t="s">
        <v>94</v>
      </c>
      <c r="C51" s="134" t="n">
        <f aca="false">C82</f>
        <v>1</v>
      </c>
      <c r="D51" s="134" t="n">
        <f aca="false">D82</f>
        <v>6</v>
      </c>
      <c r="F51" s="68" t="n">
        <f aca="false">SUM(C51:D51)</f>
        <v>7</v>
      </c>
      <c r="H51" s="56"/>
      <c r="I51" s="56"/>
      <c r="J51" s="56"/>
      <c r="K51" s="56"/>
      <c r="L51" s="56"/>
      <c r="M51" s="56"/>
      <c r="N51" s="56"/>
      <c r="O51" s="56"/>
      <c r="P51" s="56"/>
      <c r="Q51" s="56"/>
      <c r="R51" s="56"/>
      <c r="S51" s="56"/>
      <c r="T51" s="56"/>
      <c r="U51" s="56"/>
      <c r="V51" s="56"/>
      <c r="W51" s="56"/>
      <c r="X51" s="56"/>
      <c r="Y51" s="135"/>
      <c r="Z51" s="135"/>
      <c r="AA51" s="135"/>
      <c r="AB51" s="135"/>
      <c r="AC51" s="135"/>
      <c r="AD51" s="135"/>
      <c r="AE51" s="135"/>
      <c r="AF51" s="135"/>
      <c r="AG51" s="135"/>
      <c r="AH51" s="135"/>
      <c r="AI51" s="135"/>
      <c r="AJ51" s="135"/>
      <c r="AK51" s="135"/>
      <c r="AL51" s="135"/>
      <c r="AM51" s="135"/>
      <c r="AN51" s="135"/>
      <c r="AO51" s="135"/>
    </row>
    <row r="52" customFormat="false" ht="14.1" hidden="false" customHeight="true" outlineLevel="0" collapsed="false">
      <c r="A52" s="132"/>
      <c r="B52" s="133" t="s">
        <v>95</v>
      </c>
      <c r="C52" s="134" t="n">
        <f aca="false">C58+C63+C79</f>
        <v>136</v>
      </c>
      <c r="D52" s="134" t="n">
        <f aca="false">D58+D63+D79</f>
        <v>145</v>
      </c>
      <c r="F52" s="68" t="n">
        <f aca="false">SUM(C52:D52)</f>
        <v>281</v>
      </c>
      <c r="H52" s="56"/>
      <c r="I52" s="56"/>
      <c r="J52" s="56"/>
      <c r="K52" s="56"/>
      <c r="L52" s="56"/>
      <c r="M52" s="56"/>
      <c r="N52" s="56"/>
      <c r="O52" s="56"/>
      <c r="P52" s="56"/>
      <c r="Q52" s="56"/>
      <c r="R52" s="56"/>
      <c r="S52" s="56"/>
      <c r="T52" s="56"/>
      <c r="U52" s="56"/>
      <c r="V52" s="56"/>
      <c r="W52" s="56"/>
      <c r="X52" s="56"/>
      <c r="Y52" s="135"/>
      <c r="Z52" s="135"/>
      <c r="AA52" s="135"/>
      <c r="AB52" s="135"/>
      <c r="AC52" s="135"/>
      <c r="AD52" s="135"/>
      <c r="AE52" s="135"/>
      <c r="AF52" s="135"/>
      <c r="AG52" s="135"/>
      <c r="AH52" s="135"/>
      <c r="AI52" s="135"/>
      <c r="AJ52" s="135"/>
      <c r="AK52" s="135"/>
      <c r="AL52" s="135"/>
      <c r="AM52" s="135"/>
      <c r="AN52" s="135"/>
      <c r="AO52" s="135"/>
    </row>
    <row r="53" customFormat="false" ht="14.1" hidden="false" customHeight="true" outlineLevel="0" collapsed="false">
      <c r="A53" s="132"/>
      <c r="B53" s="133" t="s">
        <v>96</v>
      </c>
      <c r="C53" s="134" t="n">
        <f aca="false">C75</f>
        <v>9</v>
      </c>
      <c r="D53" s="134" t="n">
        <f aca="false">D75</f>
        <v>11</v>
      </c>
      <c r="E53" s="106"/>
      <c r="F53" s="68" t="n">
        <f aca="false">SUM(C53:D53)</f>
        <v>20</v>
      </c>
      <c r="H53" s="56"/>
      <c r="I53" s="56"/>
      <c r="J53" s="56"/>
      <c r="K53" s="56"/>
      <c r="L53" s="56"/>
      <c r="M53" s="56"/>
      <c r="N53" s="56"/>
      <c r="O53" s="56"/>
      <c r="P53" s="56"/>
      <c r="Q53" s="56"/>
      <c r="R53" s="56"/>
      <c r="S53" s="56"/>
      <c r="T53" s="56"/>
      <c r="U53" s="56"/>
      <c r="V53" s="56"/>
      <c r="W53" s="56"/>
      <c r="X53" s="56"/>
      <c r="Y53" s="135"/>
      <c r="Z53" s="135"/>
      <c r="AA53" s="135"/>
      <c r="AB53" s="135"/>
      <c r="AC53" s="135"/>
      <c r="AD53" s="135"/>
      <c r="AE53" s="135"/>
      <c r="AF53" s="135"/>
      <c r="AG53" s="135"/>
      <c r="AH53" s="135"/>
      <c r="AI53" s="135"/>
      <c r="AJ53" s="135"/>
      <c r="AK53" s="135"/>
      <c r="AL53" s="135"/>
      <c r="AM53" s="135"/>
      <c r="AN53" s="135"/>
      <c r="AO53" s="135"/>
    </row>
    <row r="54" customFormat="false" ht="14.1" hidden="false" customHeight="true" outlineLevel="0" collapsed="false">
      <c r="A54" s="132"/>
      <c r="B54" s="133"/>
      <c r="C54" s="134"/>
      <c r="D54" s="134"/>
      <c r="E54" s="106"/>
      <c r="F54" s="68"/>
      <c r="H54" s="56"/>
      <c r="I54" s="56"/>
      <c r="J54" s="56"/>
      <c r="K54" s="56"/>
      <c r="L54" s="56"/>
      <c r="M54" s="56"/>
      <c r="N54" s="56"/>
      <c r="O54" s="56"/>
      <c r="P54" s="56"/>
      <c r="Q54" s="56"/>
      <c r="R54" s="56"/>
      <c r="S54" s="56"/>
      <c r="T54" s="56"/>
      <c r="U54" s="56"/>
      <c r="V54" s="56"/>
      <c r="W54" s="56"/>
      <c r="X54" s="56"/>
      <c r="Y54" s="135"/>
      <c r="Z54" s="135"/>
      <c r="AA54" s="135"/>
      <c r="AB54" s="135"/>
      <c r="AC54" s="135"/>
      <c r="AD54" s="135"/>
      <c r="AE54" s="135"/>
      <c r="AF54" s="135"/>
      <c r="AG54" s="135"/>
      <c r="AH54" s="135"/>
      <c r="AI54" s="135"/>
      <c r="AJ54" s="135"/>
      <c r="AK54" s="135"/>
      <c r="AL54" s="135"/>
      <c r="AM54" s="135"/>
      <c r="AN54" s="135"/>
      <c r="AO54" s="135"/>
    </row>
    <row r="55" customFormat="false" ht="32.25" hidden="false" customHeight="true" outlineLevel="0" collapsed="false">
      <c r="A55" s="136" t="s">
        <v>199</v>
      </c>
      <c r="B55" s="136"/>
      <c r="C55" s="137" t="s">
        <v>78</v>
      </c>
      <c r="D55" s="137" t="s">
        <v>79</v>
      </c>
      <c r="E55" s="138"/>
      <c r="F55" s="128"/>
      <c r="G55" s="34"/>
      <c r="H55" s="56"/>
      <c r="I55" s="56"/>
      <c r="J55" s="56"/>
      <c r="K55" s="56"/>
      <c r="L55" s="56"/>
      <c r="M55" s="56"/>
      <c r="N55" s="56"/>
      <c r="O55" s="56"/>
      <c r="P55" s="56"/>
      <c r="Q55" s="56"/>
      <c r="R55" s="56"/>
      <c r="S55" s="56"/>
      <c r="T55" s="56"/>
      <c r="U55" s="56"/>
      <c r="V55" s="56"/>
      <c r="W55" s="56"/>
      <c r="X55" s="56"/>
      <c r="Y55" s="135"/>
    </row>
    <row r="56" customFormat="false" ht="14.1" hidden="false" customHeight="true" outlineLevel="0" collapsed="false">
      <c r="A56" s="139"/>
      <c r="B56" s="140" t="s">
        <v>98</v>
      </c>
      <c r="C56" s="92" t="n">
        <v>73</v>
      </c>
      <c r="D56" s="92" t="n">
        <v>48</v>
      </c>
      <c r="E56" s="141"/>
      <c r="F56" s="68" t="n">
        <f aca="false">SUM(C56:D56)</f>
        <v>121</v>
      </c>
      <c r="G56" s="34"/>
      <c r="H56" s="56"/>
      <c r="I56" s="56"/>
      <c r="J56" s="56"/>
      <c r="K56" s="56"/>
      <c r="L56" s="56"/>
      <c r="M56" s="56"/>
      <c r="N56" s="56"/>
      <c r="O56" s="56"/>
      <c r="P56" s="56"/>
      <c r="Q56" s="56"/>
      <c r="R56" s="56"/>
      <c r="S56" s="56"/>
      <c r="T56" s="56"/>
      <c r="U56" s="56"/>
      <c r="V56" s="56"/>
      <c r="W56" s="56"/>
      <c r="X56" s="56"/>
      <c r="Y56" s="135"/>
      <c r="Z56" s="135"/>
      <c r="AA56" s="135"/>
      <c r="AB56" s="135"/>
      <c r="AC56" s="135"/>
      <c r="AD56" s="135"/>
      <c r="AE56" s="135"/>
      <c r="AF56" s="135"/>
      <c r="AG56" s="135"/>
      <c r="AH56" s="135"/>
      <c r="AI56" s="135"/>
      <c r="AJ56" s="135"/>
      <c r="AK56" s="135"/>
      <c r="AL56" s="135"/>
      <c r="AM56" s="135"/>
      <c r="AN56" s="135"/>
      <c r="AO56" s="135"/>
    </row>
    <row r="57" customFormat="false" ht="14.1" hidden="false" customHeight="true" outlineLevel="0" collapsed="false">
      <c r="A57" s="139"/>
      <c r="B57" s="140" t="s">
        <v>99</v>
      </c>
      <c r="C57" s="141" t="n">
        <v>68</v>
      </c>
      <c r="D57" s="141" t="n">
        <v>55</v>
      </c>
      <c r="E57" s="141"/>
      <c r="F57" s="68" t="n">
        <f aca="false">SUM(C57:D57)</f>
        <v>123</v>
      </c>
      <c r="G57" s="34"/>
      <c r="H57" s="56"/>
      <c r="I57" s="56"/>
      <c r="J57" s="56"/>
      <c r="K57" s="56"/>
      <c r="L57" s="56"/>
      <c r="M57" s="56"/>
      <c r="N57" s="56"/>
      <c r="O57" s="56"/>
      <c r="P57" s="56"/>
      <c r="Q57" s="56"/>
      <c r="R57" s="56"/>
      <c r="S57" s="56"/>
      <c r="T57" s="56"/>
      <c r="U57" s="56"/>
      <c r="V57" s="56"/>
      <c r="W57" s="56"/>
      <c r="X57" s="56"/>
      <c r="Y57" s="135"/>
      <c r="Z57" s="135"/>
      <c r="AA57" s="135"/>
      <c r="AB57" s="135"/>
      <c r="AC57" s="135"/>
      <c r="AD57" s="135"/>
      <c r="AE57" s="135"/>
      <c r="AF57" s="135"/>
      <c r="AG57" s="135"/>
      <c r="AH57" s="135"/>
      <c r="AI57" s="135"/>
      <c r="AJ57" s="135"/>
      <c r="AK57" s="135"/>
      <c r="AL57" s="135"/>
      <c r="AM57" s="135"/>
      <c r="AN57" s="135"/>
      <c r="AO57" s="135"/>
    </row>
    <row r="58" customFormat="false" ht="14.1" hidden="false" customHeight="true" outlineLevel="0" collapsed="false">
      <c r="A58" s="139"/>
      <c r="B58" s="140" t="s">
        <v>100</v>
      </c>
      <c r="C58" s="141" t="n">
        <v>32</v>
      </c>
      <c r="D58" s="141" t="n">
        <v>42</v>
      </c>
      <c r="E58" s="141"/>
      <c r="F58" s="68" t="n">
        <f aca="false">SUM(C58:D58)</f>
        <v>74</v>
      </c>
      <c r="G58" s="34"/>
      <c r="H58" s="56"/>
      <c r="I58" s="56"/>
      <c r="J58" s="56"/>
      <c r="K58" s="56"/>
      <c r="L58" s="56"/>
      <c r="M58" s="56"/>
      <c r="N58" s="56"/>
      <c r="O58" s="56"/>
      <c r="P58" s="56"/>
      <c r="Q58" s="56"/>
      <c r="R58" s="56"/>
      <c r="S58" s="56"/>
      <c r="T58" s="56"/>
      <c r="U58" s="56"/>
      <c r="V58" s="56"/>
      <c r="W58" s="56"/>
      <c r="X58" s="56"/>
      <c r="Y58" s="135"/>
      <c r="Z58" s="135"/>
      <c r="AA58" s="135"/>
      <c r="AB58" s="135"/>
      <c r="AC58" s="135"/>
      <c r="AD58" s="135"/>
      <c r="AE58" s="135"/>
      <c r="AF58" s="135"/>
      <c r="AG58" s="135"/>
      <c r="AH58" s="135"/>
      <c r="AI58" s="135"/>
      <c r="AJ58" s="135"/>
      <c r="AK58" s="135"/>
      <c r="AL58" s="135"/>
      <c r="AM58" s="135"/>
      <c r="AN58" s="135"/>
      <c r="AO58" s="135"/>
    </row>
    <row r="59" customFormat="false" ht="14.1" hidden="false" customHeight="true" outlineLevel="0" collapsed="false">
      <c r="A59" s="139"/>
      <c r="B59" s="140" t="s">
        <v>101</v>
      </c>
      <c r="C59" s="141" t="n">
        <v>24</v>
      </c>
      <c r="D59" s="141" t="n">
        <v>29</v>
      </c>
      <c r="E59" s="141"/>
      <c r="F59" s="68" t="n">
        <f aca="false">SUM(C59:D59)</f>
        <v>53</v>
      </c>
      <c r="G59" s="34"/>
      <c r="H59" s="56"/>
      <c r="I59" s="56"/>
      <c r="J59" s="56"/>
      <c r="K59" s="56"/>
      <c r="L59" s="56"/>
      <c r="M59" s="56"/>
      <c r="N59" s="56"/>
      <c r="O59" s="56"/>
      <c r="P59" s="56"/>
      <c r="Q59" s="56"/>
      <c r="R59" s="56"/>
      <c r="S59" s="56"/>
      <c r="T59" s="56"/>
      <c r="U59" s="56"/>
      <c r="V59" s="56"/>
      <c r="W59" s="56"/>
      <c r="X59" s="56"/>
      <c r="Y59" s="135"/>
      <c r="Z59" s="135"/>
      <c r="AA59" s="135"/>
      <c r="AB59" s="135"/>
      <c r="AC59" s="135"/>
      <c r="AD59" s="135"/>
      <c r="AE59" s="135"/>
      <c r="AF59" s="135"/>
      <c r="AG59" s="135"/>
      <c r="AH59" s="135"/>
      <c r="AI59" s="135"/>
      <c r="AJ59" s="135"/>
      <c r="AK59" s="135"/>
      <c r="AL59" s="135"/>
      <c r="AM59" s="135"/>
      <c r="AN59" s="135"/>
      <c r="AO59" s="135"/>
    </row>
    <row r="60" customFormat="false" ht="14.1" hidden="false" customHeight="true" outlineLevel="0" collapsed="false">
      <c r="A60" s="139"/>
      <c r="B60" s="140" t="s">
        <v>102</v>
      </c>
      <c r="C60" s="141" t="n">
        <v>117</v>
      </c>
      <c r="D60" s="141" t="n">
        <v>122</v>
      </c>
      <c r="E60" s="141"/>
      <c r="F60" s="68" t="n">
        <f aca="false">SUM(C60:D60)</f>
        <v>239</v>
      </c>
      <c r="G60" s="34"/>
      <c r="H60" s="56"/>
      <c r="I60" s="56"/>
      <c r="J60" s="56"/>
      <c r="K60" s="56"/>
      <c r="L60" s="56"/>
      <c r="M60" s="56"/>
      <c r="N60" s="56"/>
      <c r="O60" s="56"/>
      <c r="P60" s="56"/>
      <c r="Q60" s="56"/>
      <c r="R60" s="56"/>
      <c r="S60" s="56"/>
      <c r="T60" s="56"/>
      <c r="U60" s="56"/>
      <c r="V60" s="56"/>
      <c r="W60" s="56"/>
      <c r="X60" s="56"/>
      <c r="Y60" s="135"/>
      <c r="Z60" s="135"/>
      <c r="AA60" s="135"/>
      <c r="AB60" s="135"/>
      <c r="AC60" s="135"/>
      <c r="AD60" s="135"/>
      <c r="AE60" s="135"/>
      <c r="AF60" s="135"/>
      <c r="AG60" s="135"/>
      <c r="AH60" s="135"/>
      <c r="AI60" s="135"/>
      <c r="AJ60" s="135"/>
      <c r="AK60" s="135"/>
      <c r="AL60" s="135"/>
      <c r="AM60" s="135"/>
      <c r="AN60" s="135"/>
      <c r="AO60" s="135"/>
    </row>
    <row r="61" customFormat="false" ht="14.1" hidden="false" customHeight="true" outlineLevel="0" collapsed="false">
      <c r="A61" s="139"/>
      <c r="B61" s="140" t="s">
        <v>103</v>
      </c>
      <c r="C61" s="141" t="n">
        <v>18</v>
      </c>
      <c r="D61" s="141" t="n">
        <v>14</v>
      </c>
      <c r="E61" s="141"/>
      <c r="F61" s="68" t="n">
        <f aca="false">SUM(C61:D61)</f>
        <v>32</v>
      </c>
      <c r="G61" s="34"/>
      <c r="H61" s="56"/>
      <c r="I61" s="56"/>
      <c r="J61" s="56"/>
      <c r="K61" s="56"/>
      <c r="L61" s="56"/>
      <c r="M61" s="56"/>
      <c r="N61" s="56"/>
      <c r="O61" s="56"/>
      <c r="P61" s="56"/>
      <c r="Q61" s="56"/>
      <c r="R61" s="56"/>
      <c r="S61" s="56"/>
      <c r="T61" s="56"/>
      <c r="U61" s="56"/>
      <c r="V61" s="56"/>
      <c r="W61" s="56"/>
      <c r="X61" s="56"/>
      <c r="Y61" s="135"/>
      <c r="Z61" s="135"/>
      <c r="AA61" s="135"/>
      <c r="AB61" s="135"/>
      <c r="AC61" s="135"/>
      <c r="AD61" s="135"/>
      <c r="AE61" s="135"/>
      <c r="AF61" s="135"/>
      <c r="AG61" s="135"/>
      <c r="AH61" s="135"/>
      <c r="AI61" s="135"/>
      <c r="AJ61" s="135"/>
      <c r="AK61" s="135"/>
      <c r="AL61" s="135"/>
      <c r="AM61" s="135"/>
      <c r="AN61" s="135"/>
      <c r="AO61" s="135"/>
    </row>
    <row r="62" customFormat="false" ht="14.1" hidden="false" customHeight="true" outlineLevel="0" collapsed="false">
      <c r="A62" s="139"/>
      <c r="B62" s="140" t="s">
        <v>85</v>
      </c>
      <c r="C62" s="141" t="n">
        <v>53</v>
      </c>
      <c r="D62" s="141" t="n">
        <v>70</v>
      </c>
      <c r="E62" s="141"/>
      <c r="F62" s="68" t="n">
        <f aca="false">SUM(C62:D62)</f>
        <v>123</v>
      </c>
      <c r="G62" s="34"/>
      <c r="H62" s="56"/>
      <c r="I62" s="56"/>
      <c r="J62" s="56"/>
      <c r="K62" s="56"/>
      <c r="L62" s="56"/>
      <c r="M62" s="56"/>
      <c r="N62" s="56"/>
      <c r="O62" s="56"/>
      <c r="P62" s="56"/>
      <c r="Q62" s="56"/>
      <c r="R62" s="56"/>
      <c r="S62" s="56"/>
      <c r="T62" s="56"/>
      <c r="U62" s="56"/>
      <c r="V62" s="56"/>
      <c r="W62" s="56"/>
      <c r="X62" s="56"/>
      <c r="Y62" s="135"/>
      <c r="Z62" s="135"/>
      <c r="AA62" s="135"/>
      <c r="AB62" s="135"/>
      <c r="AC62" s="135"/>
      <c r="AD62" s="135"/>
      <c r="AE62" s="135"/>
      <c r="AF62" s="135"/>
      <c r="AG62" s="135"/>
      <c r="AH62" s="135"/>
      <c r="AI62" s="135"/>
      <c r="AJ62" s="135"/>
      <c r="AK62" s="135"/>
      <c r="AL62" s="135"/>
      <c r="AM62" s="135"/>
      <c r="AN62" s="135"/>
      <c r="AO62" s="135"/>
    </row>
    <row r="63" customFormat="false" ht="14.1" hidden="false" customHeight="true" outlineLevel="0" collapsed="false">
      <c r="A63" s="139"/>
      <c r="B63" s="140" t="s">
        <v>104</v>
      </c>
      <c r="C63" s="141" t="n">
        <v>50</v>
      </c>
      <c r="D63" s="141" t="n">
        <v>63</v>
      </c>
      <c r="E63" s="141"/>
      <c r="F63" s="68" t="n">
        <f aca="false">SUM(C63:D63)</f>
        <v>113</v>
      </c>
      <c r="G63" s="34"/>
      <c r="H63" s="56"/>
      <c r="I63" s="56"/>
      <c r="J63" s="56"/>
      <c r="K63" s="56"/>
      <c r="L63" s="56"/>
      <c r="M63" s="56"/>
      <c r="N63" s="56"/>
      <c r="O63" s="56"/>
      <c r="P63" s="56"/>
      <c r="Q63" s="56"/>
      <c r="R63" s="56"/>
      <c r="S63" s="56"/>
      <c r="T63" s="56"/>
      <c r="U63" s="56"/>
      <c r="V63" s="56"/>
      <c r="W63" s="56"/>
      <c r="X63" s="56"/>
      <c r="Y63" s="135"/>
      <c r="Z63" s="135"/>
      <c r="AA63" s="135"/>
      <c r="AB63" s="135"/>
      <c r="AC63" s="135"/>
      <c r="AD63" s="135"/>
      <c r="AE63" s="135"/>
      <c r="AF63" s="135"/>
      <c r="AG63" s="135"/>
      <c r="AH63" s="135"/>
      <c r="AI63" s="135"/>
      <c r="AJ63" s="135"/>
      <c r="AK63" s="135"/>
      <c r="AL63" s="135"/>
      <c r="AM63" s="135"/>
      <c r="AN63" s="135"/>
      <c r="AO63" s="135"/>
    </row>
    <row r="64" customFormat="false" ht="14.1" hidden="false" customHeight="true" outlineLevel="0" collapsed="false">
      <c r="A64" s="139"/>
      <c r="B64" s="140" t="s">
        <v>105</v>
      </c>
      <c r="C64" s="141" t="n">
        <v>58</v>
      </c>
      <c r="D64" s="141" t="n">
        <v>39</v>
      </c>
      <c r="E64" s="141"/>
      <c r="F64" s="68" t="n">
        <f aca="false">SUM(C64:D64)</f>
        <v>97</v>
      </c>
      <c r="G64" s="34"/>
      <c r="H64" s="56"/>
      <c r="I64" s="56"/>
      <c r="J64" s="56"/>
      <c r="K64" s="56"/>
      <c r="L64" s="56"/>
      <c r="M64" s="56"/>
      <c r="N64" s="56"/>
      <c r="O64" s="56"/>
      <c r="P64" s="56"/>
      <c r="Q64" s="56"/>
      <c r="R64" s="56"/>
      <c r="S64" s="56"/>
      <c r="T64" s="56"/>
      <c r="U64" s="56"/>
      <c r="V64" s="56"/>
      <c r="W64" s="56"/>
      <c r="X64" s="56"/>
      <c r="Y64" s="135"/>
      <c r="Z64" s="135"/>
      <c r="AA64" s="135"/>
      <c r="AB64" s="135"/>
      <c r="AC64" s="135"/>
      <c r="AD64" s="135"/>
      <c r="AE64" s="135"/>
      <c r="AF64" s="135"/>
      <c r="AG64" s="135"/>
      <c r="AH64" s="135"/>
      <c r="AI64" s="135"/>
      <c r="AJ64" s="135"/>
      <c r="AK64" s="135"/>
      <c r="AL64" s="135"/>
      <c r="AM64" s="135"/>
      <c r="AN64" s="135"/>
      <c r="AO64" s="135"/>
    </row>
    <row r="65" customFormat="false" ht="14.1" hidden="false" customHeight="true" outlineLevel="0" collapsed="false">
      <c r="A65" s="139"/>
      <c r="B65" s="140" t="s">
        <v>106</v>
      </c>
      <c r="C65" s="141" t="n">
        <v>26</v>
      </c>
      <c r="D65" s="141" t="n">
        <v>28</v>
      </c>
      <c r="E65" s="141"/>
      <c r="F65" s="68" t="n">
        <f aca="false">SUM(C65:D65)</f>
        <v>54</v>
      </c>
      <c r="G65" s="34"/>
      <c r="H65" s="56"/>
      <c r="I65" s="56"/>
      <c r="J65" s="56"/>
      <c r="K65" s="56"/>
      <c r="L65" s="56"/>
      <c r="M65" s="56"/>
      <c r="N65" s="56"/>
      <c r="O65" s="56"/>
      <c r="P65" s="56"/>
      <c r="Q65" s="56"/>
      <c r="R65" s="56"/>
      <c r="S65" s="56"/>
      <c r="T65" s="56"/>
      <c r="U65" s="56"/>
      <c r="V65" s="56"/>
      <c r="W65" s="56"/>
      <c r="X65" s="56"/>
      <c r="Y65" s="135"/>
      <c r="Z65" s="135"/>
      <c r="AA65" s="135"/>
      <c r="AB65" s="135"/>
      <c r="AC65" s="135"/>
      <c r="AD65" s="135"/>
      <c r="AE65" s="135"/>
      <c r="AF65" s="135"/>
      <c r="AG65" s="135"/>
      <c r="AH65" s="135"/>
      <c r="AI65" s="135"/>
      <c r="AJ65" s="135"/>
      <c r="AK65" s="135"/>
      <c r="AL65" s="135"/>
      <c r="AM65" s="135"/>
      <c r="AN65" s="135"/>
      <c r="AO65" s="135"/>
    </row>
    <row r="66" customFormat="false" ht="14.1" hidden="false" customHeight="true" outlineLevel="0" collapsed="false">
      <c r="A66" s="139"/>
      <c r="B66" s="140" t="s">
        <v>107</v>
      </c>
      <c r="C66" s="141" t="n">
        <v>35</v>
      </c>
      <c r="D66" s="141" t="n">
        <v>20</v>
      </c>
      <c r="E66" s="141"/>
      <c r="F66" s="68" t="n">
        <f aca="false">SUM(C66:D66)</f>
        <v>55</v>
      </c>
      <c r="G66" s="34"/>
      <c r="H66" s="56"/>
      <c r="I66" s="56"/>
      <c r="J66" s="56"/>
      <c r="K66" s="56"/>
      <c r="L66" s="56"/>
      <c r="M66" s="56"/>
      <c r="N66" s="56"/>
      <c r="O66" s="56"/>
      <c r="P66" s="56"/>
      <c r="Q66" s="56"/>
      <c r="R66" s="56"/>
      <c r="S66" s="56"/>
      <c r="T66" s="56"/>
      <c r="U66" s="56"/>
      <c r="V66" s="56"/>
      <c r="W66" s="56"/>
      <c r="X66" s="56"/>
      <c r="Y66" s="135"/>
      <c r="Z66" s="135"/>
      <c r="AA66" s="135"/>
      <c r="AB66" s="135"/>
      <c r="AC66" s="135"/>
      <c r="AD66" s="135"/>
      <c r="AE66" s="135"/>
      <c r="AF66" s="135"/>
      <c r="AG66" s="135"/>
      <c r="AH66" s="135"/>
      <c r="AI66" s="135"/>
      <c r="AJ66" s="135"/>
      <c r="AK66" s="135"/>
      <c r="AL66" s="135"/>
      <c r="AM66" s="135"/>
      <c r="AN66" s="135"/>
      <c r="AO66" s="135"/>
    </row>
    <row r="67" customFormat="false" ht="14.1" hidden="false" customHeight="true" outlineLevel="0" collapsed="false">
      <c r="A67" s="139"/>
      <c r="B67" s="140" t="s">
        <v>108</v>
      </c>
      <c r="C67" s="141" t="n">
        <v>28</v>
      </c>
      <c r="D67" s="141" t="n">
        <v>25</v>
      </c>
      <c r="E67" s="141"/>
      <c r="F67" s="68" t="n">
        <f aca="false">SUM(C67:D67)</f>
        <v>53</v>
      </c>
      <c r="G67" s="34"/>
      <c r="H67" s="56"/>
      <c r="I67" s="56"/>
      <c r="J67" s="56"/>
      <c r="K67" s="56"/>
      <c r="L67" s="56"/>
      <c r="M67" s="56"/>
      <c r="N67" s="56"/>
      <c r="O67" s="56"/>
      <c r="P67" s="56"/>
      <c r="Q67" s="56"/>
      <c r="R67" s="56"/>
      <c r="S67" s="56"/>
      <c r="T67" s="56"/>
      <c r="U67" s="56"/>
      <c r="V67" s="56"/>
      <c r="W67" s="56"/>
      <c r="X67" s="56"/>
      <c r="Y67" s="135"/>
      <c r="Z67" s="135"/>
      <c r="AA67" s="135"/>
      <c r="AB67" s="135"/>
      <c r="AC67" s="135"/>
      <c r="AD67" s="135"/>
      <c r="AE67" s="135"/>
      <c r="AF67" s="135"/>
      <c r="AG67" s="135"/>
      <c r="AH67" s="135"/>
      <c r="AI67" s="135"/>
      <c r="AJ67" s="135"/>
      <c r="AK67" s="135"/>
      <c r="AL67" s="135"/>
      <c r="AM67" s="135"/>
      <c r="AN67" s="135"/>
      <c r="AO67" s="135"/>
    </row>
    <row r="68" customFormat="false" ht="14.1" hidden="false" customHeight="true" outlineLevel="0" collapsed="false">
      <c r="A68" s="139"/>
      <c r="B68" s="140" t="s">
        <v>109</v>
      </c>
      <c r="C68" s="141" t="n">
        <v>45</v>
      </c>
      <c r="D68" s="141" t="n">
        <v>47</v>
      </c>
      <c r="E68" s="141"/>
      <c r="F68" s="68" t="n">
        <f aca="false">SUM(C68:D68)</f>
        <v>92</v>
      </c>
      <c r="G68" s="34"/>
      <c r="H68" s="56"/>
      <c r="I68" s="56"/>
      <c r="J68" s="56"/>
      <c r="K68" s="56"/>
      <c r="L68" s="56"/>
      <c r="M68" s="56"/>
      <c r="N68" s="56"/>
      <c r="O68" s="56"/>
      <c r="P68" s="56"/>
      <c r="Q68" s="56"/>
      <c r="R68" s="56"/>
      <c r="S68" s="56"/>
      <c r="T68" s="56"/>
      <c r="U68" s="56"/>
      <c r="V68" s="56"/>
      <c r="W68" s="56"/>
      <c r="X68" s="56"/>
      <c r="Y68" s="135"/>
      <c r="Z68" s="135"/>
      <c r="AA68" s="135"/>
      <c r="AB68" s="135"/>
      <c r="AC68" s="135"/>
      <c r="AD68" s="135"/>
      <c r="AE68" s="135"/>
      <c r="AF68" s="135"/>
      <c r="AG68" s="135"/>
      <c r="AH68" s="135"/>
      <c r="AI68" s="135"/>
      <c r="AJ68" s="135"/>
      <c r="AK68" s="135"/>
      <c r="AL68" s="135"/>
      <c r="AM68" s="135"/>
      <c r="AN68" s="135"/>
      <c r="AO68" s="135"/>
    </row>
    <row r="69" customFormat="false" ht="14.1" hidden="false" customHeight="true" outlineLevel="0" collapsed="false">
      <c r="A69" s="139"/>
      <c r="B69" s="140" t="s">
        <v>86</v>
      </c>
      <c r="C69" s="141" t="n">
        <v>128</v>
      </c>
      <c r="D69" s="141" t="n">
        <v>127</v>
      </c>
      <c r="E69" s="141"/>
      <c r="F69" s="68" t="n">
        <f aca="false">SUM(C69:D69)</f>
        <v>255</v>
      </c>
      <c r="G69" s="34"/>
      <c r="H69" s="56"/>
      <c r="I69" s="56"/>
      <c r="J69" s="56"/>
      <c r="K69" s="56"/>
      <c r="L69" s="56"/>
      <c r="M69" s="56"/>
      <c r="N69" s="56"/>
      <c r="O69" s="56"/>
      <c r="P69" s="56"/>
      <c r="Q69" s="56"/>
      <c r="R69" s="56"/>
      <c r="S69" s="56"/>
      <c r="T69" s="56"/>
      <c r="U69" s="56"/>
      <c r="V69" s="56"/>
      <c r="W69" s="56"/>
      <c r="X69" s="56"/>
      <c r="Y69" s="135"/>
      <c r="Z69" s="135"/>
      <c r="AA69" s="135"/>
      <c r="AB69" s="135"/>
      <c r="AC69" s="135"/>
      <c r="AD69" s="135"/>
      <c r="AE69" s="135"/>
      <c r="AF69" s="135"/>
      <c r="AG69" s="135"/>
      <c r="AH69" s="135"/>
      <c r="AI69" s="135"/>
      <c r="AJ69" s="135"/>
      <c r="AK69" s="135"/>
      <c r="AL69" s="135"/>
      <c r="AM69" s="135"/>
      <c r="AN69" s="135"/>
      <c r="AO69" s="135"/>
    </row>
    <row r="70" customFormat="false" ht="14.1" hidden="false" customHeight="true" outlineLevel="0" collapsed="false">
      <c r="A70" s="139"/>
      <c r="B70" s="140" t="s">
        <v>110</v>
      </c>
      <c r="C70" s="141" t="n">
        <v>205</v>
      </c>
      <c r="D70" s="141" t="n">
        <v>170</v>
      </c>
      <c r="E70" s="141"/>
      <c r="F70" s="68" t="n">
        <f aca="false">SUM(C70:D70)</f>
        <v>375</v>
      </c>
      <c r="G70" s="34"/>
      <c r="H70" s="56"/>
      <c r="I70" s="56"/>
      <c r="J70" s="56"/>
      <c r="K70" s="56"/>
      <c r="L70" s="56"/>
      <c r="M70" s="56"/>
      <c r="N70" s="56"/>
      <c r="O70" s="56"/>
      <c r="P70" s="56"/>
      <c r="Q70" s="56"/>
      <c r="R70" s="56"/>
      <c r="S70" s="56"/>
      <c r="T70" s="56"/>
      <c r="U70" s="56"/>
      <c r="V70" s="56"/>
      <c r="W70" s="56"/>
      <c r="X70" s="56"/>
      <c r="Y70" s="135"/>
      <c r="Z70" s="135"/>
      <c r="AA70" s="135"/>
      <c r="AB70" s="135"/>
      <c r="AC70" s="135"/>
      <c r="AD70" s="135"/>
      <c r="AE70" s="135"/>
      <c r="AF70" s="135"/>
      <c r="AG70" s="135"/>
      <c r="AH70" s="135"/>
      <c r="AI70" s="135"/>
      <c r="AJ70" s="135"/>
      <c r="AK70" s="135"/>
      <c r="AL70" s="135"/>
      <c r="AM70" s="135"/>
      <c r="AN70" s="135"/>
      <c r="AO70" s="135"/>
    </row>
    <row r="71" customFormat="false" ht="14.1" hidden="false" customHeight="true" outlineLevel="0" collapsed="false">
      <c r="A71" s="139"/>
      <c r="B71" s="140" t="s">
        <v>90</v>
      </c>
      <c r="C71" s="141" t="n">
        <v>53</v>
      </c>
      <c r="D71" s="141" t="n">
        <v>49</v>
      </c>
      <c r="E71" s="141"/>
      <c r="F71" s="68" t="n">
        <f aca="false">SUM(C71:D71)</f>
        <v>102</v>
      </c>
      <c r="G71" s="34"/>
      <c r="H71" s="56"/>
      <c r="I71" s="56"/>
      <c r="J71" s="56"/>
      <c r="K71" s="56"/>
      <c r="L71" s="56"/>
      <c r="M71" s="56"/>
      <c r="N71" s="56"/>
      <c r="O71" s="56"/>
      <c r="P71" s="56"/>
      <c r="Q71" s="56"/>
      <c r="R71" s="56"/>
      <c r="S71" s="56"/>
      <c r="T71" s="56"/>
      <c r="U71" s="56"/>
      <c r="V71" s="56"/>
      <c r="W71" s="56"/>
      <c r="X71" s="56"/>
      <c r="Y71" s="135"/>
      <c r="Z71" s="135"/>
      <c r="AA71" s="135"/>
      <c r="AB71" s="135"/>
      <c r="AC71" s="135"/>
      <c r="AD71" s="135"/>
      <c r="AE71" s="135"/>
      <c r="AF71" s="135"/>
      <c r="AG71" s="135"/>
      <c r="AH71" s="135"/>
      <c r="AI71" s="135"/>
      <c r="AJ71" s="135"/>
      <c r="AK71" s="135"/>
      <c r="AL71" s="135"/>
      <c r="AM71" s="135"/>
      <c r="AN71" s="135"/>
      <c r="AO71" s="135"/>
    </row>
    <row r="72" customFormat="false" ht="14.1" hidden="false" customHeight="true" outlineLevel="0" collapsed="false">
      <c r="A72" s="139"/>
      <c r="B72" s="140" t="s">
        <v>111</v>
      </c>
      <c r="C72" s="141" t="n">
        <v>34</v>
      </c>
      <c r="D72" s="141" t="n">
        <v>21</v>
      </c>
      <c r="E72" s="141"/>
      <c r="F72" s="68" t="n">
        <f aca="false">SUM(C72:D72)</f>
        <v>55</v>
      </c>
      <c r="G72" s="34"/>
      <c r="H72" s="56"/>
      <c r="I72" s="56"/>
      <c r="J72" s="56"/>
      <c r="K72" s="56"/>
      <c r="L72" s="56"/>
      <c r="M72" s="56"/>
      <c r="N72" s="56"/>
      <c r="O72" s="56"/>
      <c r="P72" s="56"/>
      <c r="Q72" s="56"/>
      <c r="R72" s="56"/>
      <c r="S72" s="56"/>
      <c r="T72" s="56"/>
      <c r="U72" s="56"/>
      <c r="V72" s="56"/>
      <c r="W72" s="56"/>
      <c r="X72" s="56"/>
      <c r="Y72" s="135"/>
      <c r="Z72" s="135"/>
      <c r="AA72" s="135"/>
      <c r="AB72" s="135"/>
      <c r="AC72" s="135"/>
      <c r="AD72" s="135"/>
      <c r="AE72" s="135"/>
      <c r="AF72" s="135"/>
      <c r="AG72" s="135"/>
      <c r="AH72" s="135"/>
      <c r="AI72" s="135"/>
      <c r="AJ72" s="135"/>
      <c r="AK72" s="135"/>
      <c r="AL72" s="135"/>
      <c r="AM72" s="135"/>
      <c r="AN72" s="135"/>
      <c r="AO72" s="135"/>
    </row>
    <row r="73" customFormat="false" ht="14.1" hidden="false" customHeight="true" outlineLevel="0" collapsed="false">
      <c r="A73" s="139"/>
      <c r="B73" s="140" t="s">
        <v>112</v>
      </c>
      <c r="C73" s="141" t="n">
        <v>26</v>
      </c>
      <c r="D73" s="141" t="n">
        <v>26</v>
      </c>
      <c r="E73" s="141"/>
      <c r="F73" s="68" t="n">
        <f aca="false">SUM(C73:D73)</f>
        <v>52</v>
      </c>
      <c r="G73" s="34"/>
      <c r="H73" s="56"/>
      <c r="I73" s="56"/>
      <c r="J73" s="56"/>
      <c r="K73" s="56"/>
      <c r="L73" s="56"/>
      <c r="M73" s="56"/>
      <c r="N73" s="56"/>
      <c r="O73" s="56"/>
      <c r="P73" s="56"/>
      <c r="Q73" s="56"/>
      <c r="R73" s="56"/>
      <c r="S73" s="56"/>
      <c r="T73" s="56"/>
      <c r="U73" s="56"/>
      <c r="V73" s="56"/>
      <c r="W73" s="56"/>
      <c r="X73" s="56"/>
      <c r="Y73" s="135"/>
      <c r="Z73" s="135"/>
      <c r="AA73" s="135"/>
      <c r="AB73" s="135"/>
      <c r="AC73" s="135"/>
      <c r="AD73" s="135"/>
      <c r="AE73" s="135"/>
      <c r="AF73" s="135"/>
      <c r="AG73" s="135"/>
      <c r="AH73" s="135"/>
      <c r="AI73" s="135"/>
      <c r="AJ73" s="135"/>
      <c r="AK73" s="135"/>
      <c r="AL73" s="135"/>
      <c r="AM73" s="135"/>
      <c r="AN73" s="135"/>
      <c r="AO73" s="135"/>
    </row>
    <row r="74" customFormat="false" ht="14.1" hidden="false" customHeight="true" outlineLevel="0" collapsed="false">
      <c r="A74" s="139"/>
      <c r="B74" s="140" t="s">
        <v>113</v>
      </c>
      <c r="C74" s="141" t="n">
        <v>28</v>
      </c>
      <c r="D74" s="141" t="n">
        <v>31</v>
      </c>
      <c r="E74" s="141"/>
      <c r="F74" s="68" t="n">
        <f aca="false">SUM(C74:D74)</f>
        <v>59</v>
      </c>
      <c r="G74" s="34"/>
      <c r="H74" s="56"/>
      <c r="I74" s="56"/>
      <c r="J74" s="56"/>
      <c r="K74" s="56"/>
      <c r="L74" s="56"/>
      <c r="M74" s="56"/>
      <c r="N74" s="56"/>
      <c r="O74" s="56"/>
      <c r="P74" s="56"/>
      <c r="Q74" s="56"/>
      <c r="R74" s="56"/>
      <c r="S74" s="56"/>
      <c r="T74" s="56"/>
      <c r="U74" s="56"/>
      <c r="V74" s="56"/>
      <c r="W74" s="56"/>
      <c r="X74" s="56"/>
      <c r="Y74" s="135"/>
      <c r="Z74" s="135"/>
      <c r="AA74" s="135"/>
      <c r="AB74" s="135"/>
      <c r="AC74" s="135"/>
      <c r="AD74" s="135"/>
      <c r="AE74" s="135"/>
      <c r="AF74" s="135"/>
      <c r="AG74" s="135"/>
      <c r="AH74" s="135"/>
      <c r="AI74" s="135"/>
      <c r="AJ74" s="135"/>
      <c r="AK74" s="135"/>
      <c r="AL74" s="135"/>
      <c r="AM74" s="135"/>
      <c r="AN74" s="135"/>
      <c r="AO74" s="135"/>
    </row>
    <row r="75" customFormat="false" ht="14.1" hidden="false" customHeight="true" outlineLevel="0" collapsed="false">
      <c r="A75" s="139"/>
      <c r="B75" s="140" t="s">
        <v>114</v>
      </c>
      <c r="C75" s="141" t="n">
        <v>9</v>
      </c>
      <c r="D75" s="141" t="n">
        <v>11</v>
      </c>
      <c r="E75" s="141"/>
      <c r="F75" s="68" t="n">
        <f aca="false">SUM(C75:D75)</f>
        <v>20</v>
      </c>
      <c r="G75" s="34"/>
      <c r="H75" s="56"/>
      <c r="I75" s="56"/>
      <c r="J75" s="56"/>
      <c r="K75" s="56"/>
      <c r="L75" s="56"/>
      <c r="M75" s="56"/>
      <c r="N75" s="56"/>
      <c r="O75" s="56"/>
      <c r="P75" s="56"/>
      <c r="Q75" s="56"/>
      <c r="R75" s="56"/>
      <c r="S75" s="56"/>
      <c r="T75" s="56"/>
      <c r="U75" s="56"/>
      <c r="V75" s="56"/>
      <c r="W75" s="56"/>
      <c r="X75" s="56"/>
      <c r="Y75" s="135"/>
      <c r="Z75" s="135"/>
      <c r="AA75" s="135"/>
      <c r="AB75" s="135"/>
      <c r="AC75" s="135"/>
      <c r="AD75" s="135"/>
      <c r="AE75" s="135"/>
      <c r="AF75" s="135"/>
      <c r="AG75" s="135"/>
      <c r="AH75" s="135"/>
      <c r="AI75" s="135"/>
      <c r="AJ75" s="135"/>
      <c r="AK75" s="135"/>
      <c r="AL75" s="135"/>
      <c r="AM75" s="135"/>
      <c r="AN75" s="135"/>
      <c r="AO75" s="135"/>
    </row>
    <row r="76" customFormat="false" ht="14.1" hidden="false" customHeight="true" outlineLevel="0" collapsed="false">
      <c r="A76" s="139"/>
      <c r="B76" s="140" t="s">
        <v>115</v>
      </c>
      <c r="C76" s="141" t="n">
        <v>58</v>
      </c>
      <c r="D76" s="141" t="n">
        <v>52</v>
      </c>
      <c r="E76" s="141"/>
      <c r="F76" s="68" t="n">
        <f aca="false">SUM(C76:D76)</f>
        <v>110</v>
      </c>
      <c r="G76" s="34"/>
      <c r="H76" s="56"/>
      <c r="I76" s="56"/>
      <c r="J76" s="56"/>
      <c r="K76" s="56"/>
      <c r="L76" s="56"/>
      <c r="M76" s="56"/>
      <c r="N76" s="56"/>
      <c r="O76" s="56"/>
      <c r="P76" s="56"/>
      <c r="Q76" s="56"/>
      <c r="R76" s="56"/>
      <c r="S76" s="56"/>
      <c r="T76" s="56"/>
      <c r="U76" s="56"/>
      <c r="V76" s="56"/>
      <c r="W76" s="56"/>
      <c r="X76" s="56"/>
      <c r="Y76" s="135"/>
      <c r="Z76" s="135"/>
      <c r="AA76" s="135"/>
      <c r="AB76" s="135"/>
      <c r="AC76" s="135"/>
      <c r="AD76" s="135"/>
      <c r="AE76" s="135"/>
      <c r="AF76" s="135"/>
      <c r="AG76" s="135"/>
      <c r="AH76" s="135"/>
      <c r="AI76" s="135"/>
      <c r="AJ76" s="135"/>
      <c r="AK76" s="135"/>
      <c r="AL76" s="135"/>
      <c r="AM76" s="135"/>
      <c r="AN76" s="135"/>
      <c r="AO76" s="135"/>
    </row>
    <row r="77" customFormat="false" ht="14.1" hidden="false" customHeight="true" outlineLevel="0" collapsed="false">
      <c r="A77" s="139"/>
      <c r="B77" s="140" t="s">
        <v>116</v>
      </c>
      <c r="C77" s="141" t="n">
        <v>152</v>
      </c>
      <c r="D77" s="141" t="n">
        <v>109</v>
      </c>
      <c r="E77" s="141"/>
      <c r="F77" s="68" t="n">
        <f aca="false">SUM(C77:D77)</f>
        <v>261</v>
      </c>
      <c r="G77" s="34"/>
      <c r="H77" s="56"/>
      <c r="I77" s="56"/>
      <c r="J77" s="56"/>
      <c r="K77" s="56"/>
      <c r="L77" s="56"/>
      <c r="M77" s="56"/>
      <c r="N77" s="56"/>
      <c r="O77" s="56"/>
      <c r="P77" s="56"/>
      <c r="Q77" s="56"/>
      <c r="R77" s="56"/>
      <c r="S77" s="56"/>
      <c r="T77" s="56"/>
      <c r="U77" s="56"/>
      <c r="V77" s="56"/>
      <c r="W77" s="56"/>
      <c r="X77" s="56"/>
      <c r="Y77" s="135"/>
      <c r="Z77" s="135"/>
      <c r="AA77" s="135"/>
      <c r="AB77" s="135"/>
      <c r="AC77" s="135"/>
      <c r="AD77" s="135"/>
      <c r="AE77" s="135"/>
      <c r="AF77" s="135"/>
      <c r="AG77" s="135"/>
      <c r="AH77" s="135"/>
      <c r="AI77" s="135"/>
      <c r="AJ77" s="135"/>
      <c r="AK77" s="135"/>
      <c r="AL77" s="135"/>
      <c r="AM77" s="135"/>
      <c r="AN77" s="135"/>
      <c r="AO77" s="135"/>
    </row>
    <row r="78" customFormat="false" ht="14.1" hidden="false" customHeight="true" outlineLevel="0" collapsed="false">
      <c r="A78" s="139"/>
      <c r="B78" s="140" t="s">
        <v>117</v>
      </c>
      <c r="C78" s="141" t="n">
        <v>4</v>
      </c>
      <c r="D78" s="141" t="n">
        <v>5</v>
      </c>
      <c r="E78" s="141"/>
      <c r="F78" s="68" t="n">
        <f aca="false">SUM(C78:D78)</f>
        <v>9</v>
      </c>
      <c r="G78" s="34"/>
      <c r="H78" s="56"/>
      <c r="I78" s="56"/>
      <c r="J78" s="56"/>
      <c r="K78" s="56"/>
      <c r="L78" s="56"/>
      <c r="M78" s="56"/>
      <c r="N78" s="56"/>
      <c r="O78" s="56"/>
      <c r="P78" s="56"/>
      <c r="Q78" s="56"/>
      <c r="R78" s="56"/>
      <c r="S78" s="56"/>
      <c r="T78" s="56"/>
      <c r="U78" s="56"/>
      <c r="V78" s="56"/>
      <c r="W78" s="56"/>
      <c r="X78" s="56"/>
      <c r="Y78" s="135"/>
      <c r="Z78" s="135"/>
      <c r="AA78" s="135"/>
      <c r="AB78" s="135"/>
      <c r="AC78" s="135"/>
      <c r="AD78" s="135"/>
      <c r="AE78" s="135"/>
      <c r="AF78" s="135"/>
      <c r="AG78" s="135"/>
      <c r="AH78" s="135"/>
      <c r="AI78" s="135"/>
      <c r="AJ78" s="135"/>
      <c r="AK78" s="135"/>
      <c r="AL78" s="135"/>
      <c r="AM78" s="135"/>
      <c r="AN78" s="135"/>
      <c r="AO78" s="135"/>
    </row>
    <row r="79" customFormat="false" ht="14.1" hidden="false" customHeight="true" outlineLevel="0" collapsed="false">
      <c r="A79" s="139"/>
      <c r="B79" s="140" t="s">
        <v>118</v>
      </c>
      <c r="C79" s="141" t="n">
        <v>54</v>
      </c>
      <c r="D79" s="141" t="n">
        <v>40</v>
      </c>
      <c r="E79" s="141"/>
      <c r="F79" s="68" t="n">
        <f aca="false">SUM(C79:D79)</f>
        <v>94</v>
      </c>
      <c r="G79" s="34"/>
      <c r="H79" s="56"/>
      <c r="I79" s="56"/>
      <c r="J79" s="56"/>
      <c r="K79" s="56"/>
      <c r="L79" s="56"/>
      <c r="M79" s="56"/>
      <c r="N79" s="56"/>
      <c r="O79" s="56"/>
      <c r="P79" s="56"/>
      <c r="Q79" s="56"/>
      <c r="R79" s="56"/>
      <c r="S79" s="56"/>
      <c r="T79" s="56"/>
      <c r="U79" s="56"/>
      <c r="V79" s="56"/>
      <c r="W79" s="56"/>
      <c r="X79" s="56"/>
      <c r="Y79" s="135"/>
      <c r="Z79" s="135"/>
      <c r="AA79" s="135"/>
      <c r="AB79" s="135"/>
      <c r="AC79" s="135"/>
      <c r="AD79" s="135"/>
      <c r="AE79" s="135"/>
      <c r="AF79" s="135"/>
      <c r="AG79" s="135"/>
      <c r="AH79" s="135"/>
      <c r="AI79" s="135"/>
      <c r="AJ79" s="135"/>
      <c r="AK79" s="135"/>
      <c r="AL79" s="135"/>
      <c r="AM79" s="135"/>
      <c r="AN79" s="135"/>
      <c r="AO79" s="135"/>
    </row>
    <row r="80" customFormat="false" ht="14.1" hidden="false" customHeight="true" outlineLevel="0" collapsed="false">
      <c r="A80" s="139"/>
      <c r="B80" s="140" t="s">
        <v>119</v>
      </c>
      <c r="C80" s="141" t="n">
        <v>85</v>
      </c>
      <c r="D80" s="141" t="n">
        <v>45</v>
      </c>
      <c r="E80" s="141"/>
      <c r="F80" s="68" t="n">
        <f aca="false">SUM(C80:D80)</f>
        <v>130</v>
      </c>
      <c r="G80" s="34"/>
      <c r="H80" s="56"/>
      <c r="I80" s="56"/>
      <c r="J80" s="56"/>
      <c r="K80" s="56"/>
      <c r="L80" s="56"/>
      <c r="M80" s="56"/>
      <c r="N80" s="56"/>
      <c r="O80" s="56"/>
      <c r="P80" s="56"/>
      <c r="Q80" s="56"/>
      <c r="R80" s="56"/>
      <c r="S80" s="56"/>
      <c r="T80" s="56"/>
      <c r="U80" s="56"/>
      <c r="V80" s="56"/>
      <c r="W80" s="56"/>
      <c r="X80" s="56"/>
      <c r="Y80" s="135"/>
      <c r="Z80" s="135"/>
      <c r="AA80" s="135"/>
      <c r="AB80" s="135"/>
      <c r="AC80" s="135"/>
      <c r="AD80" s="135"/>
      <c r="AE80" s="135"/>
      <c r="AF80" s="135"/>
      <c r="AG80" s="135"/>
      <c r="AH80" s="135"/>
      <c r="AI80" s="135"/>
      <c r="AJ80" s="135"/>
      <c r="AK80" s="135"/>
      <c r="AL80" s="135"/>
      <c r="AM80" s="135"/>
      <c r="AN80" s="135"/>
      <c r="AO80" s="135"/>
    </row>
    <row r="81" customFormat="false" ht="14.1" hidden="false" customHeight="true" outlineLevel="0" collapsed="false">
      <c r="A81" s="139"/>
      <c r="B81" s="140" t="s">
        <v>120</v>
      </c>
      <c r="C81" s="141" t="n">
        <v>37</v>
      </c>
      <c r="D81" s="141" t="n">
        <v>29</v>
      </c>
      <c r="E81" s="141"/>
      <c r="F81" s="68" t="n">
        <f aca="false">SUM(C81:D81)</f>
        <v>66</v>
      </c>
      <c r="G81" s="34"/>
      <c r="H81" s="56"/>
      <c r="I81" s="56"/>
      <c r="J81" s="56"/>
      <c r="K81" s="56"/>
      <c r="L81" s="56"/>
      <c r="M81" s="56"/>
      <c r="N81" s="56"/>
      <c r="O81" s="56"/>
      <c r="P81" s="56"/>
      <c r="Q81" s="56"/>
      <c r="R81" s="56"/>
      <c r="S81" s="56"/>
      <c r="T81" s="56"/>
      <c r="U81" s="56"/>
      <c r="V81" s="56"/>
      <c r="W81" s="56"/>
      <c r="X81" s="56"/>
      <c r="Y81" s="135"/>
      <c r="Z81" s="135"/>
      <c r="AA81" s="135"/>
      <c r="AB81" s="135"/>
      <c r="AC81" s="135"/>
      <c r="AD81" s="135"/>
      <c r="AE81" s="135"/>
      <c r="AF81" s="135"/>
      <c r="AG81" s="135"/>
      <c r="AH81" s="135"/>
      <c r="AI81" s="135"/>
      <c r="AJ81" s="135"/>
      <c r="AK81" s="135"/>
      <c r="AL81" s="135"/>
      <c r="AM81" s="135"/>
      <c r="AN81" s="135"/>
      <c r="AO81" s="135"/>
    </row>
    <row r="82" customFormat="false" ht="14.1" hidden="false" customHeight="true" outlineLevel="0" collapsed="false">
      <c r="A82" s="139"/>
      <c r="B82" s="140" t="s">
        <v>121</v>
      </c>
      <c r="C82" s="141" t="n">
        <v>1</v>
      </c>
      <c r="D82" s="141" t="n">
        <v>6</v>
      </c>
      <c r="E82" s="141"/>
      <c r="F82" s="68" t="n">
        <f aca="false">SUM(C82:D82)</f>
        <v>7</v>
      </c>
      <c r="G82" s="34"/>
      <c r="H82" s="56"/>
      <c r="I82" s="56"/>
      <c r="J82" s="56"/>
      <c r="K82" s="56"/>
      <c r="L82" s="56"/>
      <c r="M82" s="56"/>
      <c r="N82" s="56"/>
      <c r="O82" s="56"/>
      <c r="P82" s="56"/>
      <c r="Q82" s="56"/>
      <c r="R82" s="56"/>
      <c r="S82" s="56"/>
      <c r="T82" s="56"/>
      <c r="U82" s="56"/>
      <c r="V82" s="56"/>
      <c r="W82" s="56"/>
      <c r="X82" s="56"/>
      <c r="Y82" s="135"/>
      <c r="Z82" s="135"/>
      <c r="AA82" s="135"/>
      <c r="AB82" s="135"/>
      <c r="AC82" s="135"/>
      <c r="AD82" s="135"/>
      <c r="AE82" s="135"/>
      <c r="AF82" s="135"/>
      <c r="AG82" s="135"/>
      <c r="AH82" s="135"/>
      <c r="AI82" s="135"/>
      <c r="AJ82" s="135"/>
      <c r="AK82" s="135"/>
      <c r="AL82" s="135"/>
      <c r="AM82" s="135"/>
      <c r="AN82" s="135"/>
      <c r="AO82" s="135"/>
    </row>
    <row r="83" customFormat="false" ht="14.1" hidden="false" customHeight="true" outlineLevel="0" collapsed="false">
      <c r="A83" s="139"/>
      <c r="B83" s="140" t="s">
        <v>122</v>
      </c>
      <c r="C83" s="141" t="n">
        <v>27</v>
      </c>
      <c r="D83" s="141" t="n">
        <v>38</v>
      </c>
      <c r="E83" s="141"/>
      <c r="F83" s="68" t="n">
        <f aca="false">SUM(C83:D83)</f>
        <v>65</v>
      </c>
      <c r="G83" s="34"/>
      <c r="H83" s="56"/>
      <c r="I83" s="56"/>
      <c r="J83" s="56"/>
      <c r="K83" s="56"/>
      <c r="L83" s="56"/>
      <c r="M83" s="56"/>
      <c r="N83" s="56"/>
      <c r="O83" s="56"/>
      <c r="P83" s="56"/>
      <c r="Q83" s="56"/>
      <c r="R83" s="56"/>
      <c r="S83" s="56"/>
      <c r="T83" s="56"/>
      <c r="U83" s="56"/>
      <c r="V83" s="56"/>
      <c r="W83" s="56"/>
      <c r="X83" s="56"/>
      <c r="Y83" s="135"/>
      <c r="Z83" s="135"/>
      <c r="AA83" s="135"/>
      <c r="AB83" s="135"/>
      <c r="AC83" s="135"/>
      <c r="AD83" s="135"/>
      <c r="AE83" s="135"/>
      <c r="AF83" s="135"/>
      <c r="AG83" s="135"/>
      <c r="AH83" s="135"/>
      <c r="AI83" s="135"/>
      <c r="AJ83" s="135"/>
      <c r="AK83" s="135"/>
      <c r="AL83" s="135"/>
      <c r="AM83" s="135"/>
      <c r="AN83" s="135"/>
      <c r="AO83" s="135"/>
    </row>
    <row r="84" customFormat="false" ht="14.1" hidden="false" customHeight="true" outlineLevel="0" collapsed="false">
      <c r="A84" s="139"/>
      <c r="B84" s="140" t="s">
        <v>123</v>
      </c>
      <c r="C84" s="141" t="n">
        <v>102</v>
      </c>
      <c r="D84" s="141" t="n">
        <v>80</v>
      </c>
      <c r="E84" s="141"/>
      <c r="F84" s="68" t="n">
        <f aca="false">SUM(C84:D84)</f>
        <v>182</v>
      </c>
      <c r="G84" s="34"/>
      <c r="H84" s="56"/>
      <c r="I84" s="56"/>
      <c r="J84" s="56"/>
      <c r="K84" s="56"/>
      <c r="L84" s="56"/>
      <c r="M84" s="56"/>
      <c r="N84" s="56"/>
      <c r="O84" s="56"/>
      <c r="P84" s="56"/>
      <c r="Q84" s="56"/>
      <c r="R84" s="56"/>
      <c r="S84" s="56"/>
      <c r="T84" s="56"/>
      <c r="U84" s="56"/>
      <c r="V84" s="56"/>
      <c r="W84" s="56"/>
      <c r="X84" s="56"/>
      <c r="Y84" s="135"/>
      <c r="Z84" s="135"/>
      <c r="AA84" s="135"/>
      <c r="AB84" s="135"/>
      <c r="AC84" s="135"/>
      <c r="AD84" s="135"/>
      <c r="AE84" s="135"/>
      <c r="AF84" s="135"/>
      <c r="AG84" s="135"/>
      <c r="AH84" s="135"/>
      <c r="AI84" s="135"/>
      <c r="AJ84" s="135"/>
      <c r="AK84" s="135"/>
      <c r="AL84" s="135"/>
      <c r="AM84" s="135"/>
      <c r="AN84" s="135"/>
      <c r="AO84" s="135"/>
    </row>
    <row r="85" customFormat="false" ht="14.1" hidden="false" customHeight="true" outlineLevel="0" collapsed="false">
      <c r="A85" s="139"/>
      <c r="B85" s="140" t="s">
        <v>124</v>
      </c>
      <c r="C85" s="141" t="n">
        <v>23</v>
      </c>
      <c r="D85" s="141" t="n">
        <v>21</v>
      </c>
      <c r="E85" s="141"/>
      <c r="F85" s="68" t="n">
        <f aca="false">SUM(C85:D85)</f>
        <v>44</v>
      </c>
      <c r="G85" s="34"/>
      <c r="H85" s="56"/>
      <c r="I85" s="56"/>
      <c r="J85" s="56"/>
      <c r="K85" s="56"/>
      <c r="L85" s="56"/>
      <c r="M85" s="56"/>
      <c r="N85" s="56"/>
      <c r="O85" s="56"/>
      <c r="P85" s="56"/>
      <c r="Q85" s="56"/>
      <c r="R85" s="56"/>
      <c r="S85" s="56"/>
      <c r="T85" s="56"/>
      <c r="U85" s="56"/>
      <c r="V85" s="56"/>
      <c r="W85" s="56"/>
      <c r="X85" s="56"/>
      <c r="Y85" s="135"/>
      <c r="Z85" s="135"/>
      <c r="AA85" s="135"/>
      <c r="AB85" s="135"/>
      <c r="AC85" s="135"/>
      <c r="AD85" s="135"/>
      <c r="AE85" s="135"/>
      <c r="AF85" s="135"/>
      <c r="AG85" s="135"/>
      <c r="AH85" s="135"/>
      <c r="AI85" s="135"/>
      <c r="AJ85" s="135"/>
      <c r="AK85" s="135"/>
      <c r="AL85" s="135"/>
      <c r="AM85" s="135"/>
      <c r="AN85" s="135"/>
      <c r="AO85" s="135"/>
    </row>
    <row r="86" customFormat="false" ht="14.1" hidden="false" customHeight="true" outlineLevel="0" collapsed="false">
      <c r="A86" s="139"/>
      <c r="B86" s="140" t="s">
        <v>125</v>
      </c>
      <c r="C86" s="141" t="n">
        <v>23</v>
      </c>
      <c r="D86" s="141" t="n">
        <v>30</v>
      </c>
      <c r="E86" s="141"/>
      <c r="F86" s="68" t="n">
        <f aca="false">SUM(C86:D86)</f>
        <v>53</v>
      </c>
      <c r="G86" s="34"/>
      <c r="H86" s="56"/>
      <c r="I86" s="56"/>
      <c r="J86" s="56"/>
      <c r="K86" s="56"/>
      <c r="L86" s="56"/>
      <c r="M86" s="56"/>
      <c r="N86" s="56"/>
      <c r="O86" s="56"/>
      <c r="P86" s="56"/>
      <c r="Q86" s="56"/>
      <c r="R86" s="56"/>
      <c r="S86" s="56"/>
      <c r="T86" s="56"/>
      <c r="U86" s="56"/>
      <c r="V86" s="56"/>
      <c r="W86" s="56"/>
      <c r="X86" s="56"/>
      <c r="Y86" s="135"/>
      <c r="Z86" s="135"/>
      <c r="AA86" s="135"/>
      <c r="AB86" s="135"/>
      <c r="AC86" s="135"/>
      <c r="AD86" s="135"/>
      <c r="AE86" s="135"/>
      <c r="AF86" s="135"/>
      <c r="AG86" s="135"/>
      <c r="AH86" s="135"/>
      <c r="AI86" s="135"/>
      <c r="AJ86" s="135"/>
      <c r="AK86" s="135"/>
      <c r="AL86" s="135"/>
      <c r="AM86" s="135"/>
      <c r="AN86" s="135"/>
      <c r="AO86" s="135"/>
    </row>
    <row r="87" customFormat="false" ht="14.1" hidden="false" customHeight="true" outlineLevel="0" collapsed="false">
      <c r="A87" s="139"/>
      <c r="B87" s="140" t="s">
        <v>126</v>
      </c>
      <c r="C87" s="141" t="n">
        <v>43</v>
      </c>
      <c r="D87" s="141" t="n">
        <v>42</v>
      </c>
      <c r="E87" s="141"/>
      <c r="F87" s="68" t="n">
        <f aca="false">SUM(C87:D87)</f>
        <v>85</v>
      </c>
      <c r="G87" s="34"/>
      <c r="H87" s="56"/>
      <c r="I87" s="56"/>
      <c r="J87" s="56"/>
      <c r="K87" s="56"/>
      <c r="L87" s="56"/>
      <c r="M87" s="56"/>
      <c r="N87" s="56"/>
      <c r="O87" s="56"/>
      <c r="P87" s="56"/>
      <c r="Q87" s="56"/>
      <c r="R87" s="56"/>
      <c r="S87" s="56"/>
      <c r="T87" s="56"/>
      <c r="U87" s="56"/>
      <c r="V87" s="56"/>
      <c r="W87" s="56"/>
      <c r="X87" s="56"/>
      <c r="Y87" s="135"/>
      <c r="Z87" s="135"/>
      <c r="AA87" s="135"/>
      <c r="AB87" s="135"/>
      <c r="AC87" s="135"/>
      <c r="AD87" s="135"/>
      <c r="AE87" s="135"/>
      <c r="AF87" s="135"/>
      <c r="AG87" s="135"/>
      <c r="AH87" s="135"/>
      <c r="AI87" s="135"/>
      <c r="AJ87" s="135"/>
      <c r="AK87" s="135"/>
      <c r="AL87" s="135"/>
      <c r="AM87" s="135"/>
      <c r="AN87" s="135"/>
      <c r="AO87" s="135"/>
    </row>
    <row r="88" customFormat="false" ht="14.1" hidden="false" customHeight="true" outlineLevel="0" collapsed="false">
      <c r="A88" s="139"/>
      <c r="B88" s="140"/>
      <c r="C88" s="141"/>
      <c r="D88" s="141"/>
      <c r="E88" s="141"/>
      <c r="F88" s="68"/>
      <c r="G88" s="34"/>
      <c r="H88" s="56"/>
      <c r="I88" s="56"/>
      <c r="J88" s="56"/>
      <c r="K88" s="56"/>
      <c r="L88" s="56"/>
      <c r="M88" s="56"/>
      <c r="N88" s="56"/>
      <c r="O88" s="56"/>
      <c r="P88" s="56"/>
      <c r="Q88" s="56"/>
      <c r="R88" s="56"/>
      <c r="S88" s="56"/>
      <c r="T88" s="56"/>
      <c r="U88" s="56"/>
      <c r="V88" s="56"/>
      <c r="W88" s="56"/>
      <c r="X88" s="56"/>
      <c r="Y88" s="135"/>
      <c r="Z88" s="135"/>
      <c r="AA88" s="135"/>
      <c r="AB88" s="135"/>
      <c r="AC88" s="135"/>
      <c r="AD88" s="135"/>
      <c r="AE88" s="135"/>
      <c r="AF88" s="135"/>
      <c r="AG88" s="135"/>
      <c r="AH88" s="135"/>
      <c r="AI88" s="135"/>
      <c r="AJ88" s="135"/>
      <c r="AK88" s="135"/>
      <c r="AL88" s="135"/>
      <c r="AM88" s="135"/>
      <c r="AN88" s="135"/>
      <c r="AO88" s="135"/>
    </row>
    <row r="89" customFormat="false" ht="21.75" hidden="false" customHeight="true" outlineLevel="0" collapsed="false">
      <c r="A89" s="142" t="s">
        <v>127</v>
      </c>
      <c r="B89" s="142"/>
      <c r="C89" s="143" t="s">
        <v>78</v>
      </c>
      <c r="D89" s="143" t="s">
        <v>79</v>
      </c>
      <c r="E89" s="144"/>
      <c r="F89" s="128"/>
      <c r="G89" s="34"/>
    </row>
    <row r="90" customFormat="false" ht="14.1" hidden="false" customHeight="true" outlineLevel="0" collapsed="false">
      <c r="A90" s="132"/>
      <c r="B90" s="133" t="s">
        <v>128</v>
      </c>
      <c r="C90" s="67" t="n">
        <v>389</v>
      </c>
      <c r="D90" s="67" t="n">
        <v>302</v>
      </c>
      <c r="E90" s="106"/>
      <c r="F90" s="68" t="n">
        <f aca="false">SUM(C90:D90)</f>
        <v>691</v>
      </c>
      <c r="G90" s="34"/>
    </row>
    <row r="91" customFormat="false" ht="14.1" hidden="false" customHeight="true" outlineLevel="0" collapsed="false">
      <c r="A91" s="132"/>
      <c r="B91" s="133" t="s">
        <v>129</v>
      </c>
      <c r="C91" s="67" t="n">
        <v>509</v>
      </c>
      <c r="D91" s="67" t="n">
        <v>503</v>
      </c>
      <c r="E91" s="106"/>
      <c r="F91" s="68" t="n">
        <f aca="false">SUM(C91:D91)</f>
        <v>1012</v>
      </c>
      <c r="G91" s="34"/>
    </row>
    <row r="92" customFormat="false" ht="14.1" hidden="false" customHeight="true" outlineLevel="0" collapsed="false">
      <c r="A92" s="132"/>
      <c r="B92" s="133" t="s">
        <v>130</v>
      </c>
      <c r="C92" s="67" t="n">
        <v>819</v>
      </c>
      <c r="D92" s="67" t="n">
        <v>723</v>
      </c>
      <c r="E92" s="106"/>
      <c r="F92" s="68" t="n">
        <f aca="false">SUM(C92:D92)</f>
        <v>1542</v>
      </c>
      <c r="G92" s="34"/>
    </row>
    <row r="93" customFormat="false" ht="14.1" hidden="false" customHeight="true" outlineLevel="0" collapsed="false">
      <c r="A93" s="132"/>
      <c r="B93" s="133" t="s">
        <v>131</v>
      </c>
      <c r="C93" s="67" t="n">
        <v>2</v>
      </c>
      <c r="D93" s="67" t="n">
        <v>6</v>
      </c>
      <c r="E93" s="106"/>
      <c r="F93" s="68" t="n">
        <f aca="false">SUM(C93:D93)</f>
        <v>8</v>
      </c>
      <c r="G93" s="34"/>
    </row>
    <row r="94" customFormat="false" ht="14.1" hidden="false" customHeight="true" outlineLevel="0" collapsed="false">
      <c r="A94" s="61"/>
      <c r="B94" s="145"/>
      <c r="C94" s="146"/>
      <c r="D94" s="146"/>
      <c r="E94" s="63"/>
      <c r="F94" s="147"/>
    </row>
    <row r="95" customFormat="false" ht="14.1" hidden="false" customHeight="true" outlineLevel="0" collapsed="false">
      <c r="A95" s="65"/>
      <c r="B95" s="133"/>
      <c r="C95" s="148"/>
      <c r="D95" s="148"/>
      <c r="F95" s="68"/>
    </row>
    <row r="96" customFormat="false" ht="14.1" hidden="false" customHeight="true" outlineLevel="0" collapsed="false">
      <c r="A96" s="149" t="s">
        <v>132</v>
      </c>
      <c r="B96" s="149"/>
      <c r="C96" s="71"/>
      <c r="D96" s="71"/>
    </row>
    <row r="97" s="103" customFormat="true" ht="13.5" hidden="false" customHeight="true" outlineLevel="0" collapsed="false">
      <c r="A97" s="150" t="s">
        <v>133</v>
      </c>
      <c r="B97" s="150"/>
      <c r="C97" s="150"/>
      <c r="D97" s="150"/>
      <c r="E97" s="150"/>
      <c r="F97" s="150"/>
    </row>
    <row r="98" s="103" customFormat="true" ht="12.75" hidden="false" customHeight="true" outlineLevel="0" collapsed="false">
      <c r="A98" s="70" t="s">
        <v>200</v>
      </c>
      <c r="B98" s="70"/>
      <c r="C98" s="70"/>
      <c r="D98" s="70"/>
      <c r="E98" s="70"/>
      <c r="F98" s="70"/>
    </row>
    <row r="99" s="103" customFormat="true" ht="12.75" hidden="false" customHeight="false" outlineLevel="0" collapsed="false">
      <c r="A99" s="70"/>
      <c r="B99" s="70"/>
      <c r="C99" s="70"/>
      <c r="D99" s="70"/>
      <c r="E99" s="70"/>
      <c r="F99" s="70"/>
    </row>
    <row r="100" s="103" customFormat="true" ht="12.75" hidden="false" customHeight="false" outlineLevel="0" collapsed="false">
      <c r="A100" s="70"/>
      <c r="B100" s="70"/>
      <c r="C100" s="70"/>
      <c r="D100" s="70"/>
      <c r="E100" s="70"/>
      <c r="F100" s="70"/>
    </row>
    <row r="101" s="103" customFormat="true" ht="12.75" hidden="false" customHeight="true" outlineLevel="0" collapsed="false">
      <c r="A101" s="72" t="s">
        <v>201</v>
      </c>
      <c r="B101" s="72"/>
      <c r="C101" s="72"/>
      <c r="D101" s="72"/>
      <c r="E101" s="72"/>
      <c r="F101" s="72"/>
    </row>
    <row r="102" s="103" customFormat="true" ht="12.75" hidden="false" customHeight="false" outlineLevel="0" collapsed="false">
      <c r="A102" s="72"/>
      <c r="B102" s="72"/>
      <c r="C102" s="72"/>
      <c r="D102" s="72"/>
      <c r="E102" s="72"/>
      <c r="F102" s="72"/>
    </row>
    <row r="103" s="103" customFormat="true" ht="12.75" hidden="false" customHeight="false" outlineLevel="0" collapsed="false">
      <c r="A103" s="72"/>
      <c r="B103" s="72"/>
      <c r="C103" s="72"/>
      <c r="D103" s="72"/>
      <c r="E103" s="72"/>
      <c r="F103" s="72"/>
    </row>
    <row r="104" s="103" customFormat="true" ht="12.75" hidden="false" customHeight="true" outlineLevel="0" collapsed="false">
      <c r="A104" s="72" t="s">
        <v>202</v>
      </c>
      <c r="B104" s="72"/>
      <c r="C104" s="72"/>
      <c r="D104" s="72"/>
      <c r="E104" s="72"/>
      <c r="F104" s="72"/>
    </row>
    <row r="105" s="103" customFormat="true" ht="12.75" hidden="false" customHeight="false" outlineLevel="0" collapsed="false">
      <c r="A105" s="72"/>
      <c r="B105" s="72"/>
      <c r="C105" s="72"/>
      <c r="D105" s="72"/>
      <c r="E105" s="72"/>
      <c r="F105" s="72"/>
    </row>
    <row r="106" s="103" customFormat="true" ht="12.75" hidden="false" customHeight="false" outlineLevel="0" collapsed="false">
      <c r="A106" s="72"/>
      <c r="B106" s="72"/>
      <c r="C106" s="72"/>
      <c r="D106" s="72"/>
      <c r="E106" s="72"/>
      <c r="F106" s="72"/>
    </row>
    <row r="107" s="103" customFormat="true" ht="12.75" hidden="false" customHeight="false" outlineLevel="0" collapsed="false">
      <c r="A107" s="72"/>
      <c r="B107" s="72"/>
      <c r="C107" s="72"/>
      <c r="D107" s="72"/>
      <c r="E107" s="72"/>
      <c r="F107" s="72"/>
    </row>
    <row r="108" s="103" customFormat="true" ht="12.75" hidden="false" customHeight="false" outlineLevel="0" collapsed="false">
      <c r="A108" s="72"/>
      <c r="B108" s="72"/>
      <c r="C108" s="72"/>
      <c r="D108" s="72"/>
      <c r="E108" s="72"/>
      <c r="F108" s="72"/>
    </row>
    <row r="109" s="103" customFormat="true" ht="12.75" hidden="false" customHeight="false" outlineLevel="0" collapsed="false">
      <c r="A109" s="72"/>
      <c r="B109" s="72"/>
      <c r="C109" s="72"/>
      <c r="D109" s="72"/>
      <c r="E109" s="72"/>
      <c r="F109" s="72"/>
    </row>
    <row r="110" s="103" customFormat="true" ht="12.75" hidden="false" customHeight="true" outlineLevel="0" collapsed="false">
      <c r="A110" s="72" t="s">
        <v>137</v>
      </c>
      <c r="B110" s="72"/>
      <c r="C110" s="72"/>
      <c r="D110" s="72"/>
      <c r="E110" s="72"/>
      <c r="F110" s="72"/>
    </row>
    <row r="111" s="103" customFormat="true" ht="12.75" hidden="false" customHeight="false" outlineLevel="0" collapsed="false">
      <c r="A111" s="72"/>
      <c r="B111" s="72"/>
      <c r="C111" s="72"/>
      <c r="D111" s="72"/>
      <c r="E111" s="72"/>
      <c r="F111" s="72"/>
    </row>
    <row r="112" s="103" customFormat="true" ht="14.1" hidden="false" customHeight="true" outlineLevel="0" collapsed="false">
      <c r="A112" s="72" t="s">
        <v>138</v>
      </c>
      <c r="B112" s="72"/>
      <c r="C112" s="72"/>
      <c r="D112" s="72"/>
      <c r="E112" s="72"/>
      <c r="F112" s="72"/>
    </row>
    <row r="113" customFormat="false" ht="14.1" hidden="false" customHeight="true" outlineLevel="0" collapsed="false">
      <c r="A113" s="75"/>
      <c r="B113" s="75"/>
      <c r="C113" s="151"/>
      <c r="D113" s="151"/>
    </row>
    <row r="114" customFormat="false" ht="14.1" hidden="false" customHeight="true" outlineLevel="0" collapsed="false">
      <c r="A114" s="75" t="s">
        <v>139</v>
      </c>
      <c r="B114" s="75"/>
      <c r="C114" s="152"/>
      <c r="D114" s="152"/>
    </row>
    <row r="115" customFormat="false" ht="12.75" hidden="false" customHeight="false" outlineLevel="0" collapsed="false">
      <c r="A115" s="106"/>
      <c r="B115" s="106"/>
    </row>
    <row r="116" customFormat="false" ht="12.75" hidden="false" customHeight="false" outlineLevel="0" collapsed="false">
      <c r="A116" s="75" t="s">
        <v>58</v>
      </c>
      <c r="B116" s="75"/>
    </row>
  </sheetData>
  <mergeCells count="61">
    <mergeCell ref="A1:D1"/>
    <mergeCell ref="F1:G1"/>
    <mergeCell ref="A2:D2"/>
    <mergeCell ref="A3:B3"/>
    <mergeCell ref="A4:B4"/>
    <mergeCell ref="A7:B7"/>
    <mergeCell ref="A8:B8"/>
    <mergeCell ref="A9:B9"/>
    <mergeCell ref="A10:B10"/>
    <mergeCell ref="A11:B11"/>
    <mergeCell ref="A13:B13"/>
    <mergeCell ref="A24:A30"/>
    <mergeCell ref="A32:A38"/>
    <mergeCell ref="A39:B39"/>
    <mergeCell ref="H39:H40"/>
    <mergeCell ref="I39:I40"/>
    <mergeCell ref="J39:J40"/>
    <mergeCell ref="K39:K40"/>
    <mergeCell ref="L39:L40"/>
    <mergeCell ref="M39:M40"/>
    <mergeCell ref="N39:N40"/>
    <mergeCell ref="O39:O40"/>
    <mergeCell ref="P39:P40"/>
    <mergeCell ref="Q39:Q40"/>
    <mergeCell ref="R39:R40"/>
    <mergeCell ref="S39:S40"/>
    <mergeCell ref="T39:T40"/>
    <mergeCell ref="U39:U40"/>
    <mergeCell ref="V39:V40"/>
    <mergeCell ref="W39:W40"/>
    <mergeCell ref="X39:X40"/>
    <mergeCell ref="A55:B55"/>
    <mergeCell ref="H55:H56"/>
    <mergeCell ref="I55:I56"/>
    <mergeCell ref="J55:J56"/>
    <mergeCell ref="K55:K56"/>
    <mergeCell ref="L55:L56"/>
    <mergeCell ref="M55:M56"/>
    <mergeCell ref="N55:N56"/>
    <mergeCell ref="O55:O56"/>
    <mergeCell ref="P55:P56"/>
    <mergeCell ref="Q55:Q56"/>
    <mergeCell ref="R55:R56"/>
    <mergeCell ref="S55:S56"/>
    <mergeCell ref="T55:T56"/>
    <mergeCell ref="U55:U56"/>
    <mergeCell ref="V55:V56"/>
    <mergeCell ref="W55:W56"/>
    <mergeCell ref="X55:X56"/>
    <mergeCell ref="A89:B89"/>
    <mergeCell ref="A96:B96"/>
    <mergeCell ref="A97:F97"/>
    <mergeCell ref="A98:F100"/>
    <mergeCell ref="A101:F103"/>
    <mergeCell ref="A104:F109"/>
    <mergeCell ref="A110:F111"/>
    <mergeCell ref="A112:F112"/>
    <mergeCell ref="A113:B113"/>
    <mergeCell ref="A114:B114"/>
    <mergeCell ref="A115:B115"/>
    <mergeCell ref="A116:B116"/>
  </mergeCells>
  <hyperlinks>
    <hyperlink ref="F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N110"/>
  <sheetViews>
    <sheetView showFormulas="false" showGridLines="false" showRowColHeaders="true" showZeros="true" rightToLeft="false" tabSelected="true" showOutlineSymbols="true" defaultGridColor="true" view="normal" topLeftCell="A13"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9" width="9.58"/>
    <col collapsed="false" customWidth="true" hidden="false" outlineLevel="0" max="2" min="2" style="9" width="40.28"/>
    <col collapsed="false" customWidth="true" hidden="false" outlineLevel="0" max="18" min="3" style="9" width="11.29"/>
    <col collapsed="false" customWidth="true" hidden="false" outlineLevel="0" max="55" min="19" style="103" width="11.29"/>
    <col collapsed="false" customWidth="true" hidden="false" outlineLevel="0" max="56" min="56" style="9" width="5.43"/>
    <col collapsed="false" customWidth="true" hidden="false" outlineLevel="0" max="57" min="57" style="9" width="11.99"/>
    <col collapsed="false" customWidth="true" hidden="false" outlineLevel="0" max="1025" min="58" style="9" width="9.14"/>
  </cols>
  <sheetData>
    <row r="1" customFormat="false" ht="18" hidden="false" customHeight="true" outlineLevel="0" collapsed="false">
      <c r="A1" s="82" t="s">
        <v>203</v>
      </c>
      <c r="B1" s="82"/>
      <c r="C1" s="82"/>
      <c r="D1" s="82"/>
      <c r="E1" s="82"/>
      <c r="F1" s="82"/>
      <c r="G1" s="82"/>
      <c r="H1" s="153"/>
      <c r="I1" s="154" t="s">
        <v>60</v>
      </c>
      <c r="J1" s="154"/>
      <c r="K1" s="83"/>
      <c r="L1" s="83"/>
      <c r="M1" s="83"/>
      <c r="N1" s="83"/>
      <c r="O1" s="83"/>
      <c r="P1" s="83"/>
      <c r="Q1" s="83"/>
      <c r="R1" s="83"/>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row>
    <row r="2" s="103" customFormat="true" ht="15" hidden="false" customHeight="true" outlineLevel="0" collapsed="false">
      <c r="A2" s="102"/>
      <c r="B2" s="102"/>
      <c r="C2" s="102"/>
      <c r="D2" s="102"/>
      <c r="E2" s="102"/>
      <c r="F2" s="102"/>
      <c r="G2" s="102"/>
      <c r="H2" s="102"/>
      <c r="I2" s="102"/>
      <c r="J2" s="102"/>
      <c r="K2" s="102"/>
      <c r="L2" s="156"/>
      <c r="M2" s="156"/>
      <c r="N2" s="156"/>
      <c r="O2" s="156"/>
      <c r="P2" s="156"/>
      <c r="Q2" s="156"/>
      <c r="R2" s="156"/>
      <c r="S2" s="156"/>
      <c r="T2" s="156"/>
      <c r="U2" s="156"/>
      <c r="V2" s="156"/>
      <c r="W2" s="156"/>
      <c r="X2" s="156"/>
      <c r="Y2" s="156"/>
      <c r="Z2" s="156"/>
      <c r="AA2" s="156"/>
      <c r="AB2" s="156"/>
      <c r="AC2" s="156"/>
      <c r="AD2" s="156"/>
      <c r="AE2" s="156"/>
      <c r="AF2" s="156"/>
      <c r="AG2" s="156"/>
      <c r="AH2" s="156"/>
      <c r="AI2" s="156"/>
      <c r="AJ2" s="156"/>
      <c r="AK2" s="156"/>
      <c r="AL2" s="156"/>
      <c r="AM2" s="156"/>
      <c r="AN2" s="156"/>
      <c r="AO2" s="156"/>
      <c r="AP2" s="156"/>
      <c r="AQ2" s="156"/>
      <c r="AR2" s="156"/>
      <c r="AS2" s="156"/>
      <c r="AT2" s="156"/>
      <c r="AU2" s="156"/>
      <c r="AV2" s="156"/>
      <c r="AW2" s="156"/>
      <c r="AX2" s="156"/>
      <c r="AY2" s="156"/>
      <c r="AZ2" s="156"/>
      <c r="BA2" s="156"/>
      <c r="BB2" s="156"/>
      <c r="BC2" s="156"/>
    </row>
    <row r="3" customFormat="false" ht="14.1" hidden="false" customHeight="true" outlineLevel="0" collapsed="false">
      <c r="A3" s="13" t="s">
        <v>61</v>
      </c>
      <c r="B3" s="13"/>
      <c r="C3" s="14" t="n">
        <v>1</v>
      </c>
      <c r="D3" s="14" t="n">
        <v>2</v>
      </c>
      <c r="E3" s="14" t="n">
        <v>3</v>
      </c>
      <c r="F3" s="14" t="n">
        <v>4</v>
      </c>
      <c r="G3" s="14" t="n">
        <v>5</v>
      </c>
      <c r="H3" s="14" t="n">
        <v>6</v>
      </c>
      <c r="I3" s="14" t="n">
        <v>7</v>
      </c>
      <c r="J3" s="14" t="n">
        <v>8</v>
      </c>
      <c r="K3" s="14" t="n">
        <v>9</v>
      </c>
      <c r="L3" s="14" t="n">
        <v>10</v>
      </c>
      <c r="M3" s="14" t="n">
        <v>11</v>
      </c>
      <c r="N3" s="14" t="n">
        <v>12</v>
      </c>
      <c r="O3" s="14" t="n">
        <v>13</v>
      </c>
      <c r="P3" s="15" t="n">
        <v>14</v>
      </c>
      <c r="Q3" s="15" t="n">
        <v>15</v>
      </c>
      <c r="R3" s="14" t="n">
        <v>16</v>
      </c>
      <c r="S3" s="14" t="n">
        <v>17</v>
      </c>
      <c r="T3" s="14" t="n">
        <v>18</v>
      </c>
      <c r="U3" s="14" t="n">
        <v>19</v>
      </c>
      <c r="V3" s="14" t="n">
        <v>20</v>
      </c>
      <c r="W3" s="14" t="n">
        <v>21</v>
      </c>
      <c r="X3" s="15" t="n">
        <v>22</v>
      </c>
      <c r="Y3" s="15" t="n">
        <v>23</v>
      </c>
      <c r="Z3" s="15" t="n">
        <v>24</v>
      </c>
      <c r="AA3" s="15" t="n">
        <v>25</v>
      </c>
      <c r="AB3" s="15" t="n">
        <v>26</v>
      </c>
      <c r="AC3" s="15" t="n">
        <v>27</v>
      </c>
      <c r="AD3" s="15" t="n">
        <v>28</v>
      </c>
      <c r="AE3" s="15" t="n">
        <v>29</v>
      </c>
      <c r="AF3" s="15" t="n">
        <v>30</v>
      </c>
      <c r="AG3" s="15" t="n">
        <v>31</v>
      </c>
      <c r="AH3" s="15" t="n">
        <v>32</v>
      </c>
      <c r="AI3" s="15" t="n">
        <v>33</v>
      </c>
      <c r="AJ3" s="15" t="n">
        <v>34</v>
      </c>
      <c r="AK3" s="15" t="n">
        <v>35</v>
      </c>
      <c r="AL3" s="15" t="n">
        <v>36</v>
      </c>
      <c r="AM3" s="15" t="n">
        <v>37</v>
      </c>
      <c r="AN3" s="15" t="n">
        <v>38</v>
      </c>
      <c r="AO3" s="15" t="n">
        <v>39</v>
      </c>
      <c r="AP3" s="15" t="n">
        <v>40</v>
      </c>
      <c r="AQ3" s="15" t="n">
        <v>41</v>
      </c>
      <c r="AR3" s="15" t="n">
        <v>42</v>
      </c>
      <c r="AS3" s="15" t="n">
        <v>43</v>
      </c>
      <c r="AT3" s="15" t="n">
        <v>44</v>
      </c>
      <c r="AU3" s="15" t="n">
        <v>45</v>
      </c>
      <c r="AV3" s="15" t="n">
        <v>46</v>
      </c>
      <c r="AW3" s="15" t="n">
        <v>47</v>
      </c>
      <c r="AX3" s="15" t="n">
        <v>48</v>
      </c>
      <c r="AY3" s="15" t="n">
        <v>49</v>
      </c>
      <c r="AZ3" s="15" t="n">
        <v>50</v>
      </c>
      <c r="BA3" s="15" t="n">
        <v>51</v>
      </c>
      <c r="BB3" s="15" t="n">
        <v>52</v>
      </c>
      <c r="BC3" s="15" t="n">
        <v>53</v>
      </c>
      <c r="BD3" s="104"/>
      <c r="BE3" s="105" t="s">
        <v>65</v>
      </c>
    </row>
    <row r="4" customFormat="false" ht="14.1" hidden="false" customHeight="true" outlineLevel="0" collapsed="false">
      <c r="A4" s="18" t="s">
        <v>64</v>
      </c>
      <c r="B4" s="18"/>
      <c r="C4" s="19" t="n">
        <v>43829</v>
      </c>
      <c r="D4" s="19" t="n">
        <v>43836</v>
      </c>
      <c r="E4" s="19" t="n">
        <v>43843</v>
      </c>
      <c r="F4" s="19" t="n">
        <v>43850</v>
      </c>
      <c r="G4" s="19" t="n">
        <v>43857</v>
      </c>
      <c r="H4" s="19" t="n">
        <v>43864</v>
      </c>
      <c r="I4" s="19" t="n">
        <v>43871</v>
      </c>
      <c r="J4" s="19" t="n">
        <v>43878</v>
      </c>
      <c r="K4" s="19" t="n">
        <v>43885</v>
      </c>
      <c r="L4" s="19" t="n">
        <v>43892</v>
      </c>
      <c r="M4" s="19" t="n">
        <v>43899</v>
      </c>
      <c r="N4" s="19" t="n">
        <v>43906</v>
      </c>
      <c r="O4" s="19" t="n">
        <v>43913</v>
      </c>
      <c r="P4" s="20" t="n">
        <v>43920</v>
      </c>
      <c r="Q4" s="20" t="n">
        <v>43927</v>
      </c>
      <c r="R4" s="20" t="n">
        <v>43934</v>
      </c>
      <c r="S4" s="20" t="n">
        <v>43941</v>
      </c>
      <c r="T4" s="20" t="n">
        <v>43948</v>
      </c>
      <c r="U4" s="20" t="n">
        <v>43955</v>
      </c>
      <c r="V4" s="20" t="n">
        <v>43962</v>
      </c>
      <c r="W4" s="20" t="n">
        <v>43969</v>
      </c>
      <c r="X4" s="19" t="n">
        <v>43976</v>
      </c>
      <c r="Y4" s="19" t="n">
        <v>43983</v>
      </c>
      <c r="Z4" s="19" t="n">
        <v>43990</v>
      </c>
      <c r="AA4" s="19" t="n">
        <v>43997</v>
      </c>
      <c r="AB4" s="19" t="n">
        <v>44004</v>
      </c>
      <c r="AC4" s="19" t="n">
        <v>44011</v>
      </c>
      <c r="AD4" s="19" t="n">
        <v>44018</v>
      </c>
      <c r="AE4" s="19" t="n">
        <v>44025</v>
      </c>
      <c r="AF4" s="19" t="n">
        <v>44032</v>
      </c>
      <c r="AG4" s="19" t="n">
        <v>44039</v>
      </c>
      <c r="AH4" s="19" t="n">
        <v>44046</v>
      </c>
      <c r="AI4" s="19" t="n">
        <v>44053</v>
      </c>
      <c r="AJ4" s="19" t="n">
        <v>44060</v>
      </c>
      <c r="AK4" s="19" t="n">
        <v>44067</v>
      </c>
      <c r="AL4" s="19" t="n">
        <v>44074</v>
      </c>
      <c r="AM4" s="19" t="n">
        <v>44081</v>
      </c>
      <c r="AN4" s="19" t="n">
        <v>44088</v>
      </c>
      <c r="AO4" s="19" t="n">
        <v>44095</v>
      </c>
      <c r="AP4" s="19" t="n">
        <v>44102</v>
      </c>
      <c r="AQ4" s="19" t="n">
        <v>44109</v>
      </c>
      <c r="AR4" s="19" t="n">
        <v>44116</v>
      </c>
      <c r="AS4" s="19" t="n">
        <v>44123</v>
      </c>
      <c r="AT4" s="19" t="n">
        <v>44130</v>
      </c>
      <c r="AU4" s="19" t="n">
        <v>44137</v>
      </c>
      <c r="AV4" s="19" t="n">
        <v>44144</v>
      </c>
      <c r="AW4" s="19" t="n">
        <v>44151</v>
      </c>
      <c r="AX4" s="19" t="n">
        <v>44158</v>
      </c>
      <c r="AY4" s="19" t="n">
        <v>44165</v>
      </c>
      <c r="AZ4" s="19" t="n">
        <v>44172</v>
      </c>
      <c r="BA4" s="19" t="n">
        <v>44179</v>
      </c>
      <c r="BB4" s="19" t="n">
        <v>44186</v>
      </c>
      <c r="BC4" s="19" t="n">
        <v>44193</v>
      </c>
      <c r="BD4" s="106"/>
      <c r="BE4" s="106"/>
    </row>
    <row r="5" customFormat="false" ht="14.1" hidden="false" customHeight="true" outlineLevel="0" collapsed="false">
      <c r="A5" s="21"/>
      <c r="B5" s="21"/>
      <c r="C5" s="22"/>
      <c r="D5" s="22"/>
      <c r="E5" s="22"/>
      <c r="F5" s="22"/>
      <c r="G5" s="22"/>
      <c r="H5" s="22"/>
      <c r="I5" s="22"/>
      <c r="J5" s="22"/>
      <c r="K5" s="84"/>
      <c r="L5" s="84"/>
      <c r="M5" s="85"/>
      <c r="N5" s="85"/>
      <c r="O5" s="85"/>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107"/>
      <c r="BE5" s="107"/>
    </row>
    <row r="6" customFormat="false" ht="14.1" hidden="false" customHeight="true" outlineLevel="0" collapsed="false">
      <c r="A6" s="24"/>
      <c r="B6" s="25"/>
      <c r="C6" s="26"/>
      <c r="D6" s="26"/>
      <c r="E6" s="26"/>
      <c r="F6" s="26"/>
      <c r="G6" s="26"/>
      <c r="H6" s="26"/>
      <c r="I6" s="26"/>
      <c r="J6" s="26"/>
      <c r="K6" s="86"/>
      <c r="L6" s="86"/>
      <c r="M6" s="87"/>
      <c r="N6" s="87"/>
      <c r="O6" s="87"/>
      <c r="P6" s="157"/>
      <c r="Q6" s="157"/>
      <c r="R6" s="157"/>
      <c r="S6" s="157"/>
      <c r="T6" s="158"/>
      <c r="U6" s="158"/>
      <c r="V6" s="158"/>
      <c r="W6" s="158"/>
      <c r="X6" s="158"/>
      <c r="Y6" s="158"/>
      <c r="Z6" s="158"/>
      <c r="AA6" s="158"/>
      <c r="AB6" s="158"/>
      <c r="AC6" s="158"/>
      <c r="AD6" s="158"/>
      <c r="AE6" s="158"/>
      <c r="AF6" s="158"/>
      <c r="AG6" s="158"/>
      <c r="AH6" s="158"/>
      <c r="AI6" s="158"/>
      <c r="AJ6" s="158"/>
      <c r="AK6" s="158"/>
      <c r="AL6" s="158"/>
      <c r="AM6" s="158"/>
      <c r="AN6" s="158"/>
      <c r="AO6" s="158"/>
      <c r="AP6" s="158"/>
      <c r="AQ6" s="158"/>
      <c r="AR6" s="158"/>
      <c r="AS6" s="158"/>
      <c r="AT6" s="158"/>
      <c r="AU6" s="158"/>
      <c r="AV6" s="158"/>
      <c r="AW6" s="158"/>
      <c r="AX6" s="158"/>
      <c r="AY6" s="158"/>
      <c r="AZ6" s="158"/>
      <c r="BA6" s="158"/>
      <c r="BB6" s="158"/>
      <c r="BC6" s="158"/>
      <c r="BD6" s="41"/>
    </row>
    <row r="7" customFormat="false" ht="14.1" hidden="false" customHeight="true" outlineLevel="0" collapsed="false">
      <c r="A7" s="108" t="s">
        <v>193</v>
      </c>
      <c r="B7" s="108"/>
      <c r="C7" s="29" t="n">
        <f aca="false">SUM(C15:C21)</f>
        <v>1161</v>
      </c>
      <c r="D7" s="29" t="n">
        <f aca="false">SUM(D15:D21)</f>
        <v>1567</v>
      </c>
      <c r="E7" s="29" t="n">
        <f aca="false">SUM(E15:E21)</f>
        <v>1322</v>
      </c>
      <c r="F7" s="29" t="n">
        <f aca="false">SUM(F15:F21)</f>
        <v>1226</v>
      </c>
      <c r="G7" s="29" t="n">
        <f aca="false">SUM(G15:G21)</f>
        <v>1188</v>
      </c>
      <c r="H7" s="29" t="n">
        <f aca="false">SUM(H15:H21)</f>
        <v>1216</v>
      </c>
      <c r="I7" s="29" t="n">
        <f aca="false">SUM(I15:I21)</f>
        <v>1162</v>
      </c>
      <c r="J7" s="29" t="n">
        <f aca="false">SUM(J15:J21)</f>
        <v>1162</v>
      </c>
      <c r="K7" s="29" t="n">
        <f aca="false">SUM(K15:K21)</f>
        <v>1171</v>
      </c>
      <c r="L7" s="29" t="n">
        <f aca="false">SUM(L15:L21)</f>
        <v>1208</v>
      </c>
      <c r="M7" s="29" t="n">
        <f aca="false">SUM(M15:M21)</f>
        <v>1198</v>
      </c>
      <c r="N7" s="29" t="n">
        <f aca="false">SUM(N15:N21)</f>
        <v>1196</v>
      </c>
      <c r="O7" s="29" t="n">
        <f aca="false">SUM(O15:O21)</f>
        <v>1079</v>
      </c>
      <c r="P7" s="29" t="n">
        <f aca="false">SUM(P15:P21)</f>
        <v>1744</v>
      </c>
      <c r="Q7" s="29" t="n">
        <f aca="false">SUM(Q15:Q21)</f>
        <v>1978</v>
      </c>
      <c r="R7" s="29" t="n">
        <f aca="false">SUM(R15:R21)</f>
        <v>1916</v>
      </c>
      <c r="S7" s="29" t="n">
        <f aca="false">SUM(S15:S21)</f>
        <v>1836</v>
      </c>
      <c r="T7" s="29" t="n">
        <f aca="false">SUM(T15:T21)</f>
        <v>1679</v>
      </c>
      <c r="U7" s="29" t="n">
        <f aca="false">SUM(U15:U21)</f>
        <v>1435</v>
      </c>
      <c r="V7" s="29" t="n">
        <f aca="false">SUM(V15:V21)</f>
        <v>1421</v>
      </c>
      <c r="W7" s="29" t="n">
        <f aca="false">SUM(W15:W21)</f>
        <v>1226</v>
      </c>
      <c r="X7" s="29" t="n">
        <f aca="false">SUM(X15:X21)</f>
        <v>1128</v>
      </c>
      <c r="Y7" s="29" t="n">
        <f aca="false">SUM(Y15:Y21)</f>
        <v>1093</v>
      </c>
      <c r="Z7" s="29" t="n">
        <f aca="false">SUM(Z15:Z21)</f>
        <v>1034</v>
      </c>
      <c r="AA7" s="29" t="n">
        <f aca="false">SUM(AA15:AA21)</f>
        <v>1065</v>
      </c>
      <c r="AB7" s="29" t="n">
        <f aca="false">SUM(AB15:AB21)</f>
        <v>1008</v>
      </c>
      <c r="AC7" s="29" t="n">
        <f aca="false">SUM(AC15:AC21)</f>
        <v>983</v>
      </c>
      <c r="AD7" s="29" t="n">
        <f aca="false">SUM(AD15:AD21)</f>
        <v>976</v>
      </c>
      <c r="AE7" s="29" t="n">
        <f aca="false">SUM(AE15:AE21)</f>
        <v>1033</v>
      </c>
      <c r="AF7" s="29" t="n">
        <f aca="false">SUM(AF15:AF21)</f>
        <v>961</v>
      </c>
      <c r="AG7" s="29" t="n">
        <f aca="false">SUM(AG15:AG21)</f>
        <v>1043</v>
      </c>
      <c r="AH7" s="29" t="n">
        <f aca="false">SUM(AH15:AH21)</f>
        <v>1011</v>
      </c>
      <c r="AI7" s="29" t="n">
        <f aca="false">SUM(AI15:AI21)</f>
        <v>922</v>
      </c>
      <c r="AJ7" s="29" t="n">
        <f aca="false">SUM(AJ15:AJ21)</f>
        <v>1046</v>
      </c>
      <c r="AK7" s="29" t="n">
        <f aca="false">SUM(AK15:AK21)</f>
        <v>1030</v>
      </c>
      <c r="AL7" s="29" t="n">
        <f aca="false">SUM(AL15:AL21)</f>
        <v>1050</v>
      </c>
      <c r="AM7" s="29" t="n">
        <f aca="false">SUM(AM15:AM21)</f>
        <v>1069</v>
      </c>
      <c r="AN7" s="29" t="n">
        <f aca="false">SUM(AN15:AN21)</f>
        <v>952</v>
      </c>
      <c r="AO7" s="29" t="n">
        <f aca="false">SUM(AO15:AO21)</f>
        <v>933</v>
      </c>
      <c r="AP7" s="29" t="n">
        <f aca="false">SUM(AP15:AP21)</f>
        <v>1196</v>
      </c>
      <c r="AQ7" s="29" t="n">
        <f aca="false">SUM(AQ15:AQ21)</f>
        <v>1071</v>
      </c>
      <c r="AR7" s="29" t="n">
        <f aca="false">SUM(AR15:AR21)</f>
        <v>1134</v>
      </c>
      <c r="AS7" s="29" t="n">
        <f aca="false">SUM(AS15:AS21)</f>
        <v>1187</v>
      </c>
      <c r="AT7" s="29" t="n">
        <f aca="false">SUM(AT15:AT21)</f>
        <v>1262</v>
      </c>
      <c r="AU7" s="29" t="n">
        <f aca="false">SUM(AU15:AU21)</f>
        <v>1250</v>
      </c>
      <c r="AV7" s="29" t="n">
        <f aca="false">SUM(AV15:AV21)</f>
        <v>1338</v>
      </c>
      <c r="AW7" s="29" t="n">
        <f aca="false">SUM(AW15:AW21)</f>
        <v>1360</v>
      </c>
      <c r="AX7" s="29" t="n">
        <f aca="false">SUM(AX15:AX21)</f>
        <v>1328</v>
      </c>
      <c r="AY7" s="29" t="n">
        <f aca="false">SUM(AY15:AY21)</f>
        <v>1296</v>
      </c>
      <c r="AZ7" s="29" t="n">
        <f aca="false">SUM(AZ15:AZ21)</f>
        <v>1284</v>
      </c>
      <c r="BA7" s="29" t="n">
        <f aca="false">SUM(BA15:BA21)</f>
        <v>1297</v>
      </c>
      <c r="BB7" s="29" t="n">
        <f aca="false">SUM(BB15:BB21)</f>
        <v>1205</v>
      </c>
      <c r="BC7" s="29" t="n">
        <f aca="false">SUM(BC15:BC21)</f>
        <v>1178</v>
      </c>
      <c r="BD7" s="109"/>
      <c r="BE7" s="68" t="n">
        <f aca="false">SUM(C7:BC7)</f>
        <v>64814</v>
      </c>
      <c r="BG7" s="109"/>
      <c r="BH7" s="159"/>
    </row>
    <row r="8" customFormat="false" ht="14.1" hidden="false" customHeight="true" outlineLevel="0" collapsed="false">
      <c r="A8" s="108" t="s">
        <v>194</v>
      </c>
      <c r="B8" s="108"/>
      <c r="C8" s="29" t="n">
        <f aca="false">SUM(C24:C30)</f>
        <v>616</v>
      </c>
      <c r="D8" s="29" t="n">
        <f aca="false">SUM(D24:D30)</f>
        <v>817</v>
      </c>
      <c r="E8" s="29" t="n">
        <f aca="false">SUM(E24:E30)</f>
        <v>671</v>
      </c>
      <c r="F8" s="29" t="n">
        <f aca="false">SUM(F24:F30)</f>
        <v>627</v>
      </c>
      <c r="G8" s="29" t="n">
        <f aca="false">SUM(G24:G30)</f>
        <v>580</v>
      </c>
      <c r="H8" s="29" t="n">
        <f aca="false">SUM(H24:H30)</f>
        <v>616</v>
      </c>
      <c r="I8" s="29" t="n">
        <f aca="false">SUM(I24:I30)</f>
        <v>544</v>
      </c>
      <c r="J8" s="29" t="n">
        <f aca="false">SUM(J24:J30)</f>
        <v>597</v>
      </c>
      <c r="K8" s="29" t="n">
        <f aca="false">SUM(K24:K30)</f>
        <v>591</v>
      </c>
      <c r="L8" s="29" t="n">
        <f aca="false">SUM(L24:L30)</f>
        <v>623</v>
      </c>
      <c r="M8" s="29" t="n">
        <f aca="false">SUM(M24:M30)</f>
        <v>588</v>
      </c>
      <c r="N8" s="29" t="n">
        <f aca="false">SUM(N24:N30)</f>
        <v>580</v>
      </c>
      <c r="O8" s="29" t="n">
        <f aca="false">SUM(O24:O30)</f>
        <v>578</v>
      </c>
      <c r="P8" s="29" t="n">
        <f aca="false">SUM(P24:P30)</f>
        <v>837</v>
      </c>
      <c r="Q8" s="29" t="n">
        <f aca="false">SUM(Q24:Q30)</f>
        <v>927</v>
      </c>
      <c r="R8" s="29" t="n">
        <f aca="false">SUM(R24:R30)</f>
        <v>938</v>
      </c>
      <c r="S8" s="29" t="n">
        <f aca="false">SUM(S24:S30)</f>
        <v>961</v>
      </c>
      <c r="T8" s="29" t="n">
        <f aca="false">SUM(T24:T30)</f>
        <v>854</v>
      </c>
      <c r="U8" s="29" t="n">
        <f aca="false">SUM(U24:U30)</f>
        <v>745</v>
      </c>
      <c r="V8" s="29" t="n">
        <f aca="false">SUM(V24:V30)</f>
        <v>696</v>
      </c>
      <c r="W8" s="29" t="n">
        <f aca="false">SUM(W24:W30)</f>
        <v>636</v>
      </c>
      <c r="X8" s="29" t="n">
        <f aca="false">SUM(X24:X30)</f>
        <v>577</v>
      </c>
      <c r="Y8" s="29" t="n">
        <f aca="false">SUM(Y24:Y30)</f>
        <v>516</v>
      </c>
      <c r="Z8" s="29" t="n">
        <f aca="false">SUM(Z24:Z30)</f>
        <v>526</v>
      </c>
      <c r="AA8" s="29" t="n">
        <f aca="false">SUM(AA24:AA30)</f>
        <v>532</v>
      </c>
      <c r="AB8" s="29" t="n">
        <f aca="false">SUM(AB24:AB30)</f>
        <v>518</v>
      </c>
      <c r="AC8" s="29" t="n">
        <f aca="false">SUM(AC24:AC30)</f>
        <v>466</v>
      </c>
      <c r="AD8" s="29" t="n">
        <f aca="false">SUM(AD24:AD30)</f>
        <v>494</v>
      </c>
      <c r="AE8" s="29" t="n">
        <f aca="false">SUM(AE24:AE30)</f>
        <v>519</v>
      </c>
      <c r="AF8" s="29" t="n">
        <f aca="false">SUM(AF24:AF30)</f>
        <v>483</v>
      </c>
      <c r="AG8" s="29" t="n">
        <f aca="false">SUM(AG24:AG30)</f>
        <v>534</v>
      </c>
      <c r="AH8" s="29" t="n">
        <f aca="false">SUM(AH24:AH30)</f>
        <v>506</v>
      </c>
      <c r="AI8" s="29" t="n">
        <f aca="false">SUM(AI24:AI30)</f>
        <v>449</v>
      </c>
      <c r="AJ8" s="29" t="n">
        <f aca="false">SUM(AJ24:AJ30)</f>
        <v>508</v>
      </c>
      <c r="AK8" s="29" t="n">
        <f aca="false">SUM(AK24:AK30)</f>
        <v>490</v>
      </c>
      <c r="AL8" s="29" t="n">
        <f aca="false">SUM(AL24:AL30)</f>
        <v>486</v>
      </c>
      <c r="AM8" s="29" t="n">
        <f aca="false">SUM(AM24:AM30)</f>
        <v>518</v>
      </c>
      <c r="AN8" s="29" t="n">
        <f aca="false">SUM(AN24:AN30)</f>
        <v>493</v>
      </c>
      <c r="AO8" s="29" t="n">
        <f aca="false">SUM(AO24:AO30)</f>
        <v>462</v>
      </c>
      <c r="AP8" s="29" t="n">
        <f aca="false">SUM(AP24:AP30)</f>
        <v>624</v>
      </c>
      <c r="AQ8" s="29" t="n">
        <f aca="false">SUM(AQ24:AQ30)</f>
        <v>561</v>
      </c>
      <c r="AR8" s="29" t="n">
        <f aca="false">SUM(AR24:AR30)</f>
        <v>579</v>
      </c>
      <c r="AS8" s="29" t="n">
        <f aca="false">SUM(AS24:AS30)</f>
        <v>574</v>
      </c>
      <c r="AT8" s="29" t="n">
        <f aca="false">SUM(AT24:AT30)</f>
        <v>601</v>
      </c>
      <c r="AU8" s="29" t="n">
        <f aca="false">SUM(AU24:AU30)</f>
        <v>628</v>
      </c>
      <c r="AV8" s="29" t="n">
        <f aca="false">SUM(AV24:AV30)</f>
        <v>643</v>
      </c>
      <c r="AW8" s="29" t="n">
        <f aca="false">SUM(AW24:AW30)</f>
        <v>668</v>
      </c>
      <c r="AX8" s="29" t="n">
        <f aca="false">SUM(AX24:AX30)</f>
        <v>651</v>
      </c>
      <c r="AY8" s="29" t="n">
        <f aca="false">SUM(AY24:AY30)</f>
        <v>639</v>
      </c>
      <c r="AZ8" s="29" t="n">
        <f aca="false">SUM(AZ24:AZ30)</f>
        <v>651</v>
      </c>
      <c r="BA8" s="29" t="n">
        <f aca="false">SUM(BA24:BA30)</f>
        <v>668</v>
      </c>
      <c r="BB8" s="29" t="n">
        <f aca="false">SUM(BB24:BB30)</f>
        <v>584</v>
      </c>
      <c r="BC8" s="29" t="n">
        <f aca="false">SUM(BC24:BC30)</f>
        <v>582</v>
      </c>
      <c r="BD8" s="110"/>
      <c r="BE8" s="68" t="n">
        <f aca="false">SUM(C8:BC8)</f>
        <v>32352</v>
      </c>
      <c r="BF8" s="109"/>
      <c r="BG8" s="109"/>
    </row>
    <row r="9" customFormat="false" ht="14.1" hidden="false" customHeight="true" outlineLevel="0" collapsed="false">
      <c r="A9" s="108" t="s">
        <v>195</v>
      </c>
      <c r="B9" s="108"/>
      <c r="C9" s="29" t="n">
        <f aca="false">SUM(C32:C38)</f>
        <v>545</v>
      </c>
      <c r="D9" s="29" t="n">
        <f aca="false">SUM(D32:D38)</f>
        <v>750</v>
      </c>
      <c r="E9" s="29" t="n">
        <f aca="false">SUM(E32:E38)</f>
        <v>651</v>
      </c>
      <c r="F9" s="29" t="n">
        <f aca="false">SUM(F32:F38)</f>
        <v>599</v>
      </c>
      <c r="G9" s="29" t="n">
        <f aca="false">SUM(G32:G38)</f>
        <v>608</v>
      </c>
      <c r="H9" s="29" t="n">
        <f aca="false">SUM(H32:H38)</f>
        <v>600</v>
      </c>
      <c r="I9" s="29" t="n">
        <f aca="false">SUM(I32:I38)</f>
        <v>618</v>
      </c>
      <c r="J9" s="29" t="n">
        <f aca="false">SUM(J32:J38)</f>
        <v>565</v>
      </c>
      <c r="K9" s="29" t="n">
        <f aca="false">SUM(K32:K38)</f>
        <v>580</v>
      </c>
      <c r="L9" s="29" t="n">
        <f aca="false">SUM(L32:L38)</f>
        <v>585</v>
      </c>
      <c r="M9" s="29" t="n">
        <f aca="false">SUM(M32:M38)</f>
        <v>610</v>
      </c>
      <c r="N9" s="29" t="n">
        <f aca="false">SUM(N32:N38)</f>
        <v>616</v>
      </c>
      <c r="O9" s="29" t="n">
        <f aca="false">SUM(O32:O38)</f>
        <v>501</v>
      </c>
      <c r="P9" s="29" t="n">
        <f aca="false">SUM(P32:P38)</f>
        <v>907</v>
      </c>
      <c r="Q9" s="29" t="n">
        <f aca="false">SUM(Q32:Q38)</f>
        <v>1051</v>
      </c>
      <c r="R9" s="29" t="n">
        <f aca="false">SUM(R32:R38)</f>
        <v>978</v>
      </c>
      <c r="S9" s="29" t="n">
        <f aca="false">SUM(S32:S38)</f>
        <v>875</v>
      </c>
      <c r="T9" s="29" t="n">
        <f aca="false">SUM(T32:T38)</f>
        <v>825</v>
      </c>
      <c r="U9" s="29" t="n">
        <f aca="false">SUM(U32:U38)</f>
        <v>690</v>
      </c>
      <c r="V9" s="29" t="n">
        <f aca="false">SUM(V32:V38)</f>
        <v>725</v>
      </c>
      <c r="W9" s="29" t="n">
        <f aca="false">SUM(W32:W38)</f>
        <v>590</v>
      </c>
      <c r="X9" s="29" t="n">
        <f aca="false">SUM(X32:X38)</f>
        <v>551</v>
      </c>
      <c r="Y9" s="29" t="n">
        <f aca="false">SUM(Y32:Y38)</f>
        <v>577</v>
      </c>
      <c r="Z9" s="29" t="n">
        <f aca="false">SUM(Z32:Z38)</f>
        <v>508</v>
      </c>
      <c r="AA9" s="29" t="n">
        <f aca="false">SUM(AA32:AA38)</f>
        <v>533</v>
      </c>
      <c r="AB9" s="29" t="n">
        <f aca="false">SUM(AB32:AB38)</f>
        <v>490</v>
      </c>
      <c r="AC9" s="29" t="n">
        <f aca="false">SUM(AC32:AC38)</f>
        <v>517</v>
      </c>
      <c r="AD9" s="29" t="n">
        <f aca="false">SUM(AD32:AD38)</f>
        <v>482</v>
      </c>
      <c r="AE9" s="29" t="n">
        <f aca="false">SUM(AE32:AE38)</f>
        <v>514</v>
      </c>
      <c r="AF9" s="29" t="n">
        <f aca="false">SUM(AF32:AF38)</f>
        <v>478</v>
      </c>
      <c r="AG9" s="29" t="n">
        <f aca="false">SUM(AG32:AG38)</f>
        <v>509</v>
      </c>
      <c r="AH9" s="29" t="n">
        <f aca="false">SUM(AH32:AH38)</f>
        <v>505</v>
      </c>
      <c r="AI9" s="29" t="n">
        <f aca="false">SUM(AI32:AI38)</f>
        <v>473</v>
      </c>
      <c r="AJ9" s="29" t="n">
        <f aca="false">SUM(AJ32:AJ38)</f>
        <v>538</v>
      </c>
      <c r="AK9" s="29" t="n">
        <f aca="false">SUM(AK32:AK38)</f>
        <v>540</v>
      </c>
      <c r="AL9" s="29" t="n">
        <f aca="false">SUM(AL32:AL38)</f>
        <v>564</v>
      </c>
      <c r="AM9" s="29" t="n">
        <f aca="false">SUM(AM32:AM38)</f>
        <v>551</v>
      </c>
      <c r="AN9" s="29" t="n">
        <f aca="false">SUM(AN32:AN38)</f>
        <v>459</v>
      </c>
      <c r="AO9" s="29" t="n">
        <f aca="false">SUM(AO32:AO38)</f>
        <v>471</v>
      </c>
      <c r="AP9" s="29" t="n">
        <f aca="false">SUM(AP32:AP38)</f>
        <v>572</v>
      </c>
      <c r="AQ9" s="29" t="n">
        <f aca="false">SUM(AQ32:AQ38)</f>
        <v>510</v>
      </c>
      <c r="AR9" s="29" t="n">
        <f aca="false">SUM(AR32:AR38)</f>
        <v>555</v>
      </c>
      <c r="AS9" s="29" t="n">
        <f aca="false">SUM(AS32:AS38)</f>
        <v>613</v>
      </c>
      <c r="AT9" s="29" t="n">
        <f aca="false">SUM(AT32:AT38)</f>
        <v>661</v>
      </c>
      <c r="AU9" s="29" t="n">
        <f aca="false">SUM(AU32:AU38)</f>
        <v>622</v>
      </c>
      <c r="AV9" s="29" t="n">
        <f aca="false">SUM(AV32:AV38)</f>
        <v>695</v>
      </c>
      <c r="AW9" s="29" t="n">
        <f aca="false">SUM(AW32:AW38)</f>
        <v>692</v>
      </c>
      <c r="AX9" s="29" t="n">
        <f aca="false">SUM(AX32:AX38)</f>
        <v>677</v>
      </c>
      <c r="AY9" s="29" t="n">
        <f aca="false">SUM(AY32:AY38)</f>
        <v>657</v>
      </c>
      <c r="AZ9" s="29" t="n">
        <f aca="false">SUM(AZ32:AZ38)</f>
        <v>633</v>
      </c>
      <c r="BA9" s="29" t="n">
        <f aca="false">SUM(BA32:BA38)</f>
        <v>629</v>
      </c>
      <c r="BB9" s="29" t="n">
        <f aca="false">SUM(BB32:BB38)</f>
        <v>621</v>
      </c>
      <c r="BC9" s="29" t="n">
        <f aca="false">SUM(BC32:BC38)</f>
        <v>596</v>
      </c>
      <c r="BD9" s="110"/>
      <c r="BE9" s="68" t="n">
        <f aca="false">SUM(C9:BC9)</f>
        <v>32462</v>
      </c>
    </row>
    <row r="10" customFormat="false" ht="14.1" hidden="false" customHeight="true" outlineLevel="0" collapsed="false">
      <c r="A10" s="18" t="s">
        <v>196</v>
      </c>
      <c r="B10" s="18"/>
      <c r="C10" s="29" t="n">
        <v>1276</v>
      </c>
      <c r="D10" s="29" t="n">
        <v>1560</v>
      </c>
      <c r="E10" s="29" t="n">
        <v>1382</v>
      </c>
      <c r="F10" s="29" t="n">
        <v>1317</v>
      </c>
      <c r="G10" s="29" t="n">
        <v>1280</v>
      </c>
      <c r="H10" s="29" t="n">
        <v>1254</v>
      </c>
      <c r="I10" s="29" t="n">
        <v>1259</v>
      </c>
      <c r="J10" s="29" t="n">
        <v>1247</v>
      </c>
      <c r="K10" s="29" t="n">
        <v>1165</v>
      </c>
      <c r="L10" s="29" t="n">
        <v>1229</v>
      </c>
      <c r="M10" s="29" t="n">
        <v>1169</v>
      </c>
      <c r="N10" s="29" t="n">
        <v>1120</v>
      </c>
      <c r="O10" s="29" t="n">
        <v>1118</v>
      </c>
      <c r="P10" s="29" t="n">
        <v>1098</v>
      </c>
      <c r="Q10" s="29" t="n">
        <v>1100</v>
      </c>
      <c r="R10" s="29" t="n">
        <v>1067</v>
      </c>
      <c r="S10" s="29" t="n">
        <v>1087</v>
      </c>
      <c r="T10" s="29" t="n">
        <v>1079</v>
      </c>
      <c r="U10" s="29" t="n">
        <v>1034</v>
      </c>
      <c r="V10" s="29" t="n">
        <v>1064</v>
      </c>
      <c r="W10" s="29" t="n">
        <v>1045</v>
      </c>
      <c r="X10" s="29" t="n">
        <v>1017</v>
      </c>
      <c r="Y10" s="29" t="n">
        <v>1056</v>
      </c>
      <c r="Z10" s="29" t="n">
        <v>1000</v>
      </c>
      <c r="AA10" s="29" t="n">
        <v>1019</v>
      </c>
      <c r="AB10" s="29" t="n">
        <v>1026</v>
      </c>
      <c r="AC10" s="29" t="n">
        <v>1018</v>
      </c>
      <c r="AD10" s="29" t="n">
        <v>1025</v>
      </c>
      <c r="AE10" s="29" t="n">
        <v>996</v>
      </c>
      <c r="AF10" s="29" t="n">
        <v>977</v>
      </c>
      <c r="AG10" s="29" t="n">
        <v>994</v>
      </c>
      <c r="AH10" s="29" t="n">
        <v>1003</v>
      </c>
      <c r="AI10" s="29" t="n">
        <v>992</v>
      </c>
      <c r="AJ10" s="29" t="n">
        <v>999</v>
      </c>
      <c r="AK10" s="29" t="n">
        <v>983</v>
      </c>
      <c r="AL10" s="29" t="n">
        <v>988</v>
      </c>
      <c r="AM10" s="29" t="n">
        <v>1008</v>
      </c>
      <c r="AN10" s="29" t="n">
        <v>1007</v>
      </c>
      <c r="AO10" s="29" t="n">
        <v>1046</v>
      </c>
      <c r="AP10" s="29" t="n">
        <v>1038</v>
      </c>
      <c r="AQ10" s="29" t="n">
        <v>1079</v>
      </c>
      <c r="AR10" s="29" t="n">
        <v>1062</v>
      </c>
      <c r="AS10" s="29" t="n">
        <v>1052</v>
      </c>
      <c r="AT10" s="29" t="n">
        <v>1079</v>
      </c>
      <c r="AU10" s="29" t="n">
        <v>1105</v>
      </c>
      <c r="AV10" s="29" t="n">
        <v>1139</v>
      </c>
      <c r="AW10" s="29" t="n">
        <v>1130</v>
      </c>
      <c r="AX10" s="29" t="n">
        <v>1130</v>
      </c>
      <c r="AY10" s="29" t="n">
        <v>1140</v>
      </c>
      <c r="AZ10" s="29" t="n">
        <v>1236</v>
      </c>
      <c r="BA10" s="29" t="n">
        <v>1272</v>
      </c>
      <c r="BB10" s="29" t="n">
        <v>1061</v>
      </c>
      <c r="BC10" s="29" t="n">
        <v>1018</v>
      </c>
      <c r="BE10" s="160" t="n">
        <f aca="false">SUM(C10:BB10)+(BC10/5)</f>
        <v>57830.6</v>
      </c>
    </row>
    <row r="11" customFormat="false" ht="14.1" hidden="false" customHeight="true" outlineLevel="0" collapsed="false">
      <c r="A11" s="18" t="s">
        <v>204</v>
      </c>
      <c r="B11" s="18"/>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1"/>
      <c r="BD11" s="88"/>
      <c r="BE11" s="68"/>
    </row>
    <row r="12" customFormat="false" ht="14.1" hidden="false" customHeight="true" outlineLevel="0" collapsed="false">
      <c r="A12" s="111"/>
      <c r="B12" s="112"/>
      <c r="C12" s="113"/>
      <c r="D12" s="113"/>
      <c r="E12" s="113"/>
      <c r="F12" s="113"/>
      <c r="G12" s="113"/>
      <c r="H12" s="113"/>
      <c r="I12" s="113"/>
      <c r="J12" s="113"/>
      <c r="K12" s="113"/>
      <c r="L12" s="113"/>
      <c r="M12" s="113"/>
      <c r="N12" s="113"/>
      <c r="O12" s="162"/>
      <c r="P12" s="162"/>
      <c r="Q12" s="162"/>
      <c r="R12" s="162"/>
      <c r="S12" s="162"/>
      <c r="T12" s="162"/>
      <c r="U12" s="162"/>
      <c r="V12" s="162"/>
      <c r="W12" s="162"/>
      <c r="X12" s="162"/>
      <c r="Y12" s="162"/>
      <c r="Z12" s="162"/>
      <c r="AA12" s="162"/>
      <c r="AB12" s="162"/>
      <c r="AC12" s="162"/>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68"/>
    </row>
    <row r="13" customFormat="false" ht="14.1" hidden="false" customHeight="true" outlineLevel="0" collapsed="false">
      <c r="A13" s="114" t="s">
        <v>198</v>
      </c>
      <c r="B13" s="114"/>
      <c r="C13" s="115"/>
      <c r="D13" s="115"/>
      <c r="E13" s="115"/>
      <c r="F13" s="115"/>
      <c r="G13" s="115"/>
      <c r="H13" s="115"/>
      <c r="I13" s="115"/>
      <c r="J13" s="115"/>
      <c r="K13" s="115"/>
      <c r="L13" s="115"/>
      <c r="M13" s="115"/>
      <c r="N13" s="115"/>
      <c r="O13" s="115"/>
      <c r="P13" s="115"/>
      <c r="Q13" s="115"/>
      <c r="R13" s="115"/>
      <c r="S13" s="115"/>
      <c r="T13" s="115"/>
      <c r="U13" s="115"/>
      <c r="V13" s="115"/>
      <c r="W13" s="92"/>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68"/>
    </row>
    <row r="14" customFormat="false" ht="14.1" hidden="false" customHeight="true" outlineLevel="0" collapsed="false">
      <c r="A14" s="106"/>
      <c r="B14" s="116" t="s">
        <v>70</v>
      </c>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E14" s="68"/>
    </row>
    <row r="15" customFormat="false" ht="14.1" hidden="false" customHeight="true" outlineLevel="0" collapsed="false">
      <c r="A15" s="117"/>
      <c r="B15" s="118" t="s">
        <v>71</v>
      </c>
      <c r="C15" s="115" t="n">
        <f aca="false">C24+C32</f>
        <v>3</v>
      </c>
      <c r="D15" s="115" t="n">
        <f aca="false">D24+D32</f>
        <v>0</v>
      </c>
      <c r="E15" s="115" t="n">
        <f aca="false">E24+E32</f>
        <v>3</v>
      </c>
      <c r="F15" s="115" t="n">
        <f aca="false">F24+F32</f>
        <v>1</v>
      </c>
      <c r="G15" s="115" t="n">
        <f aca="false">G24+G32</f>
        <v>3</v>
      </c>
      <c r="H15" s="115" t="n">
        <f aca="false">H24+H32</f>
        <v>6</v>
      </c>
      <c r="I15" s="115" t="n">
        <f aca="false">I24+I32</f>
        <v>4</v>
      </c>
      <c r="J15" s="115" t="n">
        <f aca="false">J24+J32</f>
        <v>2</v>
      </c>
      <c r="K15" s="115" t="n">
        <f aca="false">K24+K32</f>
        <v>2</v>
      </c>
      <c r="L15" s="115" t="n">
        <f aca="false">L24+L32</f>
        <v>3</v>
      </c>
      <c r="M15" s="115" t="n">
        <f aca="false">M24+M32</f>
        <v>5</v>
      </c>
      <c r="N15" s="115" t="n">
        <f aca="false">N24+N32</f>
        <v>4</v>
      </c>
      <c r="O15" s="115" t="n">
        <f aca="false">O24+O32</f>
        <v>5</v>
      </c>
      <c r="P15" s="115" t="n">
        <f aca="false">P24+P32</f>
        <v>3</v>
      </c>
      <c r="Q15" s="115" t="n">
        <f aca="false">Q24+Q32</f>
        <v>6</v>
      </c>
      <c r="R15" s="115" t="n">
        <f aca="false">R24+R32</f>
        <v>3</v>
      </c>
      <c r="S15" s="115" t="n">
        <f aca="false">S24+S32</f>
        <v>2</v>
      </c>
      <c r="T15" s="115" t="n">
        <f aca="false">T24+T32</f>
        <v>1</v>
      </c>
      <c r="U15" s="115" t="n">
        <f aca="false">U24+U32</f>
        <v>2</v>
      </c>
      <c r="V15" s="115" t="n">
        <f aca="false">V24+V32</f>
        <v>4</v>
      </c>
      <c r="W15" s="115" t="n">
        <f aca="false">W24+W32</f>
        <v>4</v>
      </c>
      <c r="X15" s="115" t="n">
        <f aca="false">X24+X32</f>
        <v>2</v>
      </c>
      <c r="Y15" s="115" t="n">
        <f aca="false">Y24+Y32</f>
        <v>4</v>
      </c>
      <c r="Z15" s="115" t="n">
        <f aca="false">Z24+Z32</f>
        <v>2</v>
      </c>
      <c r="AA15" s="115" t="n">
        <f aca="false">AA24+AA32</f>
        <v>2</v>
      </c>
      <c r="AB15" s="115" t="n">
        <f aca="false">AB24+AB32</f>
        <v>3</v>
      </c>
      <c r="AC15" s="115" t="n">
        <f aca="false">AC24+AC32</f>
        <v>2</v>
      </c>
      <c r="AD15" s="115" t="n">
        <f aca="false">AD24+AD32</f>
        <v>0</v>
      </c>
      <c r="AE15" s="115" t="n">
        <f aca="false">AE24+AE32</f>
        <v>6</v>
      </c>
      <c r="AF15" s="115" t="n">
        <f aca="false">AF24+AF32</f>
        <v>1</v>
      </c>
      <c r="AG15" s="115" t="n">
        <f aca="false">AG24+AG32</f>
        <v>1</v>
      </c>
      <c r="AH15" s="115" t="n">
        <f aca="false">AH24+AH32</f>
        <v>0</v>
      </c>
      <c r="AI15" s="115" t="n">
        <f aca="false">AI24+AI32</f>
        <v>2</v>
      </c>
      <c r="AJ15" s="115" t="n">
        <f aca="false">AJ24+AJ32</f>
        <v>1</v>
      </c>
      <c r="AK15" s="115" t="n">
        <f aca="false">AK24+AK32</f>
        <v>5</v>
      </c>
      <c r="AL15" s="115" t="n">
        <f aca="false">AL24+AL32</f>
        <v>1</v>
      </c>
      <c r="AM15" s="115" t="n">
        <f aca="false">AM24+AM32</f>
        <v>2</v>
      </c>
      <c r="AN15" s="115" t="n">
        <f aca="false">AN24+AN32</f>
        <v>6</v>
      </c>
      <c r="AO15" s="115" t="n">
        <f aca="false">AO24+AO32</f>
        <v>6</v>
      </c>
      <c r="AP15" s="115" t="n">
        <f aca="false">AP24+AP32</f>
        <v>4</v>
      </c>
      <c r="AQ15" s="115" t="n">
        <f aca="false">AQ24+AQ32</f>
        <v>0</v>
      </c>
      <c r="AR15" s="115" t="n">
        <f aca="false">AR24+AR32</f>
        <v>1</v>
      </c>
      <c r="AS15" s="115" t="n">
        <f aca="false">AS24+AS32</f>
        <v>4</v>
      </c>
      <c r="AT15" s="115" t="n">
        <f aca="false">AT24+AT32</f>
        <v>1</v>
      </c>
      <c r="AU15" s="115" t="n">
        <f aca="false">AU24+AU32</f>
        <v>4</v>
      </c>
      <c r="AV15" s="115" t="n">
        <f aca="false">AV24+AV32</f>
        <v>4</v>
      </c>
      <c r="AW15" s="115" t="n">
        <f aca="false">AW24+AW32</f>
        <v>2</v>
      </c>
      <c r="AX15" s="115" t="n">
        <f aca="false">AX24+AX32</f>
        <v>5</v>
      </c>
      <c r="AY15" s="115" t="n">
        <f aca="false">AY24+AY32</f>
        <v>3</v>
      </c>
      <c r="AZ15" s="115" t="n">
        <f aca="false">AZ24+AZ32</f>
        <v>0</v>
      </c>
      <c r="BA15" s="115" t="n">
        <f aca="false">BA24+BA32</f>
        <v>2</v>
      </c>
      <c r="BB15" s="115" t="n">
        <f aca="false">BB24+BB32</f>
        <v>1</v>
      </c>
      <c r="BC15" s="115" t="n">
        <f aca="false">BC24+BC32</f>
        <v>3</v>
      </c>
      <c r="BE15" s="68" t="n">
        <f aca="false">SUM(C15:BC15)</f>
        <v>146</v>
      </c>
      <c r="BF15" s="34"/>
    </row>
    <row r="16" customFormat="false" ht="14.1" hidden="false" customHeight="true" outlineLevel="0" collapsed="false">
      <c r="A16" s="117"/>
      <c r="B16" s="118" t="s">
        <v>72</v>
      </c>
      <c r="C16" s="115" t="n">
        <f aca="false">C25+C33</f>
        <v>1</v>
      </c>
      <c r="D16" s="115" t="n">
        <f aca="false">D25+D33</f>
        <v>3</v>
      </c>
      <c r="E16" s="115" t="n">
        <f aca="false">E25+E33</f>
        <v>0</v>
      </c>
      <c r="F16" s="115" t="n">
        <f aca="false">F25+F33</f>
        <v>3</v>
      </c>
      <c r="G16" s="115" t="n">
        <f aca="false">G25+G33</f>
        <v>3</v>
      </c>
      <c r="H16" s="115" t="n">
        <f aca="false">H25+H33</f>
        <v>4</v>
      </c>
      <c r="I16" s="115" t="n">
        <f aca="false">I25+I33</f>
        <v>1</v>
      </c>
      <c r="J16" s="115" t="n">
        <f aca="false">J25+J33</f>
        <v>2</v>
      </c>
      <c r="K16" s="115" t="n">
        <f aca="false">K25+K33</f>
        <v>3</v>
      </c>
      <c r="L16" s="115" t="n">
        <f aca="false">L25+L33</f>
        <v>0</v>
      </c>
      <c r="M16" s="115" t="n">
        <f aca="false">M25+M33</f>
        <v>2</v>
      </c>
      <c r="N16" s="115" t="n">
        <f aca="false">N25+N33</f>
        <v>0</v>
      </c>
      <c r="O16" s="115" t="n">
        <f aca="false">O25+O33</f>
        <v>1</v>
      </c>
      <c r="P16" s="115" t="n">
        <f aca="false">P25+P33</f>
        <v>2</v>
      </c>
      <c r="Q16" s="115" t="n">
        <f aca="false">Q25+Q33</f>
        <v>2</v>
      </c>
      <c r="R16" s="115" t="n">
        <f aca="false">R25+R33</f>
        <v>0</v>
      </c>
      <c r="S16" s="115" t="n">
        <f aca="false">S25+S33</f>
        <v>1</v>
      </c>
      <c r="T16" s="115" t="n">
        <f aca="false">T25+T33</f>
        <v>1</v>
      </c>
      <c r="U16" s="115" t="n">
        <f aca="false">U25+U33</f>
        <v>2</v>
      </c>
      <c r="V16" s="115" t="n">
        <f aca="false">V25+V33</f>
        <v>2</v>
      </c>
      <c r="W16" s="115" t="n">
        <f aca="false">W25+W33</f>
        <v>3</v>
      </c>
      <c r="X16" s="115" t="n">
        <f aca="false">X25+X33</f>
        <v>2</v>
      </c>
      <c r="Y16" s="115" t="n">
        <f aca="false">Y25+Y33</f>
        <v>0</v>
      </c>
      <c r="Z16" s="115" t="n">
        <f aca="false">Z25+Z33</f>
        <v>1</v>
      </c>
      <c r="AA16" s="115" t="n">
        <f aca="false">AA25+AA33</f>
        <v>0</v>
      </c>
      <c r="AB16" s="115" t="n">
        <f aca="false">AB25+AB33</f>
        <v>6</v>
      </c>
      <c r="AC16" s="115" t="n">
        <f aca="false">AC25+AC33</f>
        <v>0</v>
      </c>
      <c r="AD16" s="115" t="n">
        <f aca="false">AD25+AD33</f>
        <v>3</v>
      </c>
      <c r="AE16" s="115" t="n">
        <f aca="false">AE25+AE33</f>
        <v>1</v>
      </c>
      <c r="AF16" s="115" t="n">
        <f aca="false">AF25+AF33</f>
        <v>2</v>
      </c>
      <c r="AG16" s="115" t="n">
        <f aca="false">AG25+AG33</f>
        <v>3</v>
      </c>
      <c r="AH16" s="115" t="n">
        <f aca="false">AH25+AH33</f>
        <v>0</v>
      </c>
      <c r="AI16" s="115" t="n">
        <f aca="false">AI25+AI33</f>
        <v>2</v>
      </c>
      <c r="AJ16" s="115" t="n">
        <f aca="false">AJ25+AJ33</f>
        <v>2</v>
      </c>
      <c r="AK16" s="115" t="n">
        <f aca="false">AK25+AK33</f>
        <v>0</v>
      </c>
      <c r="AL16" s="115" t="n">
        <f aca="false">AL25+AL33</f>
        <v>2</v>
      </c>
      <c r="AM16" s="115" t="n">
        <f aca="false">AM25+AM33</f>
        <v>0</v>
      </c>
      <c r="AN16" s="115" t="n">
        <f aca="false">AN25+AN33</f>
        <v>1</v>
      </c>
      <c r="AO16" s="115" t="n">
        <f aca="false">AO25+AO33</f>
        <v>0</v>
      </c>
      <c r="AP16" s="115" t="n">
        <f aca="false">AP25+AP33</f>
        <v>2</v>
      </c>
      <c r="AQ16" s="115" t="n">
        <f aca="false">AQ25+AQ33</f>
        <v>1</v>
      </c>
      <c r="AR16" s="115" t="n">
        <f aca="false">AR25+AR33</f>
        <v>0</v>
      </c>
      <c r="AS16" s="115" t="n">
        <f aca="false">AS25+AS33</f>
        <v>0</v>
      </c>
      <c r="AT16" s="115" t="n">
        <f aca="false">AT25+AT33</f>
        <v>3</v>
      </c>
      <c r="AU16" s="115" t="n">
        <f aca="false">AU25+AU33</f>
        <v>3</v>
      </c>
      <c r="AV16" s="115" t="n">
        <f aca="false">AV25+AV33</f>
        <v>2</v>
      </c>
      <c r="AW16" s="115" t="n">
        <f aca="false">AW25+AW33</f>
        <v>0</v>
      </c>
      <c r="AX16" s="115" t="n">
        <f aca="false">AX25+AX33</f>
        <v>2</v>
      </c>
      <c r="AY16" s="115" t="n">
        <f aca="false">AY25+AY33</f>
        <v>1</v>
      </c>
      <c r="AZ16" s="115" t="n">
        <f aca="false">AZ25+AZ33</f>
        <v>0</v>
      </c>
      <c r="BA16" s="115" t="n">
        <f aca="false">BA25+BA33</f>
        <v>2</v>
      </c>
      <c r="BB16" s="115" t="n">
        <f aca="false">BB25+BB33</f>
        <v>0</v>
      </c>
      <c r="BC16" s="115" t="n">
        <f aca="false">BC25+BC33</f>
        <v>3</v>
      </c>
      <c r="BE16" s="68" t="n">
        <f aca="false">SUM(C16:BC16)</f>
        <v>80</v>
      </c>
      <c r="BF16" s="34"/>
    </row>
    <row r="17" customFormat="false" ht="14.1" hidden="false" customHeight="true" outlineLevel="0" collapsed="false">
      <c r="A17" s="117"/>
      <c r="B17" s="118" t="s">
        <v>73</v>
      </c>
      <c r="C17" s="115" t="n">
        <f aca="false">C26+C34</f>
        <v>24</v>
      </c>
      <c r="D17" s="115" t="n">
        <f aca="false">D26+D34</f>
        <v>59</v>
      </c>
      <c r="E17" s="115" t="n">
        <f aca="false">E26+E34</f>
        <v>36</v>
      </c>
      <c r="F17" s="115" t="n">
        <f aca="false">F26+F34</f>
        <v>50</v>
      </c>
      <c r="G17" s="115" t="n">
        <f aca="false">G26+G34</f>
        <v>31</v>
      </c>
      <c r="H17" s="115" t="n">
        <f aca="false">H26+H34</f>
        <v>31</v>
      </c>
      <c r="I17" s="115" t="n">
        <f aca="false">I26+I34</f>
        <v>39</v>
      </c>
      <c r="J17" s="115" t="n">
        <f aca="false">J26+J34</f>
        <v>45</v>
      </c>
      <c r="K17" s="115" t="n">
        <f aca="false">K26+K34</f>
        <v>47</v>
      </c>
      <c r="L17" s="115" t="n">
        <f aca="false">L26+L34</f>
        <v>48</v>
      </c>
      <c r="M17" s="115" t="n">
        <f aca="false">M26+M34</f>
        <v>51</v>
      </c>
      <c r="N17" s="115" t="n">
        <f aca="false">N26+N34</f>
        <v>41</v>
      </c>
      <c r="O17" s="115" t="n">
        <f aca="false">O26+O34</f>
        <v>26</v>
      </c>
      <c r="P17" s="115" t="n">
        <f aca="false">P26+P34</f>
        <v>61</v>
      </c>
      <c r="Q17" s="115" t="n">
        <f aca="false">Q26+Q34</f>
        <v>55</v>
      </c>
      <c r="R17" s="115" t="n">
        <f aca="false">R26+R34</f>
        <v>47</v>
      </c>
      <c r="S17" s="115" t="n">
        <f aca="false">S26+S34</f>
        <v>54</v>
      </c>
      <c r="T17" s="115" t="n">
        <f aca="false">T26+T34</f>
        <v>51</v>
      </c>
      <c r="U17" s="115" t="n">
        <f aca="false">U26+U34</f>
        <v>39</v>
      </c>
      <c r="V17" s="115" t="n">
        <f aca="false">V26+V34</f>
        <v>57</v>
      </c>
      <c r="W17" s="115" t="n">
        <f aca="false">W26+W34</f>
        <v>46</v>
      </c>
      <c r="X17" s="115" t="n">
        <f aca="false">X26+X34</f>
        <v>46</v>
      </c>
      <c r="Y17" s="115" t="n">
        <f aca="false">Y26+Y34</f>
        <v>51</v>
      </c>
      <c r="Z17" s="115" t="n">
        <f aca="false">Z26+Z34</f>
        <v>52</v>
      </c>
      <c r="AA17" s="115" t="n">
        <f aca="false">AA26+AA34</f>
        <v>48</v>
      </c>
      <c r="AB17" s="115" t="n">
        <f aca="false">AB26+AB34</f>
        <v>48</v>
      </c>
      <c r="AC17" s="115" t="n">
        <f aca="false">AC26+AC34</f>
        <v>53</v>
      </c>
      <c r="AD17" s="115" t="n">
        <f aca="false">AD26+AD34</f>
        <v>49</v>
      </c>
      <c r="AE17" s="115" t="n">
        <f aca="false">AE26+AE34</f>
        <v>47</v>
      </c>
      <c r="AF17" s="115" t="n">
        <f aca="false">AF26+AF34</f>
        <v>50</v>
      </c>
      <c r="AG17" s="115" t="n">
        <f aca="false">AG26+AG34</f>
        <v>45</v>
      </c>
      <c r="AH17" s="115" t="n">
        <f aca="false">AH26+AH34</f>
        <v>49</v>
      </c>
      <c r="AI17" s="115" t="n">
        <f aca="false">AI26+AI34</f>
        <v>53</v>
      </c>
      <c r="AJ17" s="115" t="n">
        <f aca="false">AJ26+AJ34</f>
        <v>42</v>
      </c>
      <c r="AK17" s="115" t="n">
        <f aca="false">AK26+AK34</f>
        <v>46</v>
      </c>
      <c r="AL17" s="115" t="n">
        <f aca="false">AL26+AL34</f>
        <v>48</v>
      </c>
      <c r="AM17" s="115" t="n">
        <f aca="false">AM26+AM34</f>
        <v>44</v>
      </c>
      <c r="AN17" s="115" t="n">
        <f aca="false">AN26+AN34</f>
        <v>40</v>
      </c>
      <c r="AO17" s="115" t="n">
        <f aca="false">AO26+AO34</f>
        <v>37</v>
      </c>
      <c r="AP17" s="115" t="n">
        <f aca="false">AP26+AP34</f>
        <v>46</v>
      </c>
      <c r="AQ17" s="115" t="n">
        <f aca="false">AQ26+AQ34</f>
        <v>42</v>
      </c>
      <c r="AR17" s="115" t="n">
        <f aca="false">AR26+AR34</f>
        <v>40</v>
      </c>
      <c r="AS17" s="115" t="n">
        <f aca="false">AS26+AS34</f>
        <v>52</v>
      </c>
      <c r="AT17" s="115" t="n">
        <f aca="false">AT26+AT34</f>
        <v>39</v>
      </c>
      <c r="AU17" s="115" t="n">
        <f aca="false">AU26+AU34</f>
        <v>53</v>
      </c>
      <c r="AV17" s="115" t="n">
        <f aca="false">AV26+AV34</f>
        <v>31</v>
      </c>
      <c r="AW17" s="115" t="n">
        <f aca="false">AW26+AW34</f>
        <v>37</v>
      </c>
      <c r="AX17" s="115" t="n">
        <f aca="false">AX26+AX34</f>
        <v>43</v>
      </c>
      <c r="AY17" s="115" t="n">
        <f aca="false">AY26+AY34</f>
        <v>40</v>
      </c>
      <c r="AZ17" s="115" t="n">
        <f aca="false">AZ26+AZ34</f>
        <v>41</v>
      </c>
      <c r="BA17" s="115" t="n">
        <f aca="false">BA26+BA34</f>
        <v>38</v>
      </c>
      <c r="BB17" s="115" t="n">
        <f aca="false">BB26+BB34</f>
        <v>46</v>
      </c>
      <c r="BC17" s="115" t="n">
        <f aca="false">BC26+BC34</f>
        <v>28</v>
      </c>
      <c r="BE17" s="68" t="n">
        <f aca="false">SUM(C17:BC17)</f>
        <v>2362</v>
      </c>
      <c r="BF17" s="34"/>
    </row>
    <row r="18" customFormat="false" ht="14.1" hidden="false" customHeight="true" outlineLevel="0" collapsed="false">
      <c r="A18" s="117"/>
      <c r="B18" s="118" t="s">
        <v>74</v>
      </c>
      <c r="C18" s="115" t="n">
        <f aca="false">C27+C35</f>
        <v>153</v>
      </c>
      <c r="D18" s="115" t="n">
        <f aca="false">D27+D35</f>
        <v>215</v>
      </c>
      <c r="E18" s="115" t="n">
        <f aca="false">E27+E35</f>
        <v>193</v>
      </c>
      <c r="F18" s="115" t="n">
        <f aca="false">F27+F35</f>
        <v>171</v>
      </c>
      <c r="G18" s="115" t="n">
        <f aca="false">G27+G35</f>
        <v>174</v>
      </c>
      <c r="H18" s="115" t="n">
        <f aca="false">H27+H35</f>
        <v>170</v>
      </c>
      <c r="I18" s="115" t="n">
        <f aca="false">I27+I35</f>
        <v>166</v>
      </c>
      <c r="J18" s="115" t="n">
        <f aca="false">J27+J35</f>
        <v>151</v>
      </c>
      <c r="K18" s="115" t="n">
        <f aca="false">K27+K35</f>
        <v>165</v>
      </c>
      <c r="L18" s="115" t="n">
        <f aca="false">L27+L35</f>
        <v>173</v>
      </c>
      <c r="M18" s="115" t="n">
        <f aca="false">M27+M35</f>
        <v>183</v>
      </c>
      <c r="N18" s="115" t="n">
        <f aca="false">N27+N35</f>
        <v>189</v>
      </c>
      <c r="O18" s="115" t="n">
        <f aca="false">O27+O35</f>
        <v>146</v>
      </c>
      <c r="P18" s="115" t="n">
        <f aca="false">P27+P35</f>
        <v>226</v>
      </c>
      <c r="Q18" s="115" t="n">
        <f aca="false">Q27+Q35</f>
        <v>241</v>
      </c>
      <c r="R18" s="115" t="n">
        <f aca="false">R27+R35</f>
        <v>214</v>
      </c>
      <c r="S18" s="115" t="n">
        <f aca="false">S27+S35</f>
        <v>230</v>
      </c>
      <c r="T18" s="115" t="n">
        <f aca="false">T27+T35</f>
        <v>207</v>
      </c>
      <c r="U18" s="115" t="n">
        <f aca="false">U27+U35</f>
        <v>182</v>
      </c>
      <c r="V18" s="115" t="n">
        <f aca="false">V27+V35</f>
        <v>203</v>
      </c>
      <c r="W18" s="115" t="n">
        <f aca="false">W27+W35</f>
        <v>164</v>
      </c>
      <c r="X18" s="115" t="n">
        <f aca="false">X27+X35</f>
        <v>165</v>
      </c>
      <c r="Y18" s="115" t="n">
        <f aca="false">Y27+Y35</f>
        <v>164</v>
      </c>
      <c r="Z18" s="115" t="n">
        <f aca="false">Z27+Z35</f>
        <v>139</v>
      </c>
      <c r="AA18" s="115" t="n">
        <f aca="false">AA27+AA35</f>
        <v>153</v>
      </c>
      <c r="AB18" s="115" t="n">
        <f aca="false">AB27+AB35</f>
        <v>139</v>
      </c>
      <c r="AC18" s="115" t="n">
        <f aca="false">AC27+AC35</f>
        <v>161</v>
      </c>
      <c r="AD18" s="115" t="n">
        <f aca="false">AD27+AD35</f>
        <v>146</v>
      </c>
      <c r="AE18" s="115" t="n">
        <f aca="false">AE27+AE35</f>
        <v>156</v>
      </c>
      <c r="AF18" s="115" t="n">
        <f aca="false">AF27+AF35</f>
        <v>153</v>
      </c>
      <c r="AG18" s="115" t="n">
        <f aca="false">AG27+AG35</f>
        <v>175</v>
      </c>
      <c r="AH18" s="115" t="n">
        <f aca="false">AH27+AH35</f>
        <v>153</v>
      </c>
      <c r="AI18" s="115" t="n">
        <f aca="false">AI27+AI35</f>
        <v>156</v>
      </c>
      <c r="AJ18" s="115" t="n">
        <f aca="false">AJ27+AJ35</f>
        <v>158</v>
      </c>
      <c r="AK18" s="115" t="n">
        <f aca="false">AK27+AK35</f>
        <v>166</v>
      </c>
      <c r="AL18" s="115" t="n">
        <f aca="false">AL27+AL35</f>
        <v>172</v>
      </c>
      <c r="AM18" s="115" t="n">
        <f aca="false">AM27+AM35</f>
        <v>156</v>
      </c>
      <c r="AN18" s="115" t="n">
        <f aca="false">AN27+AN35</f>
        <v>154</v>
      </c>
      <c r="AO18" s="115" t="n">
        <f aca="false">AO27+AO35</f>
        <v>138</v>
      </c>
      <c r="AP18" s="115" t="n">
        <f aca="false">AP27+AP35</f>
        <v>199</v>
      </c>
      <c r="AQ18" s="115" t="n">
        <f aca="false">AQ27+AQ35</f>
        <v>147</v>
      </c>
      <c r="AR18" s="115" t="n">
        <f aca="false">AR27+AR35</f>
        <v>148</v>
      </c>
      <c r="AS18" s="115" t="n">
        <f aca="false">AS27+AS35</f>
        <v>184</v>
      </c>
      <c r="AT18" s="115" t="n">
        <f aca="false">AT27+AT35</f>
        <v>172</v>
      </c>
      <c r="AU18" s="115" t="n">
        <f aca="false">AU27+AU35</f>
        <v>170</v>
      </c>
      <c r="AV18" s="115" t="n">
        <f aca="false">AV27+AV35</f>
        <v>207</v>
      </c>
      <c r="AW18" s="115" t="n">
        <f aca="false">AW27+AW35</f>
        <v>190</v>
      </c>
      <c r="AX18" s="115" t="n">
        <f aca="false">AX27+AX35</f>
        <v>199</v>
      </c>
      <c r="AY18" s="115" t="n">
        <f aca="false">AY27+AY35</f>
        <v>184</v>
      </c>
      <c r="AZ18" s="115" t="n">
        <f aca="false">AZ27+AZ35</f>
        <v>175</v>
      </c>
      <c r="BA18" s="115" t="n">
        <f aca="false">BA27+BA35</f>
        <v>188</v>
      </c>
      <c r="BB18" s="115" t="n">
        <f aca="false">BB27+BB35</f>
        <v>193</v>
      </c>
      <c r="BC18" s="115" t="n">
        <f aca="false">BC27+BC35</f>
        <v>140</v>
      </c>
      <c r="BE18" s="68" t="n">
        <f aca="false">SUM(C18:BC18)</f>
        <v>9216</v>
      </c>
      <c r="BF18" s="34"/>
    </row>
    <row r="19" customFormat="false" ht="14.1" hidden="false" customHeight="true" outlineLevel="0" collapsed="false">
      <c r="A19" s="117"/>
      <c r="B19" s="118" t="s">
        <v>75</v>
      </c>
      <c r="C19" s="115" t="n">
        <f aca="false">C28+C36</f>
        <v>197</v>
      </c>
      <c r="D19" s="115" t="n">
        <f aca="false">D28+D36</f>
        <v>288</v>
      </c>
      <c r="E19" s="115" t="n">
        <f aca="false">E28+E36</f>
        <v>239</v>
      </c>
      <c r="F19" s="115" t="n">
        <f aca="false">F28+F36</f>
        <v>231</v>
      </c>
      <c r="G19" s="115" t="n">
        <f aca="false">G28+G36</f>
        <v>214</v>
      </c>
      <c r="H19" s="115" t="n">
        <f aca="false">H28+H36</f>
        <v>211</v>
      </c>
      <c r="I19" s="115" t="n">
        <f aca="false">I28+I36</f>
        <v>240</v>
      </c>
      <c r="J19" s="115" t="n">
        <f aca="false">J28+J36</f>
        <v>224</v>
      </c>
      <c r="K19" s="115" t="n">
        <f aca="false">K28+K36</f>
        <v>214</v>
      </c>
      <c r="L19" s="115" t="n">
        <f aca="false">L28+L36</f>
        <v>217</v>
      </c>
      <c r="M19" s="115" t="n">
        <f aca="false">M28+M36</f>
        <v>225</v>
      </c>
      <c r="N19" s="115" t="n">
        <f aca="false">N28+N36</f>
        <v>228</v>
      </c>
      <c r="O19" s="115" t="n">
        <f aca="false">O28+O36</f>
        <v>202</v>
      </c>
      <c r="P19" s="115" t="n">
        <f aca="false">P28+P36</f>
        <v>333</v>
      </c>
      <c r="Q19" s="115" t="n">
        <f aca="false">Q28+Q36</f>
        <v>330</v>
      </c>
      <c r="R19" s="115" t="n">
        <f aca="false">R28+R36</f>
        <v>295</v>
      </c>
      <c r="S19" s="115" t="n">
        <f aca="false">S28+S36</f>
        <v>309</v>
      </c>
      <c r="T19" s="115" t="n">
        <f aca="false">T28+T36</f>
        <v>270</v>
      </c>
      <c r="U19" s="115" t="n">
        <f aca="false">U28+U36</f>
        <v>241</v>
      </c>
      <c r="V19" s="115" t="n">
        <f aca="false">V28+V36</f>
        <v>231</v>
      </c>
      <c r="W19" s="115" t="n">
        <f aca="false">W28+W36</f>
        <v>215</v>
      </c>
      <c r="X19" s="115" t="n">
        <f aca="false">X28+X36</f>
        <v>197</v>
      </c>
      <c r="Y19" s="115" t="n">
        <f aca="false">Y28+Y36</f>
        <v>206</v>
      </c>
      <c r="Z19" s="115" t="n">
        <f aca="false">Z28+Z36</f>
        <v>205</v>
      </c>
      <c r="AA19" s="115" t="n">
        <f aca="false">AA28+AA36</f>
        <v>172</v>
      </c>
      <c r="AB19" s="115" t="n">
        <f aca="false">AB28+AB36</f>
        <v>171</v>
      </c>
      <c r="AC19" s="115" t="n">
        <f aca="false">AC28+AC36</f>
        <v>190</v>
      </c>
      <c r="AD19" s="115" t="n">
        <f aca="false">AD28+AD36</f>
        <v>194</v>
      </c>
      <c r="AE19" s="115" t="n">
        <f aca="false">AE28+AE36</f>
        <v>191</v>
      </c>
      <c r="AF19" s="115" t="n">
        <f aca="false">AF28+AF36</f>
        <v>161</v>
      </c>
      <c r="AG19" s="115" t="n">
        <f aca="false">AG28+AG36</f>
        <v>192</v>
      </c>
      <c r="AH19" s="115" t="n">
        <f aca="false">AH28+AH36</f>
        <v>208</v>
      </c>
      <c r="AI19" s="115" t="n">
        <f aca="false">AI28+AI36</f>
        <v>187</v>
      </c>
      <c r="AJ19" s="115" t="n">
        <f aca="false">AJ28+AJ36</f>
        <v>204</v>
      </c>
      <c r="AK19" s="115" t="n">
        <f aca="false">AK28+AK36</f>
        <v>212</v>
      </c>
      <c r="AL19" s="115" t="n">
        <f aca="false">AL28+AL36</f>
        <v>221</v>
      </c>
      <c r="AM19" s="115" t="n">
        <f aca="false">AM28+AM36</f>
        <v>206</v>
      </c>
      <c r="AN19" s="115" t="n">
        <f aca="false">AN28+AN36</f>
        <v>174</v>
      </c>
      <c r="AO19" s="115" t="n">
        <f aca="false">AO28+AO36</f>
        <v>169</v>
      </c>
      <c r="AP19" s="115" t="n">
        <f aca="false">AP28+AP36</f>
        <v>221</v>
      </c>
      <c r="AQ19" s="115" t="n">
        <f aca="false">AQ28+AQ36</f>
        <v>166</v>
      </c>
      <c r="AR19" s="115" t="n">
        <f aca="false">AR28+AR36</f>
        <v>193</v>
      </c>
      <c r="AS19" s="115" t="n">
        <f aca="false">AS28+AS36</f>
        <v>241</v>
      </c>
      <c r="AT19" s="115" t="n">
        <f aca="false">AT28+AT36</f>
        <v>243</v>
      </c>
      <c r="AU19" s="115" t="n">
        <f aca="false">AU28+AU36</f>
        <v>229</v>
      </c>
      <c r="AV19" s="115" t="n">
        <f aca="false">AV28+AV36</f>
        <v>238</v>
      </c>
      <c r="AW19" s="115" t="n">
        <f aca="false">AW28+AW36</f>
        <v>250</v>
      </c>
      <c r="AX19" s="115" t="n">
        <f aca="false">AX28+AX36</f>
        <v>248</v>
      </c>
      <c r="AY19" s="115" t="n">
        <f aca="false">AY28+AY36</f>
        <v>263</v>
      </c>
      <c r="AZ19" s="115" t="n">
        <f aca="false">AZ28+AZ36</f>
        <v>238</v>
      </c>
      <c r="BA19" s="115" t="n">
        <f aca="false">BA28+BA36</f>
        <v>219</v>
      </c>
      <c r="BB19" s="115" t="n">
        <f aca="false">BB28+BB36</f>
        <v>226</v>
      </c>
      <c r="BC19" s="115" t="n">
        <f aca="false">BC28+BC36</f>
        <v>217</v>
      </c>
      <c r="BE19" s="68" t="n">
        <f aca="false">SUM(C19:BC19)</f>
        <v>11806</v>
      </c>
      <c r="BF19" s="34"/>
    </row>
    <row r="20" customFormat="false" ht="14.1" hidden="false" customHeight="true" outlineLevel="0" collapsed="false">
      <c r="A20" s="117"/>
      <c r="B20" s="118" t="s">
        <v>76</v>
      </c>
      <c r="C20" s="115" t="n">
        <f aca="false">C29+C37</f>
        <v>372</v>
      </c>
      <c r="D20" s="115" t="n">
        <f aca="false">D29+D37</f>
        <v>428</v>
      </c>
      <c r="E20" s="115" t="n">
        <f aca="false">E29+E37</f>
        <v>385</v>
      </c>
      <c r="F20" s="115" t="n">
        <f aca="false">F29+F37</f>
        <v>343</v>
      </c>
      <c r="G20" s="115" t="n">
        <f aca="false">G29+G37</f>
        <v>368</v>
      </c>
      <c r="H20" s="115" t="n">
        <f aca="false">H29+H37</f>
        <v>378</v>
      </c>
      <c r="I20" s="115" t="n">
        <f aca="false">I29+I37</f>
        <v>328</v>
      </c>
      <c r="J20" s="115" t="n">
        <f aca="false">J29+J37</f>
        <v>354</v>
      </c>
      <c r="K20" s="115" t="n">
        <f aca="false">K29+K37</f>
        <v>333</v>
      </c>
      <c r="L20" s="115" t="n">
        <f aca="false">L29+L37</f>
        <v>360</v>
      </c>
      <c r="M20" s="115" t="n">
        <f aca="false">M29+M37</f>
        <v>331</v>
      </c>
      <c r="N20" s="115" t="n">
        <f aca="false">N29+N37</f>
        <v>363</v>
      </c>
      <c r="O20" s="115" t="n">
        <f aca="false">O29+O37</f>
        <v>317</v>
      </c>
      <c r="P20" s="115" t="n">
        <f aca="false">P29+P37</f>
        <v>542</v>
      </c>
      <c r="Q20" s="115" t="n">
        <f aca="false">Q29+Q37</f>
        <v>641</v>
      </c>
      <c r="R20" s="115" t="n">
        <f aca="false">R29+R37</f>
        <v>606</v>
      </c>
      <c r="S20" s="115" t="n">
        <f aca="false">S29+S37</f>
        <v>578</v>
      </c>
      <c r="T20" s="115" t="n">
        <f aca="false">T29+T37</f>
        <v>479</v>
      </c>
      <c r="U20" s="115" t="n">
        <f aca="false">U29+U37</f>
        <v>467</v>
      </c>
      <c r="V20" s="115" t="n">
        <f aca="false">V29+V37</f>
        <v>406</v>
      </c>
      <c r="W20" s="115" t="n">
        <f aca="false">W29+W37</f>
        <v>349</v>
      </c>
      <c r="X20" s="115" t="n">
        <f aca="false">X29+X37</f>
        <v>329</v>
      </c>
      <c r="Y20" s="115" t="n">
        <f aca="false">Y29+Y37</f>
        <v>322</v>
      </c>
      <c r="Z20" s="115" t="n">
        <f aca="false">Z29+Z37</f>
        <v>310</v>
      </c>
      <c r="AA20" s="115" t="n">
        <f aca="false">AA29+AA37</f>
        <v>334</v>
      </c>
      <c r="AB20" s="115" t="n">
        <f aca="false">AB29+AB37</f>
        <v>320</v>
      </c>
      <c r="AC20" s="115" t="n">
        <f aca="false">AC29+AC37</f>
        <v>279</v>
      </c>
      <c r="AD20" s="115" t="n">
        <f aca="false">AD29+AD37</f>
        <v>277</v>
      </c>
      <c r="AE20" s="115" t="n">
        <f aca="false">AE29+AE37</f>
        <v>295</v>
      </c>
      <c r="AF20" s="115" t="n">
        <f aca="false">AF29+AF37</f>
        <v>298</v>
      </c>
      <c r="AG20" s="115" t="n">
        <f aca="false">AG29+AG37</f>
        <v>309</v>
      </c>
      <c r="AH20" s="115" t="n">
        <f aca="false">AH29+AH37</f>
        <v>308</v>
      </c>
      <c r="AI20" s="115" t="n">
        <f aca="false">AI29+AI37</f>
        <v>243</v>
      </c>
      <c r="AJ20" s="115" t="n">
        <f aca="false">AJ29+AJ37</f>
        <v>318</v>
      </c>
      <c r="AK20" s="115" t="n">
        <f aca="false">AK29+AK37</f>
        <v>299</v>
      </c>
      <c r="AL20" s="115" t="n">
        <f aca="false">AL29+AL37</f>
        <v>295</v>
      </c>
      <c r="AM20" s="115" t="n">
        <f aca="false">AM29+AM37</f>
        <v>321</v>
      </c>
      <c r="AN20" s="115" t="n">
        <f aca="false">AN29+AN37</f>
        <v>269</v>
      </c>
      <c r="AO20" s="115" t="n">
        <f aca="false">AO29+AO37</f>
        <v>265</v>
      </c>
      <c r="AP20" s="115" t="n">
        <f aca="false">AP29+AP37</f>
        <v>343</v>
      </c>
      <c r="AQ20" s="115" t="n">
        <f aca="false">AQ29+AQ37</f>
        <v>338</v>
      </c>
      <c r="AR20" s="115" t="n">
        <f aca="false">AR29+AR37</f>
        <v>378</v>
      </c>
      <c r="AS20" s="115" t="n">
        <f aca="false">AS29+AS37</f>
        <v>336</v>
      </c>
      <c r="AT20" s="115" t="n">
        <f aca="false">AT29+AT37</f>
        <v>393</v>
      </c>
      <c r="AU20" s="115" t="n">
        <f aca="false">AU29+AU37</f>
        <v>372</v>
      </c>
      <c r="AV20" s="115" t="n">
        <f aca="false">AV29+AV37</f>
        <v>409</v>
      </c>
      <c r="AW20" s="115" t="n">
        <f aca="false">AW29+AW37</f>
        <v>351</v>
      </c>
      <c r="AX20" s="115" t="n">
        <f aca="false">AX29+AX37</f>
        <v>390</v>
      </c>
      <c r="AY20" s="115" t="n">
        <f aca="false">AY29+AY37</f>
        <v>368</v>
      </c>
      <c r="AZ20" s="115" t="n">
        <f aca="false">AZ29+AZ37</f>
        <v>377</v>
      </c>
      <c r="BA20" s="115" t="n">
        <f aca="false">BA29+BA37</f>
        <v>386</v>
      </c>
      <c r="BB20" s="115" t="n">
        <f aca="false">BB29+BB37</f>
        <v>362</v>
      </c>
      <c r="BC20" s="115" t="n">
        <f aca="false">BC29+BC37</f>
        <v>378</v>
      </c>
      <c r="BE20" s="68" t="n">
        <f aca="false">SUM(C20:BC20)</f>
        <v>19300</v>
      </c>
      <c r="BF20" s="34"/>
    </row>
    <row r="21" customFormat="false" ht="14.1" hidden="false" customHeight="true" outlineLevel="0" collapsed="false">
      <c r="A21" s="117"/>
      <c r="B21" s="118" t="s">
        <v>77</v>
      </c>
      <c r="C21" s="115" t="n">
        <f aca="false">C30+C38</f>
        <v>411</v>
      </c>
      <c r="D21" s="115" t="n">
        <f aca="false">D30+D38</f>
        <v>574</v>
      </c>
      <c r="E21" s="115" t="n">
        <f aca="false">E30+E38</f>
        <v>466</v>
      </c>
      <c r="F21" s="115" t="n">
        <f aca="false">F30+F38</f>
        <v>427</v>
      </c>
      <c r="G21" s="115" t="n">
        <f aca="false">G30+G38</f>
        <v>395</v>
      </c>
      <c r="H21" s="115" t="n">
        <f aca="false">H30+H38</f>
        <v>416</v>
      </c>
      <c r="I21" s="115" t="n">
        <f aca="false">I30+I38</f>
        <v>384</v>
      </c>
      <c r="J21" s="115" t="n">
        <f aca="false">J30+J38</f>
        <v>384</v>
      </c>
      <c r="K21" s="115" t="n">
        <f aca="false">K30+K38</f>
        <v>407</v>
      </c>
      <c r="L21" s="115" t="n">
        <f aca="false">L30+L38</f>
        <v>407</v>
      </c>
      <c r="M21" s="115" t="n">
        <f aca="false">M30+M38</f>
        <v>401</v>
      </c>
      <c r="N21" s="115" t="n">
        <f aca="false">N30+N38</f>
        <v>371</v>
      </c>
      <c r="O21" s="115" t="n">
        <f aca="false">O30+O38</f>
        <v>382</v>
      </c>
      <c r="P21" s="115" t="n">
        <f aca="false">P30+P38</f>
        <v>577</v>
      </c>
      <c r="Q21" s="115" t="n">
        <f aca="false">Q30+Q38</f>
        <v>703</v>
      </c>
      <c r="R21" s="115" t="n">
        <f aca="false">R30+R38</f>
        <v>751</v>
      </c>
      <c r="S21" s="115" t="n">
        <f aca="false">S30+S38</f>
        <v>662</v>
      </c>
      <c r="T21" s="115" t="n">
        <f aca="false">T30+T38</f>
        <v>670</v>
      </c>
      <c r="U21" s="115" t="n">
        <f aca="false">U30+U38</f>
        <v>502</v>
      </c>
      <c r="V21" s="115" t="n">
        <f aca="false">V30+V38</f>
        <v>518</v>
      </c>
      <c r="W21" s="115" t="n">
        <f aca="false">W30+W38</f>
        <v>445</v>
      </c>
      <c r="X21" s="115" t="n">
        <f aca="false">X30+X38</f>
        <v>387</v>
      </c>
      <c r="Y21" s="115" t="n">
        <f aca="false">Y30+Y38</f>
        <v>346</v>
      </c>
      <c r="Z21" s="115" t="n">
        <f aca="false">Z30+Z38</f>
        <v>325</v>
      </c>
      <c r="AA21" s="115" t="n">
        <f aca="false">AA30+AA38</f>
        <v>356</v>
      </c>
      <c r="AB21" s="115" t="n">
        <f aca="false">AB30+AB38</f>
        <v>321</v>
      </c>
      <c r="AC21" s="115" t="n">
        <f aca="false">AC30+AC38</f>
        <v>298</v>
      </c>
      <c r="AD21" s="115" t="n">
        <f aca="false">AD30+AD38</f>
        <v>307</v>
      </c>
      <c r="AE21" s="115" t="n">
        <f aca="false">AE30+AE38</f>
        <v>337</v>
      </c>
      <c r="AF21" s="115" t="n">
        <f aca="false">AF30+AF38</f>
        <v>296</v>
      </c>
      <c r="AG21" s="115" t="n">
        <f aca="false">AG30+AG38</f>
        <v>318</v>
      </c>
      <c r="AH21" s="115" t="n">
        <f aca="false">AH30+AH38</f>
        <v>293</v>
      </c>
      <c r="AI21" s="115" t="n">
        <f aca="false">AI30+AI38</f>
        <v>279</v>
      </c>
      <c r="AJ21" s="115" t="n">
        <f aca="false">AJ30+AJ38</f>
        <v>321</v>
      </c>
      <c r="AK21" s="115" t="n">
        <f aca="false">AK30+AK38</f>
        <v>302</v>
      </c>
      <c r="AL21" s="115" t="n">
        <f aca="false">AL30+AL38</f>
        <v>311</v>
      </c>
      <c r="AM21" s="115" t="n">
        <f aca="false">AM30+AM38</f>
        <v>340</v>
      </c>
      <c r="AN21" s="115" t="n">
        <f aca="false">AN30+AN38</f>
        <v>308</v>
      </c>
      <c r="AO21" s="115" t="n">
        <f aca="false">AO30+AO38</f>
        <v>318</v>
      </c>
      <c r="AP21" s="115" t="n">
        <f aca="false">AP30+AP38</f>
        <v>381</v>
      </c>
      <c r="AQ21" s="115" t="n">
        <f aca="false">AQ30+AQ38</f>
        <v>377</v>
      </c>
      <c r="AR21" s="115" t="n">
        <f aca="false">AR30+AR38</f>
        <v>374</v>
      </c>
      <c r="AS21" s="115" t="n">
        <f aca="false">AS30+AS38</f>
        <v>370</v>
      </c>
      <c r="AT21" s="115" t="n">
        <f aca="false">AT30+AT38</f>
        <v>411</v>
      </c>
      <c r="AU21" s="115" t="n">
        <f aca="false">AU30+AU38</f>
        <v>419</v>
      </c>
      <c r="AV21" s="115" t="n">
        <f aca="false">AV30+AV38</f>
        <v>447</v>
      </c>
      <c r="AW21" s="115" t="n">
        <f aca="false">AW30+AW38</f>
        <v>530</v>
      </c>
      <c r="AX21" s="115" t="n">
        <f aca="false">AX30+AX38</f>
        <v>441</v>
      </c>
      <c r="AY21" s="115" t="n">
        <f aca="false">AY30+AY38</f>
        <v>437</v>
      </c>
      <c r="AZ21" s="115" t="n">
        <f aca="false">AZ30+AZ38</f>
        <v>453</v>
      </c>
      <c r="BA21" s="115" t="n">
        <f aca="false">BA30+BA38</f>
        <v>462</v>
      </c>
      <c r="BB21" s="115" t="n">
        <f aca="false">BB30+BB38</f>
        <v>377</v>
      </c>
      <c r="BC21" s="115" t="n">
        <f aca="false">BC30+BC38</f>
        <v>409</v>
      </c>
      <c r="BE21" s="68" t="n">
        <f aca="false">SUM(C21:BC21)</f>
        <v>21904</v>
      </c>
      <c r="BF21" s="34"/>
    </row>
    <row r="22" customFormat="false" ht="14.1" hidden="false" customHeight="true" outlineLevel="0" collapsed="false">
      <c r="A22" s="117"/>
      <c r="B22" s="118"/>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c r="AU22" s="115"/>
      <c r="AV22" s="115"/>
      <c r="AW22" s="115"/>
      <c r="AX22" s="115"/>
      <c r="AY22" s="115"/>
      <c r="AZ22" s="115"/>
      <c r="BA22" s="115"/>
      <c r="BB22" s="115"/>
      <c r="BC22" s="115"/>
      <c r="BE22" s="68"/>
      <c r="BF22" s="34"/>
    </row>
    <row r="23" s="47" customFormat="true" ht="14.1" hidden="false" customHeight="true" outlineLevel="0" collapsed="false">
      <c r="A23" s="119"/>
      <c r="B23" s="120"/>
      <c r="C23" s="119" t="s">
        <v>78</v>
      </c>
      <c r="D23" s="119" t="s">
        <v>79</v>
      </c>
      <c r="E23" s="119" t="s">
        <v>141</v>
      </c>
      <c r="F23" s="119" t="s">
        <v>142</v>
      </c>
      <c r="G23" s="119" t="s">
        <v>143</v>
      </c>
      <c r="H23" s="119" t="s">
        <v>144</v>
      </c>
      <c r="I23" s="119" t="s">
        <v>145</v>
      </c>
      <c r="J23" s="119" t="s">
        <v>146</v>
      </c>
      <c r="K23" s="119" t="s">
        <v>147</v>
      </c>
      <c r="L23" s="119" t="s">
        <v>148</v>
      </c>
      <c r="M23" s="119" t="s">
        <v>149</v>
      </c>
      <c r="N23" s="119" t="s">
        <v>150</v>
      </c>
      <c r="O23" s="119" t="s">
        <v>151</v>
      </c>
      <c r="P23" s="119" t="s">
        <v>152</v>
      </c>
      <c r="Q23" s="119" t="s">
        <v>153</v>
      </c>
      <c r="R23" s="119" t="s">
        <v>154</v>
      </c>
      <c r="S23" s="119" t="s">
        <v>155</v>
      </c>
      <c r="T23" s="119" t="s">
        <v>156</v>
      </c>
      <c r="U23" s="119" t="s">
        <v>157</v>
      </c>
      <c r="V23" s="119" t="s">
        <v>158</v>
      </c>
      <c r="W23" s="119" t="s">
        <v>159</v>
      </c>
      <c r="X23" s="119" t="s">
        <v>160</v>
      </c>
      <c r="Y23" s="119" t="s">
        <v>161</v>
      </c>
      <c r="Z23" s="119" t="s">
        <v>162</v>
      </c>
      <c r="AA23" s="119" t="s">
        <v>163</v>
      </c>
      <c r="AB23" s="119" t="s">
        <v>164</v>
      </c>
      <c r="AC23" s="119" t="s">
        <v>165</v>
      </c>
      <c r="AD23" s="119" t="s">
        <v>166</v>
      </c>
      <c r="AE23" s="119" t="s">
        <v>167</v>
      </c>
      <c r="AF23" s="119" t="s">
        <v>168</v>
      </c>
      <c r="AG23" s="119" t="s">
        <v>169</v>
      </c>
      <c r="AH23" s="119" t="s">
        <v>170</v>
      </c>
      <c r="AI23" s="119" t="s">
        <v>171</v>
      </c>
      <c r="AJ23" s="119" t="s">
        <v>172</v>
      </c>
      <c r="AK23" s="119" t="s">
        <v>173</v>
      </c>
      <c r="AL23" s="119" t="s">
        <v>174</v>
      </c>
      <c r="AM23" s="119" t="s">
        <v>175</v>
      </c>
      <c r="AN23" s="119" t="s">
        <v>176</v>
      </c>
      <c r="AO23" s="119" t="s">
        <v>177</v>
      </c>
      <c r="AP23" s="119" t="s">
        <v>178</v>
      </c>
      <c r="AQ23" s="119" t="s">
        <v>179</v>
      </c>
      <c r="AR23" s="119" t="s">
        <v>180</v>
      </c>
      <c r="AS23" s="119" t="s">
        <v>181</v>
      </c>
      <c r="AT23" s="119" t="s">
        <v>182</v>
      </c>
      <c r="AU23" s="119" t="s">
        <v>183</v>
      </c>
      <c r="AV23" s="119" t="s">
        <v>184</v>
      </c>
      <c r="AW23" s="119" t="s">
        <v>185</v>
      </c>
      <c r="AX23" s="119" t="s">
        <v>186</v>
      </c>
      <c r="AY23" s="119" t="s">
        <v>187</v>
      </c>
      <c r="AZ23" s="119" t="s">
        <v>188</v>
      </c>
      <c r="BA23" s="119" t="s">
        <v>189</v>
      </c>
      <c r="BB23" s="119" t="s">
        <v>190</v>
      </c>
      <c r="BC23" s="119" t="s">
        <v>191</v>
      </c>
      <c r="BE23" s="122"/>
    </row>
    <row r="24" customFormat="false" ht="14.1" hidden="false" customHeight="true" outlineLevel="0" collapsed="false">
      <c r="A24" s="123" t="s">
        <v>80</v>
      </c>
      <c r="B24" s="118" t="s">
        <v>71</v>
      </c>
      <c r="C24" s="124" t="n">
        <v>1</v>
      </c>
      <c r="D24" s="124" t="n">
        <v>0</v>
      </c>
      <c r="E24" s="124" t="n">
        <v>1</v>
      </c>
      <c r="F24" s="124" t="n">
        <v>1</v>
      </c>
      <c r="G24" s="124" t="n">
        <v>2</v>
      </c>
      <c r="H24" s="124" t="n">
        <v>1</v>
      </c>
      <c r="I24" s="124" t="n">
        <v>0</v>
      </c>
      <c r="J24" s="124" t="n">
        <v>1</v>
      </c>
      <c r="K24" s="124" t="n">
        <v>0</v>
      </c>
      <c r="L24" s="124" t="n">
        <v>3</v>
      </c>
      <c r="M24" s="124" t="n">
        <v>3</v>
      </c>
      <c r="N24" s="124" t="n">
        <v>3</v>
      </c>
      <c r="O24" s="124" t="n">
        <v>4</v>
      </c>
      <c r="P24" s="124" t="n">
        <v>2</v>
      </c>
      <c r="Q24" s="124" t="n">
        <v>1</v>
      </c>
      <c r="R24" s="124" t="n">
        <v>3</v>
      </c>
      <c r="S24" s="124" t="n">
        <v>1</v>
      </c>
      <c r="T24" s="124" t="n">
        <v>1</v>
      </c>
      <c r="U24" s="124" t="n">
        <v>1</v>
      </c>
      <c r="V24" s="124" t="n">
        <v>2</v>
      </c>
      <c r="W24" s="124" t="n">
        <v>2</v>
      </c>
      <c r="X24" s="124" t="n">
        <v>0</v>
      </c>
      <c r="Y24" s="124" t="n">
        <v>3</v>
      </c>
      <c r="Z24" s="124" t="n">
        <v>1</v>
      </c>
      <c r="AA24" s="124" t="n">
        <v>1</v>
      </c>
      <c r="AB24" s="124" t="n">
        <v>1</v>
      </c>
      <c r="AC24" s="124" t="n">
        <v>1</v>
      </c>
      <c r="AD24" s="124" t="n">
        <v>0</v>
      </c>
      <c r="AE24" s="124" t="n">
        <v>2</v>
      </c>
      <c r="AF24" s="124" t="n">
        <v>0</v>
      </c>
      <c r="AG24" s="124" t="n">
        <v>1</v>
      </c>
      <c r="AH24" s="124" t="n">
        <v>0</v>
      </c>
      <c r="AI24" s="124" t="n">
        <v>2</v>
      </c>
      <c r="AJ24" s="124" t="n">
        <v>0</v>
      </c>
      <c r="AK24" s="124" t="n">
        <v>3</v>
      </c>
      <c r="AL24" s="124" t="n">
        <v>0</v>
      </c>
      <c r="AM24" s="124" t="n">
        <v>1</v>
      </c>
      <c r="AN24" s="124" t="n">
        <v>5</v>
      </c>
      <c r="AO24" s="124" t="n">
        <v>2</v>
      </c>
      <c r="AP24" s="124" t="n">
        <v>0</v>
      </c>
      <c r="AQ24" s="124" t="n">
        <v>0</v>
      </c>
      <c r="AR24" s="124" t="n">
        <v>0</v>
      </c>
      <c r="AS24" s="124" t="n">
        <v>0</v>
      </c>
      <c r="AT24" s="124" t="n">
        <v>0</v>
      </c>
      <c r="AU24" s="124" t="n">
        <v>3</v>
      </c>
      <c r="AV24" s="124" t="n">
        <v>2</v>
      </c>
      <c r="AW24" s="124" t="n">
        <v>1</v>
      </c>
      <c r="AX24" s="124" t="n">
        <v>4</v>
      </c>
      <c r="AY24" s="124" t="n">
        <v>0</v>
      </c>
      <c r="AZ24" s="124" t="n">
        <v>0</v>
      </c>
      <c r="BA24" s="124" t="n">
        <v>2</v>
      </c>
      <c r="BB24" s="124" t="n">
        <v>0</v>
      </c>
      <c r="BC24" s="124" t="n">
        <v>0</v>
      </c>
      <c r="BE24" s="68" t="n">
        <f aca="false">SUM(C24:BC24)</f>
        <v>68</v>
      </c>
    </row>
    <row r="25" customFormat="false" ht="14.1" hidden="false" customHeight="true" outlineLevel="0" collapsed="false">
      <c r="A25" s="123"/>
      <c r="B25" s="118" t="s">
        <v>72</v>
      </c>
      <c r="C25" s="67" t="n">
        <v>1</v>
      </c>
      <c r="D25" s="67" t="n">
        <v>1</v>
      </c>
      <c r="E25" s="67" t="n">
        <v>0</v>
      </c>
      <c r="F25" s="67" t="n">
        <v>0</v>
      </c>
      <c r="G25" s="67" t="n">
        <v>2</v>
      </c>
      <c r="H25" s="67" t="n">
        <v>2</v>
      </c>
      <c r="I25" s="67" t="n">
        <v>0</v>
      </c>
      <c r="J25" s="67" t="n">
        <v>1</v>
      </c>
      <c r="K25" s="67" t="n">
        <v>2</v>
      </c>
      <c r="L25" s="67" t="n">
        <v>0</v>
      </c>
      <c r="M25" s="67" t="n">
        <v>0</v>
      </c>
      <c r="N25" s="67" t="n">
        <v>0</v>
      </c>
      <c r="O25" s="67" t="n">
        <v>0</v>
      </c>
      <c r="P25" s="67" t="n">
        <v>1</v>
      </c>
      <c r="Q25" s="67" t="n">
        <v>1</v>
      </c>
      <c r="R25" s="67" t="n">
        <v>0</v>
      </c>
      <c r="S25" s="67" t="n">
        <v>0</v>
      </c>
      <c r="T25" s="67" t="n">
        <v>1</v>
      </c>
      <c r="U25" s="67" t="n">
        <v>0</v>
      </c>
      <c r="V25" s="67" t="n">
        <v>2</v>
      </c>
      <c r="W25" s="67" t="n">
        <v>0</v>
      </c>
      <c r="X25" s="67" t="n">
        <v>1</v>
      </c>
      <c r="Y25" s="67" t="n">
        <v>0</v>
      </c>
      <c r="Z25" s="67" t="n">
        <v>0</v>
      </c>
      <c r="AA25" s="67" t="n">
        <v>0</v>
      </c>
      <c r="AB25" s="67" t="n">
        <v>2</v>
      </c>
      <c r="AC25" s="67" t="n">
        <v>0</v>
      </c>
      <c r="AD25" s="67" t="n">
        <v>1</v>
      </c>
      <c r="AE25" s="67" t="n">
        <v>0</v>
      </c>
      <c r="AF25" s="67" t="n">
        <v>2</v>
      </c>
      <c r="AG25" s="67" t="n">
        <v>1</v>
      </c>
      <c r="AH25" s="67" t="n">
        <v>0</v>
      </c>
      <c r="AI25" s="67" t="n">
        <v>2</v>
      </c>
      <c r="AJ25" s="67" t="n">
        <v>2</v>
      </c>
      <c r="AK25" s="67" t="n">
        <v>0</v>
      </c>
      <c r="AL25" s="67" t="n">
        <v>1</v>
      </c>
      <c r="AM25" s="67" t="n">
        <v>0</v>
      </c>
      <c r="AN25" s="67" t="n">
        <v>0</v>
      </c>
      <c r="AO25" s="67" t="n">
        <v>0</v>
      </c>
      <c r="AP25" s="67" t="n">
        <v>1</v>
      </c>
      <c r="AQ25" s="67" t="n">
        <v>0</v>
      </c>
      <c r="AR25" s="67" t="n">
        <v>0</v>
      </c>
      <c r="AS25" s="67" t="n">
        <v>0</v>
      </c>
      <c r="AT25" s="67" t="n">
        <v>2</v>
      </c>
      <c r="AU25" s="67" t="n">
        <v>1</v>
      </c>
      <c r="AV25" s="67" t="n">
        <v>1</v>
      </c>
      <c r="AW25" s="67" t="n">
        <v>0</v>
      </c>
      <c r="AX25" s="67" t="n">
        <v>1</v>
      </c>
      <c r="AY25" s="67" t="n">
        <v>0</v>
      </c>
      <c r="AZ25" s="67" t="n">
        <v>0</v>
      </c>
      <c r="BA25" s="67" t="n">
        <v>1</v>
      </c>
      <c r="BB25" s="67" t="n">
        <v>0</v>
      </c>
      <c r="BC25" s="67" t="n">
        <v>1</v>
      </c>
      <c r="BE25" s="68" t="n">
        <f aca="false">SUM(C25:BC25)</f>
        <v>34</v>
      </c>
    </row>
    <row r="26" customFormat="false" ht="14.1" hidden="false" customHeight="true" outlineLevel="0" collapsed="false">
      <c r="A26" s="123"/>
      <c r="B26" s="118" t="s">
        <v>73</v>
      </c>
      <c r="C26" s="67" t="n">
        <v>11</v>
      </c>
      <c r="D26" s="67" t="n">
        <v>17</v>
      </c>
      <c r="E26" s="67" t="n">
        <v>9</v>
      </c>
      <c r="F26" s="67" t="n">
        <v>14</v>
      </c>
      <c r="G26" s="67" t="n">
        <v>12</v>
      </c>
      <c r="H26" s="67" t="n">
        <v>15</v>
      </c>
      <c r="I26" s="67" t="n">
        <v>8</v>
      </c>
      <c r="J26" s="67" t="n">
        <v>17</v>
      </c>
      <c r="K26" s="67" t="n">
        <v>16</v>
      </c>
      <c r="L26" s="67" t="n">
        <v>21</v>
      </c>
      <c r="M26" s="67" t="n">
        <v>25</v>
      </c>
      <c r="N26" s="67" t="n">
        <v>11</v>
      </c>
      <c r="O26" s="67" t="n">
        <v>10</v>
      </c>
      <c r="P26" s="67" t="n">
        <v>18</v>
      </c>
      <c r="Q26" s="67" t="n">
        <v>22</v>
      </c>
      <c r="R26" s="67" t="n">
        <v>15</v>
      </c>
      <c r="S26" s="67" t="n">
        <v>19</v>
      </c>
      <c r="T26" s="67" t="n">
        <v>16</v>
      </c>
      <c r="U26" s="67" t="n">
        <v>17</v>
      </c>
      <c r="V26" s="67" t="n">
        <v>16</v>
      </c>
      <c r="W26" s="67" t="n">
        <v>17</v>
      </c>
      <c r="X26" s="67" t="n">
        <v>18</v>
      </c>
      <c r="Y26" s="67" t="n">
        <v>12</v>
      </c>
      <c r="Z26" s="67" t="n">
        <v>16</v>
      </c>
      <c r="AA26" s="67" t="n">
        <v>15</v>
      </c>
      <c r="AB26" s="67" t="n">
        <v>12</v>
      </c>
      <c r="AC26" s="67" t="n">
        <v>21</v>
      </c>
      <c r="AD26" s="67" t="n">
        <v>14</v>
      </c>
      <c r="AE26" s="67" t="n">
        <v>13</v>
      </c>
      <c r="AF26" s="67" t="n">
        <v>14</v>
      </c>
      <c r="AG26" s="67" t="n">
        <v>15</v>
      </c>
      <c r="AH26" s="67" t="n">
        <v>17</v>
      </c>
      <c r="AI26" s="67" t="n">
        <v>19</v>
      </c>
      <c r="AJ26" s="67" t="n">
        <v>9</v>
      </c>
      <c r="AK26" s="67" t="n">
        <v>11</v>
      </c>
      <c r="AL26" s="67" t="n">
        <v>17</v>
      </c>
      <c r="AM26" s="67" t="n">
        <v>14</v>
      </c>
      <c r="AN26" s="67" t="n">
        <v>8</v>
      </c>
      <c r="AO26" s="67" t="n">
        <v>10</v>
      </c>
      <c r="AP26" s="67" t="n">
        <v>19</v>
      </c>
      <c r="AQ26" s="67" t="n">
        <v>12</v>
      </c>
      <c r="AR26" s="67" t="n">
        <v>9</v>
      </c>
      <c r="AS26" s="67" t="n">
        <v>21</v>
      </c>
      <c r="AT26" s="67" t="n">
        <v>13</v>
      </c>
      <c r="AU26" s="67" t="n">
        <v>19</v>
      </c>
      <c r="AV26" s="67" t="n">
        <v>12</v>
      </c>
      <c r="AW26" s="67" t="n">
        <v>11</v>
      </c>
      <c r="AX26" s="67" t="n">
        <v>13</v>
      </c>
      <c r="AY26" s="67" t="n">
        <v>15</v>
      </c>
      <c r="AZ26" s="67" t="n">
        <v>11</v>
      </c>
      <c r="BA26" s="67" t="n">
        <v>12</v>
      </c>
      <c r="BB26" s="67" t="n">
        <v>17</v>
      </c>
      <c r="BC26" s="67" t="n">
        <v>10</v>
      </c>
      <c r="BE26" s="68" t="n">
        <f aca="false">SUM(C26:BC26)</f>
        <v>775</v>
      </c>
    </row>
    <row r="27" customFormat="false" ht="14.1" hidden="false" customHeight="true" outlineLevel="0" collapsed="false">
      <c r="A27" s="123"/>
      <c r="B27" s="118" t="s">
        <v>74</v>
      </c>
      <c r="C27" s="67" t="n">
        <v>61</v>
      </c>
      <c r="D27" s="67" t="n">
        <v>95</v>
      </c>
      <c r="E27" s="67" t="n">
        <v>80</v>
      </c>
      <c r="F27" s="67" t="n">
        <v>80</v>
      </c>
      <c r="G27" s="67" t="n">
        <v>63</v>
      </c>
      <c r="H27" s="67" t="n">
        <v>64</v>
      </c>
      <c r="I27" s="67" t="n">
        <v>64</v>
      </c>
      <c r="J27" s="67" t="n">
        <v>65</v>
      </c>
      <c r="K27" s="67" t="n">
        <v>73</v>
      </c>
      <c r="L27" s="67" t="n">
        <v>71</v>
      </c>
      <c r="M27" s="67" t="n">
        <v>75</v>
      </c>
      <c r="N27" s="67" t="n">
        <v>81</v>
      </c>
      <c r="O27" s="67" t="n">
        <v>56</v>
      </c>
      <c r="P27" s="67" t="n">
        <v>101</v>
      </c>
      <c r="Q27" s="67" t="n">
        <v>78</v>
      </c>
      <c r="R27" s="67" t="n">
        <v>75</v>
      </c>
      <c r="S27" s="67" t="n">
        <v>84</v>
      </c>
      <c r="T27" s="67" t="n">
        <v>61</v>
      </c>
      <c r="U27" s="67" t="n">
        <v>80</v>
      </c>
      <c r="V27" s="67" t="n">
        <v>71</v>
      </c>
      <c r="W27" s="67" t="n">
        <v>68</v>
      </c>
      <c r="X27" s="67" t="n">
        <v>61</v>
      </c>
      <c r="Y27" s="67" t="n">
        <v>47</v>
      </c>
      <c r="Z27" s="67" t="n">
        <v>49</v>
      </c>
      <c r="AA27" s="67" t="n">
        <v>53</v>
      </c>
      <c r="AB27" s="67" t="n">
        <v>55</v>
      </c>
      <c r="AC27" s="67" t="n">
        <v>59</v>
      </c>
      <c r="AD27" s="67" t="n">
        <v>56</v>
      </c>
      <c r="AE27" s="67" t="n">
        <v>62</v>
      </c>
      <c r="AF27" s="67" t="n">
        <v>68</v>
      </c>
      <c r="AG27" s="67" t="n">
        <v>66</v>
      </c>
      <c r="AH27" s="67" t="n">
        <v>62</v>
      </c>
      <c r="AI27" s="67" t="n">
        <v>58</v>
      </c>
      <c r="AJ27" s="67" t="n">
        <v>65</v>
      </c>
      <c r="AK27" s="67" t="n">
        <v>63</v>
      </c>
      <c r="AL27" s="67" t="n">
        <v>68</v>
      </c>
      <c r="AM27" s="67" t="n">
        <v>60</v>
      </c>
      <c r="AN27" s="67" t="n">
        <v>73</v>
      </c>
      <c r="AO27" s="67" t="n">
        <v>60</v>
      </c>
      <c r="AP27" s="67" t="n">
        <v>75</v>
      </c>
      <c r="AQ27" s="67" t="n">
        <v>51</v>
      </c>
      <c r="AR27" s="67" t="n">
        <v>63</v>
      </c>
      <c r="AS27" s="67" t="n">
        <v>67</v>
      </c>
      <c r="AT27" s="67" t="n">
        <v>64</v>
      </c>
      <c r="AU27" s="67" t="n">
        <v>63</v>
      </c>
      <c r="AV27" s="67" t="n">
        <v>84</v>
      </c>
      <c r="AW27" s="67" t="n">
        <v>74</v>
      </c>
      <c r="AX27" s="67" t="n">
        <v>77</v>
      </c>
      <c r="AY27" s="67" t="n">
        <v>69</v>
      </c>
      <c r="AZ27" s="67" t="n">
        <v>75</v>
      </c>
      <c r="BA27" s="67" t="n">
        <v>75</v>
      </c>
      <c r="BB27" s="67" t="n">
        <v>84</v>
      </c>
      <c r="BC27" s="67" t="n">
        <v>59</v>
      </c>
      <c r="BE27" s="68" t="n">
        <f aca="false">SUM(C27:BC27)</f>
        <v>3611</v>
      </c>
    </row>
    <row r="28" customFormat="false" ht="14.1" hidden="false" customHeight="true" outlineLevel="0" collapsed="false">
      <c r="A28" s="123"/>
      <c r="B28" s="118" t="s">
        <v>75</v>
      </c>
      <c r="C28" s="67" t="n">
        <v>81</v>
      </c>
      <c r="D28" s="67" t="n">
        <v>127</v>
      </c>
      <c r="E28" s="67" t="n">
        <v>107</v>
      </c>
      <c r="F28" s="67" t="n">
        <v>104</v>
      </c>
      <c r="G28" s="67" t="n">
        <v>96</v>
      </c>
      <c r="H28" s="67" t="n">
        <v>92</v>
      </c>
      <c r="I28" s="67" t="n">
        <v>96</v>
      </c>
      <c r="J28" s="67" t="n">
        <v>101</v>
      </c>
      <c r="K28" s="67" t="n">
        <v>95</v>
      </c>
      <c r="L28" s="67" t="n">
        <v>86</v>
      </c>
      <c r="M28" s="67" t="n">
        <v>87</v>
      </c>
      <c r="N28" s="67" t="n">
        <v>91</v>
      </c>
      <c r="O28" s="67" t="n">
        <v>89</v>
      </c>
      <c r="P28" s="67" t="n">
        <v>127</v>
      </c>
      <c r="Q28" s="67" t="n">
        <v>122</v>
      </c>
      <c r="R28" s="67" t="n">
        <v>115</v>
      </c>
      <c r="S28" s="67" t="n">
        <v>134</v>
      </c>
      <c r="T28" s="67" t="n">
        <v>126</v>
      </c>
      <c r="U28" s="67" t="n">
        <v>97</v>
      </c>
      <c r="V28" s="67" t="n">
        <v>98</v>
      </c>
      <c r="W28" s="67" t="n">
        <v>82</v>
      </c>
      <c r="X28" s="67" t="n">
        <v>81</v>
      </c>
      <c r="Y28" s="67" t="n">
        <v>90</v>
      </c>
      <c r="Z28" s="67" t="n">
        <v>92</v>
      </c>
      <c r="AA28" s="67" t="n">
        <v>83</v>
      </c>
      <c r="AB28" s="67" t="n">
        <v>74</v>
      </c>
      <c r="AC28" s="67" t="n">
        <v>72</v>
      </c>
      <c r="AD28" s="67" t="n">
        <v>90</v>
      </c>
      <c r="AE28" s="67" t="n">
        <v>90</v>
      </c>
      <c r="AF28" s="67" t="n">
        <v>59</v>
      </c>
      <c r="AG28" s="67" t="n">
        <v>83</v>
      </c>
      <c r="AH28" s="67" t="n">
        <v>80</v>
      </c>
      <c r="AI28" s="67" t="n">
        <v>81</v>
      </c>
      <c r="AJ28" s="67" t="n">
        <v>93</v>
      </c>
      <c r="AK28" s="67" t="n">
        <v>86</v>
      </c>
      <c r="AL28" s="67" t="n">
        <v>91</v>
      </c>
      <c r="AM28" s="67" t="n">
        <v>91</v>
      </c>
      <c r="AN28" s="67" t="n">
        <v>82</v>
      </c>
      <c r="AO28" s="67" t="n">
        <v>58</v>
      </c>
      <c r="AP28" s="67" t="n">
        <v>99</v>
      </c>
      <c r="AQ28" s="67" t="n">
        <v>85</v>
      </c>
      <c r="AR28" s="67" t="n">
        <v>89</v>
      </c>
      <c r="AS28" s="67" t="n">
        <v>97</v>
      </c>
      <c r="AT28" s="67" t="n">
        <v>92</v>
      </c>
      <c r="AU28" s="67" t="n">
        <v>104</v>
      </c>
      <c r="AV28" s="67" t="n">
        <v>106</v>
      </c>
      <c r="AW28" s="67" t="n">
        <v>117</v>
      </c>
      <c r="AX28" s="67" t="n">
        <v>104</v>
      </c>
      <c r="AY28" s="67" t="n">
        <v>113</v>
      </c>
      <c r="AZ28" s="67" t="n">
        <v>106</v>
      </c>
      <c r="BA28" s="67" t="n">
        <v>98</v>
      </c>
      <c r="BB28" s="67" t="n">
        <v>88</v>
      </c>
      <c r="BC28" s="67" t="n">
        <v>88</v>
      </c>
      <c r="BE28" s="68" t="n">
        <f aca="false">SUM(C28:BC28)</f>
        <v>5015</v>
      </c>
    </row>
    <row r="29" customFormat="false" ht="14.1" hidden="false" customHeight="true" outlineLevel="0" collapsed="false">
      <c r="A29" s="123"/>
      <c r="B29" s="118" t="s">
        <v>76</v>
      </c>
      <c r="C29" s="67" t="n">
        <v>195</v>
      </c>
      <c r="D29" s="67" t="n">
        <v>220</v>
      </c>
      <c r="E29" s="67" t="n">
        <v>186</v>
      </c>
      <c r="F29" s="67" t="n">
        <v>155</v>
      </c>
      <c r="G29" s="67" t="n">
        <v>173</v>
      </c>
      <c r="H29" s="67" t="n">
        <v>191</v>
      </c>
      <c r="I29" s="67" t="n">
        <v>143</v>
      </c>
      <c r="J29" s="67" t="n">
        <v>173</v>
      </c>
      <c r="K29" s="67" t="n">
        <v>152</v>
      </c>
      <c r="L29" s="67" t="n">
        <v>178</v>
      </c>
      <c r="M29" s="67" t="n">
        <v>163</v>
      </c>
      <c r="N29" s="67" t="n">
        <v>171</v>
      </c>
      <c r="O29" s="67" t="n">
        <v>171</v>
      </c>
      <c r="P29" s="67" t="n">
        <v>251</v>
      </c>
      <c r="Q29" s="67" t="n">
        <v>300</v>
      </c>
      <c r="R29" s="67" t="n">
        <v>283</v>
      </c>
      <c r="S29" s="67" t="n">
        <v>285</v>
      </c>
      <c r="T29" s="67" t="n">
        <v>230</v>
      </c>
      <c r="U29" s="67" t="n">
        <v>245</v>
      </c>
      <c r="V29" s="67" t="n">
        <v>184</v>
      </c>
      <c r="W29" s="67" t="n">
        <v>174</v>
      </c>
      <c r="X29" s="67" t="n">
        <v>158</v>
      </c>
      <c r="Y29" s="67" t="n">
        <v>164</v>
      </c>
      <c r="Z29" s="67" t="n">
        <v>151</v>
      </c>
      <c r="AA29" s="67" t="n">
        <v>161</v>
      </c>
      <c r="AB29" s="67" t="n">
        <v>161</v>
      </c>
      <c r="AC29" s="67" t="n">
        <v>122</v>
      </c>
      <c r="AD29" s="67" t="n">
        <v>141</v>
      </c>
      <c r="AE29" s="67" t="n">
        <v>143</v>
      </c>
      <c r="AF29" s="67" t="n">
        <v>157</v>
      </c>
      <c r="AG29" s="67" t="n">
        <v>167</v>
      </c>
      <c r="AH29" s="67" t="n">
        <v>151</v>
      </c>
      <c r="AI29" s="67" t="n">
        <v>115</v>
      </c>
      <c r="AJ29" s="67" t="n">
        <v>149</v>
      </c>
      <c r="AK29" s="67" t="n">
        <v>139</v>
      </c>
      <c r="AL29" s="67" t="n">
        <v>137</v>
      </c>
      <c r="AM29" s="67" t="n">
        <v>142</v>
      </c>
      <c r="AN29" s="67" t="n">
        <v>139</v>
      </c>
      <c r="AO29" s="67" t="n">
        <v>130</v>
      </c>
      <c r="AP29" s="67" t="n">
        <v>168</v>
      </c>
      <c r="AQ29" s="67" t="n">
        <v>188</v>
      </c>
      <c r="AR29" s="67" t="n">
        <v>178</v>
      </c>
      <c r="AS29" s="67" t="n">
        <v>174</v>
      </c>
      <c r="AT29" s="67" t="n">
        <v>190</v>
      </c>
      <c r="AU29" s="67" t="n">
        <v>172</v>
      </c>
      <c r="AV29" s="67" t="n">
        <v>181</v>
      </c>
      <c r="AW29" s="67" t="n">
        <v>141</v>
      </c>
      <c r="AX29" s="67" t="n">
        <v>186</v>
      </c>
      <c r="AY29" s="67" t="n">
        <v>188</v>
      </c>
      <c r="AZ29" s="67" t="n">
        <v>179</v>
      </c>
      <c r="BA29" s="67" t="n">
        <v>182</v>
      </c>
      <c r="BB29" s="67" t="n">
        <v>165</v>
      </c>
      <c r="BC29" s="67" t="n">
        <v>191</v>
      </c>
      <c r="BE29" s="68" t="n">
        <f aca="false">SUM(C29:BC29)</f>
        <v>9333</v>
      </c>
    </row>
    <row r="30" customFormat="false" ht="14.1" hidden="false" customHeight="true" outlineLevel="0" collapsed="false">
      <c r="A30" s="123"/>
      <c r="B30" s="118" t="s">
        <v>77</v>
      </c>
      <c r="C30" s="67" t="n">
        <v>266</v>
      </c>
      <c r="D30" s="67" t="n">
        <v>357</v>
      </c>
      <c r="E30" s="67" t="n">
        <v>288</v>
      </c>
      <c r="F30" s="67" t="n">
        <v>273</v>
      </c>
      <c r="G30" s="67" t="n">
        <v>232</v>
      </c>
      <c r="H30" s="67" t="n">
        <v>251</v>
      </c>
      <c r="I30" s="67" t="n">
        <v>233</v>
      </c>
      <c r="J30" s="67" t="n">
        <v>239</v>
      </c>
      <c r="K30" s="67" t="n">
        <v>253</v>
      </c>
      <c r="L30" s="67" t="n">
        <v>264</v>
      </c>
      <c r="M30" s="67" t="n">
        <v>235</v>
      </c>
      <c r="N30" s="67" t="n">
        <v>223</v>
      </c>
      <c r="O30" s="67" t="n">
        <v>248</v>
      </c>
      <c r="P30" s="67" t="n">
        <v>337</v>
      </c>
      <c r="Q30" s="67" t="n">
        <v>403</v>
      </c>
      <c r="R30" s="67" t="n">
        <v>447</v>
      </c>
      <c r="S30" s="67" t="n">
        <v>438</v>
      </c>
      <c r="T30" s="67" t="n">
        <v>419</v>
      </c>
      <c r="U30" s="67" t="n">
        <v>305</v>
      </c>
      <c r="V30" s="67" t="n">
        <v>323</v>
      </c>
      <c r="W30" s="67" t="n">
        <v>293</v>
      </c>
      <c r="X30" s="67" t="n">
        <v>258</v>
      </c>
      <c r="Y30" s="67" t="n">
        <v>200</v>
      </c>
      <c r="Z30" s="67" t="n">
        <v>217</v>
      </c>
      <c r="AA30" s="67" t="n">
        <v>219</v>
      </c>
      <c r="AB30" s="67" t="n">
        <v>213</v>
      </c>
      <c r="AC30" s="67" t="n">
        <v>191</v>
      </c>
      <c r="AD30" s="67" t="n">
        <v>192</v>
      </c>
      <c r="AE30" s="67" t="n">
        <v>209</v>
      </c>
      <c r="AF30" s="67" t="n">
        <v>183</v>
      </c>
      <c r="AG30" s="67" t="n">
        <v>201</v>
      </c>
      <c r="AH30" s="67" t="n">
        <v>196</v>
      </c>
      <c r="AI30" s="67" t="n">
        <v>172</v>
      </c>
      <c r="AJ30" s="67" t="n">
        <v>190</v>
      </c>
      <c r="AK30" s="67" t="n">
        <v>188</v>
      </c>
      <c r="AL30" s="67" t="n">
        <v>172</v>
      </c>
      <c r="AM30" s="67" t="n">
        <v>210</v>
      </c>
      <c r="AN30" s="67" t="n">
        <v>186</v>
      </c>
      <c r="AO30" s="67" t="n">
        <v>202</v>
      </c>
      <c r="AP30" s="67" t="n">
        <v>262</v>
      </c>
      <c r="AQ30" s="67" t="n">
        <v>225</v>
      </c>
      <c r="AR30" s="67" t="n">
        <v>240</v>
      </c>
      <c r="AS30" s="67" t="n">
        <v>215</v>
      </c>
      <c r="AT30" s="67" t="n">
        <v>240</v>
      </c>
      <c r="AU30" s="67" t="n">
        <v>266</v>
      </c>
      <c r="AV30" s="67" t="n">
        <v>257</v>
      </c>
      <c r="AW30" s="67" t="n">
        <v>324</v>
      </c>
      <c r="AX30" s="67" t="n">
        <v>266</v>
      </c>
      <c r="AY30" s="67" t="n">
        <v>254</v>
      </c>
      <c r="AZ30" s="67" t="n">
        <v>280</v>
      </c>
      <c r="BA30" s="67" t="n">
        <v>298</v>
      </c>
      <c r="BB30" s="67" t="n">
        <v>230</v>
      </c>
      <c r="BC30" s="67" t="n">
        <v>233</v>
      </c>
      <c r="BE30" s="68" t="n">
        <f aca="false">SUM(C30:BC30)</f>
        <v>13516</v>
      </c>
    </row>
    <row r="31" s="129" customFormat="true" ht="14.1" hidden="false" customHeight="true" outlineLevel="0" collapsed="false">
      <c r="A31" s="125"/>
      <c r="B31" s="126"/>
      <c r="C31" s="127" t="s">
        <v>78</v>
      </c>
      <c r="D31" s="127" t="s">
        <v>79</v>
      </c>
      <c r="E31" s="127" t="s">
        <v>141</v>
      </c>
      <c r="F31" s="127" t="s">
        <v>142</v>
      </c>
      <c r="G31" s="127" t="s">
        <v>143</v>
      </c>
      <c r="H31" s="127" t="s">
        <v>144</v>
      </c>
      <c r="I31" s="127" t="s">
        <v>145</v>
      </c>
      <c r="J31" s="127" t="s">
        <v>146</v>
      </c>
      <c r="K31" s="127" t="s">
        <v>147</v>
      </c>
      <c r="L31" s="127" t="s">
        <v>148</v>
      </c>
      <c r="M31" s="127" t="s">
        <v>149</v>
      </c>
      <c r="N31" s="127" t="s">
        <v>150</v>
      </c>
      <c r="O31" s="127" t="s">
        <v>151</v>
      </c>
      <c r="P31" s="127" t="s">
        <v>152</v>
      </c>
      <c r="Q31" s="127" t="s">
        <v>153</v>
      </c>
      <c r="R31" s="127" t="s">
        <v>154</v>
      </c>
      <c r="S31" s="127" t="s">
        <v>155</v>
      </c>
      <c r="T31" s="127" t="s">
        <v>156</v>
      </c>
      <c r="U31" s="127" t="s">
        <v>157</v>
      </c>
      <c r="V31" s="127" t="s">
        <v>158</v>
      </c>
      <c r="W31" s="127" t="s">
        <v>159</v>
      </c>
      <c r="X31" s="127" t="s">
        <v>160</v>
      </c>
      <c r="Y31" s="127" t="s">
        <v>161</v>
      </c>
      <c r="Z31" s="127" t="s">
        <v>162</v>
      </c>
      <c r="AA31" s="127" t="s">
        <v>163</v>
      </c>
      <c r="AB31" s="127" t="s">
        <v>164</v>
      </c>
      <c r="AC31" s="127" t="s">
        <v>165</v>
      </c>
      <c r="AD31" s="127" t="s">
        <v>166</v>
      </c>
      <c r="AE31" s="127" t="s">
        <v>167</v>
      </c>
      <c r="AF31" s="127" t="s">
        <v>168</v>
      </c>
      <c r="AG31" s="127" t="s">
        <v>169</v>
      </c>
      <c r="AH31" s="127" t="s">
        <v>170</v>
      </c>
      <c r="AI31" s="127" t="s">
        <v>171</v>
      </c>
      <c r="AJ31" s="127" t="s">
        <v>172</v>
      </c>
      <c r="AK31" s="127" t="s">
        <v>173</v>
      </c>
      <c r="AL31" s="127" t="s">
        <v>174</v>
      </c>
      <c r="AM31" s="127" t="s">
        <v>175</v>
      </c>
      <c r="AN31" s="127" t="s">
        <v>176</v>
      </c>
      <c r="AO31" s="127" t="s">
        <v>177</v>
      </c>
      <c r="AP31" s="127" t="s">
        <v>178</v>
      </c>
      <c r="AQ31" s="127" t="s">
        <v>179</v>
      </c>
      <c r="AR31" s="127" t="s">
        <v>180</v>
      </c>
      <c r="AS31" s="127" t="s">
        <v>181</v>
      </c>
      <c r="AT31" s="127" t="s">
        <v>182</v>
      </c>
      <c r="AU31" s="127" t="s">
        <v>183</v>
      </c>
      <c r="AV31" s="127" t="s">
        <v>184</v>
      </c>
      <c r="AW31" s="127" t="s">
        <v>185</v>
      </c>
      <c r="AX31" s="127" t="s">
        <v>186</v>
      </c>
      <c r="AY31" s="127" t="s">
        <v>187</v>
      </c>
      <c r="AZ31" s="127" t="s">
        <v>188</v>
      </c>
      <c r="BA31" s="127" t="s">
        <v>189</v>
      </c>
      <c r="BB31" s="127" t="s">
        <v>190</v>
      </c>
      <c r="BC31" s="127" t="s">
        <v>191</v>
      </c>
      <c r="BE31" s="128"/>
    </row>
    <row r="32" customFormat="false" ht="30" hidden="false" customHeight="true" outlineLevel="0" collapsed="false">
      <c r="A32" s="130" t="s">
        <v>81</v>
      </c>
      <c r="B32" s="118" t="s">
        <v>71</v>
      </c>
      <c r="C32" s="67" t="n">
        <v>2</v>
      </c>
      <c r="D32" s="67" t="n">
        <v>0</v>
      </c>
      <c r="E32" s="67" t="n">
        <v>2</v>
      </c>
      <c r="F32" s="67" t="n">
        <v>0</v>
      </c>
      <c r="G32" s="67" t="n">
        <v>1</v>
      </c>
      <c r="H32" s="67" t="n">
        <v>5</v>
      </c>
      <c r="I32" s="67" t="n">
        <v>4</v>
      </c>
      <c r="J32" s="67" t="n">
        <v>1</v>
      </c>
      <c r="K32" s="67" t="n">
        <v>2</v>
      </c>
      <c r="L32" s="67" t="n">
        <v>0</v>
      </c>
      <c r="M32" s="67" t="n">
        <v>2</v>
      </c>
      <c r="N32" s="67" t="n">
        <v>1</v>
      </c>
      <c r="O32" s="67" t="n">
        <v>1</v>
      </c>
      <c r="P32" s="67" t="n">
        <v>1</v>
      </c>
      <c r="Q32" s="67" t="n">
        <v>5</v>
      </c>
      <c r="R32" s="67" t="n">
        <v>0</v>
      </c>
      <c r="S32" s="67" t="n">
        <v>1</v>
      </c>
      <c r="T32" s="67" t="n">
        <v>0</v>
      </c>
      <c r="U32" s="67" t="n">
        <v>1</v>
      </c>
      <c r="V32" s="67" t="n">
        <v>2</v>
      </c>
      <c r="W32" s="67" t="n">
        <v>2</v>
      </c>
      <c r="X32" s="67" t="n">
        <v>2</v>
      </c>
      <c r="Y32" s="67" t="n">
        <v>1</v>
      </c>
      <c r="Z32" s="67" t="n">
        <v>1</v>
      </c>
      <c r="AA32" s="67" t="n">
        <v>1</v>
      </c>
      <c r="AB32" s="67" t="n">
        <v>2</v>
      </c>
      <c r="AC32" s="67" t="n">
        <v>1</v>
      </c>
      <c r="AD32" s="67" t="n">
        <v>0</v>
      </c>
      <c r="AE32" s="67" t="n">
        <v>4</v>
      </c>
      <c r="AF32" s="67" t="n">
        <v>1</v>
      </c>
      <c r="AG32" s="67" t="n">
        <v>0</v>
      </c>
      <c r="AH32" s="67" t="n">
        <v>0</v>
      </c>
      <c r="AI32" s="67" t="n">
        <v>0</v>
      </c>
      <c r="AJ32" s="67" t="n">
        <v>1</v>
      </c>
      <c r="AK32" s="67" t="n">
        <v>2</v>
      </c>
      <c r="AL32" s="67" t="n">
        <v>1</v>
      </c>
      <c r="AM32" s="67" t="n">
        <v>1</v>
      </c>
      <c r="AN32" s="67" t="n">
        <v>1</v>
      </c>
      <c r="AO32" s="67" t="n">
        <v>4</v>
      </c>
      <c r="AP32" s="67" t="n">
        <v>4</v>
      </c>
      <c r="AQ32" s="67" t="n">
        <v>0</v>
      </c>
      <c r="AR32" s="67" t="n">
        <v>1</v>
      </c>
      <c r="AS32" s="67" t="n">
        <v>4</v>
      </c>
      <c r="AT32" s="67" t="n">
        <v>1</v>
      </c>
      <c r="AU32" s="67" t="n">
        <v>1</v>
      </c>
      <c r="AV32" s="67" t="n">
        <v>2</v>
      </c>
      <c r="AW32" s="67" t="n">
        <v>1</v>
      </c>
      <c r="AX32" s="67" t="n">
        <v>1</v>
      </c>
      <c r="AY32" s="67" t="n">
        <v>3</v>
      </c>
      <c r="AZ32" s="67" t="n">
        <v>0</v>
      </c>
      <c r="BA32" s="67" t="n">
        <v>0</v>
      </c>
      <c r="BB32" s="67" t="n">
        <v>1</v>
      </c>
      <c r="BC32" s="67" t="n">
        <v>3</v>
      </c>
      <c r="BE32" s="68" t="n">
        <f aca="false">SUM(C32:BC32)</f>
        <v>78</v>
      </c>
    </row>
    <row r="33" customFormat="false" ht="14.1" hidden="false" customHeight="true" outlineLevel="0" collapsed="false">
      <c r="A33" s="130"/>
      <c r="B33" s="118" t="s">
        <v>72</v>
      </c>
      <c r="C33" s="67" t="n">
        <v>0</v>
      </c>
      <c r="D33" s="67" t="n">
        <v>2</v>
      </c>
      <c r="E33" s="67" t="n">
        <v>0</v>
      </c>
      <c r="F33" s="67" t="n">
        <v>3</v>
      </c>
      <c r="G33" s="67" t="n">
        <v>1</v>
      </c>
      <c r="H33" s="67" t="n">
        <v>2</v>
      </c>
      <c r="I33" s="67" t="n">
        <v>1</v>
      </c>
      <c r="J33" s="67" t="n">
        <v>1</v>
      </c>
      <c r="K33" s="67" t="n">
        <v>1</v>
      </c>
      <c r="L33" s="67" t="n">
        <v>0</v>
      </c>
      <c r="M33" s="67" t="n">
        <v>2</v>
      </c>
      <c r="N33" s="67" t="n">
        <v>0</v>
      </c>
      <c r="O33" s="67" t="n">
        <v>1</v>
      </c>
      <c r="P33" s="67" t="n">
        <v>1</v>
      </c>
      <c r="Q33" s="67" t="n">
        <v>1</v>
      </c>
      <c r="R33" s="67" t="n">
        <v>0</v>
      </c>
      <c r="S33" s="67" t="n">
        <v>1</v>
      </c>
      <c r="T33" s="67" t="n">
        <v>0</v>
      </c>
      <c r="U33" s="67" t="n">
        <v>2</v>
      </c>
      <c r="V33" s="67" t="n">
        <v>0</v>
      </c>
      <c r="W33" s="67" t="n">
        <v>3</v>
      </c>
      <c r="X33" s="67" t="n">
        <v>1</v>
      </c>
      <c r="Y33" s="67" t="n">
        <v>0</v>
      </c>
      <c r="Z33" s="67" t="n">
        <v>1</v>
      </c>
      <c r="AA33" s="67" t="n">
        <v>0</v>
      </c>
      <c r="AB33" s="67" t="n">
        <v>4</v>
      </c>
      <c r="AC33" s="67" t="n">
        <v>0</v>
      </c>
      <c r="AD33" s="67" t="n">
        <v>2</v>
      </c>
      <c r="AE33" s="67" t="n">
        <v>1</v>
      </c>
      <c r="AF33" s="67" t="n">
        <v>0</v>
      </c>
      <c r="AG33" s="67" t="n">
        <v>2</v>
      </c>
      <c r="AH33" s="67" t="n">
        <v>0</v>
      </c>
      <c r="AI33" s="67" t="n">
        <v>0</v>
      </c>
      <c r="AJ33" s="67" t="n">
        <v>0</v>
      </c>
      <c r="AK33" s="67" t="n">
        <v>0</v>
      </c>
      <c r="AL33" s="67" t="n">
        <v>1</v>
      </c>
      <c r="AM33" s="67" t="n">
        <v>0</v>
      </c>
      <c r="AN33" s="67" t="n">
        <v>1</v>
      </c>
      <c r="AO33" s="67" t="n">
        <v>0</v>
      </c>
      <c r="AP33" s="67" t="n">
        <v>1</v>
      </c>
      <c r="AQ33" s="67" t="n">
        <v>1</v>
      </c>
      <c r="AR33" s="67" t="n">
        <v>0</v>
      </c>
      <c r="AS33" s="67" t="n">
        <v>0</v>
      </c>
      <c r="AT33" s="67" t="n">
        <v>1</v>
      </c>
      <c r="AU33" s="67" t="n">
        <v>2</v>
      </c>
      <c r="AV33" s="67" t="n">
        <v>1</v>
      </c>
      <c r="AW33" s="67" t="n">
        <v>0</v>
      </c>
      <c r="AX33" s="67" t="n">
        <v>1</v>
      </c>
      <c r="AY33" s="67" t="n">
        <v>1</v>
      </c>
      <c r="AZ33" s="67" t="n">
        <v>0</v>
      </c>
      <c r="BA33" s="67" t="n">
        <v>1</v>
      </c>
      <c r="BB33" s="67" t="n">
        <v>0</v>
      </c>
      <c r="BC33" s="67" t="n">
        <v>2</v>
      </c>
      <c r="BE33" s="68" t="n">
        <f aca="false">SUM(C33:BC33)</f>
        <v>46</v>
      </c>
    </row>
    <row r="34" customFormat="false" ht="14.1" hidden="false" customHeight="true" outlineLevel="0" collapsed="false">
      <c r="A34" s="130"/>
      <c r="B34" s="118" t="s">
        <v>73</v>
      </c>
      <c r="C34" s="67" t="n">
        <v>13</v>
      </c>
      <c r="D34" s="67" t="n">
        <v>42</v>
      </c>
      <c r="E34" s="67" t="n">
        <v>27</v>
      </c>
      <c r="F34" s="67" t="n">
        <v>36</v>
      </c>
      <c r="G34" s="67" t="n">
        <v>19</v>
      </c>
      <c r="H34" s="67" t="n">
        <v>16</v>
      </c>
      <c r="I34" s="67" t="n">
        <v>31</v>
      </c>
      <c r="J34" s="67" t="n">
        <v>28</v>
      </c>
      <c r="K34" s="67" t="n">
        <v>31</v>
      </c>
      <c r="L34" s="67" t="n">
        <v>27</v>
      </c>
      <c r="M34" s="67" t="n">
        <v>26</v>
      </c>
      <c r="N34" s="67" t="n">
        <v>30</v>
      </c>
      <c r="O34" s="67" t="n">
        <v>16</v>
      </c>
      <c r="P34" s="67" t="n">
        <v>43</v>
      </c>
      <c r="Q34" s="67" t="n">
        <v>33</v>
      </c>
      <c r="R34" s="67" t="n">
        <v>32</v>
      </c>
      <c r="S34" s="67" t="n">
        <v>35</v>
      </c>
      <c r="T34" s="67" t="n">
        <v>35</v>
      </c>
      <c r="U34" s="67" t="n">
        <v>22</v>
      </c>
      <c r="V34" s="67" t="n">
        <v>41</v>
      </c>
      <c r="W34" s="67" t="n">
        <v>29</v>
      </c>
      <c r="X34" s="67" t="n">
        <v>28</v>
      </c>
      <c r="Y34" s="67" t="n">
        <v>39</v>
      </c>
      <c r="Z34" s="67" t="n">
        <v>36</v>
      </c>
      <c r="AA34" s="67" t="n">
        <v>33</v>
      </c>
      <c r="AB34" s="67" t="n">
        <v>36</v>
      </c>
      <c r="AC34" s="67" t="n">
        <v>32</v>
      </c>
      <c r="AD34" s="67" t="n">
        <v>35</v>
      </c>
      <c r="AE34" s="67" t="n">
        <v>34</v>
      </c>
      <c r="AF34" s="67" t="n">
        <v>36</v>
      </c>
      <c r="AG34" s="67" t="n">
        <v>30</v>
      </c>
      <c r="AH34" s="67" t="n">
        <v>32</v>
      </c>
      <c r="AI34" s="67" t="n">
        <v>34</v>
      </c>
      <c r="AJ34" s="67" t="n">
        <v>33</v>
      </c>
      <c r="AK34" s="67" t="n">
        <v>35</v>
      </c>
      <c r="AL34" s="67" t="n">
        <v>31</v>
      </c>
      <c r="AM34" s="67" t="n">
        <v>30</v>
      </c>
      <c r="AN34" s="67" t="n">
        <v>32</v>
      </c>
      <c r="AO34" s="67" t="n">
        <v>27</v>
      </c>
      <c r="AP34" s="67" t="n">
        <v>27</v>
      </c>
      <c r="AQ34" s="67" t="n">
        <v>30</v>
      </c>
      <c r="AR34" s="67" t="n">
        <v>31</v>
      </c>
      <c r="AS34" s="67" t="n">
        <v>31</v>
      </c>
      <c r="AT34" s="67" t="n">
        <v>26</v>
      </c>
      <c r="AU34" s="67" t="n">
        <v>34</v>
      </c>
      <c r="AV34" s="67" t="n">
        <v>19</v>
      </c>
      <c r="AW34" s="67" t="n">
        <v>26</v>
      </c>
      <c r="AX34" s="67" t="n">
        <v>30</v>
      </c>
      <c r="AY34" s="67" t="n">
        <v>25</v>
      </c>
      <c r="AZ34" s="67" t="n">
        <v>30</v>
      </c>
      <c r="BA34" s="67" t="n">
        <v>26</v>
      </c>
      <c r="BB34" s="67" t="n">
        <v>29</v>
      </c>
      <c r="BC34" s="67" t="n">
        <v>18</v>
      </c>
      <c r="BE34" s="68" t="n">
        <f aca="false">SUM(C34:BC34)</f>
        <v>1587</v>
      </c>
    </row>
    <row r="35" customFormat="false" ht="14.1" hidden="false" customHeight="true" outlineLevel="0" collapsed="false">
      <c r="A35" s="130"/>
      <c r="B35" s="118" t="s">
        <v>74</v>
      </c>
      <c r="C35" s="67" t="n">
        <v>92</v>
      </c>
      <c r="D35" s="67" t="n">
        <v>120</v>
      </c>
      <c r="E35" s="67" t="n">
        <v>113</v>
      </c>
      <c r="F35" s="67" t="n">
        <v>91</v>
      </c>
      <c r="G35" s="67" t="n">
        <v>111</v>
      </c>
      <c r="H35" s="67" t="n">
        <v>106</v>
      </c>
      <c r="I35" s="67" t="n">
        <v>102</v>
      </c>
      <c r="J35" s="67" t="n">
        <v>86</v>
      </c>
      <c r="K35" s="67" t="n">
        <v>92</v>
      </c>
      <c r="L35" s="67" t="n">
        <v>102</v>
      </c>
      <c r="M35" s="67" t="n">
        <v>108</v>
      </c>
      <c r="N35" s="67" t="n">
        <v>108</v>
      </c>
      <c r="O35" s="67" t="n">
        <v>90</v>
      </c>
      <c r="P35" s="67" t="n">
        <v>125</v>
      </c>
      <c r="Q35" s="67" t="n">
        <v>163</v>
      </c>
      <c r="R35" s="67" t="n">
        <v>139</v>
      </c>
      <c r="S35" s="67" t="n">
        <v>146</v>
      </c>
      <c r="T35" s="67" t="n">
        <v>146</v>
      </c>
      <c r="U35" s="67" t="n">
        <v>102</v>
      </c>
      <c r="V35" s="67" t="n">
        <v>132</v>
      </c>
      <c r="W35" s="67" t="n">
        <v>96</v>
      </c>
      <c r="X35" s="67" t="n">
        <v>104</v>
      </c>
      <c r="Y35" s="67" t="n">
        <v>117</v>
      </c>
      <c r="Z35" s="67" t="n">
        <v>90</v>
      </c>
      <c r="AA35" s="67" t="n">
        <v>100</v>
      </c>
      <c r="AB35" s="67" t="n">
        <v>84</v>
      </c>
      <c r="AC35" s="67" t="n">
        <v>102</v>
      </c>
      <c r="AD35" s="67" t="n">
        <v>90</v>
      </c>
      <c r="AE35" s="67" t="n">
        <v>94</v>
      </c>
      <c r="AF35" s="67" t="n">
        <v>85</v>
      </c>
      <c r="AG35" s="67" t="n">
        <v>109</v>
      </c>
      <c r="AH35" s="67" t="n">
        <v>91</v>
      </c>
      <c r="AI35" s="67" t="n">
        <v>98</v>
      </c>
      <c r="AJ35" s="67" t="n">
        <v>93</v>
      </c>
      <c r="AK35" s="67" t="n">
        <v>103</v>
      </c>
      <c r="AL35" s="67" t="n">
        <v>104</v>
      </c>
      <c r="AM35" s="67" t="n">
        <v>96</v>
      </c>
      <c r="AN35" s="67" t="n">
        <v>81</v>
      </c>
      <c r="AO35" s="67" t="n">
        <v>78</v>
      </c>
      <c r="AP35" s="67" t="n">
        <v>124</v>
      </c>
      <c r="AQ35" s="67" t="n">
        <v>96</v>
      </c>
      <c r="AR35" s="67" t="n">
        <v>85</v>
      </c>
      <c r="AS35" s="67" t="n">
        <v>117</v>
      </c>
      <c r="AT35" s="67" t="n">
        <v>108</v>
      </c>
      <c r="AU35" s="67" t="n">
        <v>107</v>
      </c>
      <c r="AV35" s="67" t="n">
        <v>123</v>
      </c>
      <c r="AW35" s="67" t="n">
        <v>116</v>
      </c>
      <c r="AX35" s="67" t="n">
        <v>122</v>
      </c>
      <c r="AY35" s="67" t="n">
        <v>115</v>
      </c>
      <c r="AZ35" s="67" t="n">
        <v>100</v>
      </c>
      <c r="BA35" s="67" t="n">
        <v>113</v>
      </c>
      <c r="BB35" s="67" t="n">
        <v>109</v>
      </c>
      <c r="BC35" s="67" t="n">
        <v>81</v>
      </c>
      <c r="BE35" s="68" t="n">
        <f aca="false">SUM(C35:BC35)</f>
        <v>5605</v>
      </c>
    </row>
    <row r="36" customFormat="false" ht="14.1" hidden="false" customHeight="true" outlineLevel="0" collapsed="false">
      <c r="A36" s="130"/>
      <c r="B36" s="118" t="s">
        <v>75</v>
      </c>
      <c r="C36" s="67" t="n">
        <v>116</v>
      </c>
      <c r="D36" s="67" t="n">
        <v>161</v>
      </c>
      <c r="E36" s="67" t="n">
        <v>132</v>
      </c>
      <c r="F36" s="67" t="n">
        <v>127</v>
      </c>
      <c r="G36" s="67" t="n">
        <v>118</v>
      </c>
      <c r="H36" s="67" t="n">
        <v>119</v>
      </c>
      <c r="I36" s="67" t="n">
        <v>144</v>
      </c>
      <c r="J36" s="67" t="n">
        <v>123</v>
      </c>
      <c r="K36" s="67" t="n">
        <v>119</v>
      </c>
      <c r="L36" s="67" t="n">
        <v>131</v>
      </c>
      <c r="M36" s="67" t="n">
        <v>138</v>
      </c>
      <c r="N36" s="67" t="n">
        <v>137</v>
      </c>
      <c r="O36" s="67" t="n">
        <v>113</v>
      </c>
      <c r="P36" s="67" t="n">
        <v>206</v>
      </c>
      <c r="Q36" s="67" t="n">
        <v>208</v>
      </c>
      <c r="R36" s="67" t="n">
        <v>180</v>
      </c>
      <c r="S36" s="67" t="n">
        <v>175</v>
      </c>
      <c r="T36" s="67" t="n">
        <v>144</v>
      </c>
      <c r="U36" s="67" t="n">
        <v>144</v>
      </c>
      <c r="V36" s="67" t="n">
        <v>133</v>
      </c>
      <c r="W36" s="67" t="n">
        <v>133</v>
      </c>
      <c r="X36" s="67" t="n">
        <v>116</v>
      </c>
      <c r="Y36" s="67" t="n">
        <v>116</v>
      </c>
      <c r="Z36" s="67" t="n">
        <v>113</v>
      </c>
      <c r="AA36" s="67" t="n">
        <v>89</v>
      </c>
      <c r="AB36" s="67" t="n">
        <v>97</v>
      </c>
      <c r="AC36" s="67" t="n">
        <v>118</v>
      </c>
      <c r="AD36" s="67" t="n">
        <v>104</v>
      </c>
      <c r="AE36" s="67" t="n">
        <v>101</v>
      </c>
      <c r="AF36" s="67" t="n">
        <v>102</v>
      </c>
      <c r="AG36" s="67" t="n">
        <v>109</v>
      </c>
      <c r="AH36" s="67" t="n">
        <v>128</v>
      </c>
      <c r="AI36" s="67" t="n">
        <v>106</v>
      </c>
      <c r="AJ36" s="67" t="n">
        <v>111</v>
      </c>
      <c r="AK36" s="67" t="n">
        <v>126</v>
      </c>
      <c r="AL36" s="67" t="n">
        <v>130</v>
      </c>
      <c r="AM36" s="67" t="n">
        <v>115</v>
      </c>
      <c r="AN36" s="67" t="n">
        <v>92</v>
      </c>
      <c r="AO36" s="67" t="n">
        <v>111</v>
      </c>
      <c r="AP36" s="67" t="n">
        <v>122</v>
      </c>
      <c r="AQ36" s="67" t="n">
        <v>81</v>
      </c>
      <c r="AR36" s="67" t="n">
        <v>104</v>
      </c>
      <c r="AS36" s="67" t="n">
        <v>144</v>
      </c>
      <c r="AT36" s="67" t="n">
        <v>151</v>
      </c>
      <c r="AU36" s="67" t="n">
        <v>125</v>
      </c>
      <c r="AV36" s="67" t="n">
        <v>132</v>
      </c>
      <c r="AW36" s="67" t="n">
        <v>133</v>
      </c>
      <c r="AX36" s="67" t="n">
        <v>144</v>
      </c>
      <c r="AY36" s="67" t="n">
        <v>150</v>
      </c>
      <c r="AZ36" s="67" t="n">
        <v>132</v>
      </c>
      <c r="BA36" s="67" t="n">
        <v>121</v>
      </c>
      <c r="BB36" s="67" t="n">
        <v>138</v>
      </c>
      <c r="BC36" s="67" t="n">
        <v>129</v>
      </c>
      <c r="BE36" s="68" t="n">
        <f aca="false">SUM(C36:BC36)</f>
        <v>6791</v>
      </c>
    </row>
    <row r="37" customFormat="false" ht="14.1" hidden="false" customHeight="true" outlineLevel="0" collapsed="false">
      <c r="A37" s="130"/>
      <c r="B37" s="118" t="s">
        <v>76</v>
      </c>
      <c r="C37" s="67" t="n">
        <v>177</v>
      </c>
      <c r="D37" s="67" t="n">
        <v>208</v>
      </c>
      <c r="E37" s="67" t="n">
        <v>199</v>
      </c>
      <c r="F37" s="67" t="n">
        <v>188</v>
      </c>
      <c r="G37" s="67" t="n">
        <v>195</v>
      </c>
      <c r="H37" s="67" t="n">
        <v>187</v>
      </c>
      <c r="I37" s="67" t="n">
        <v>185</v>
      </c>
      <c r="J37" s="67" t="n">
        <v>181</v>
      </c>
      <c r="K37" s="67" t="n">
        <v>181</v>
      </c>
      <c r="L37" s="67" t="n">
        <v>182</v>
      </c>
      <c r="M37" s="67" t="n">
        <v>168</v>
      </c>
      <c r="N37" s="67" t="n">
        <v>192</v>
      </c>
      <c r="O37" s="67" t="n">
        <v>146</v>
      </c>
      <c r="P37" s="67" t="n">
        <v>291</v>
      </c>
      <c r="Q37" s="67" t="n">
        <v>341</v>
      </c>
      <c r="R37" s="67" t="n">
        <v>323</v>
      </c>
      <c r="S37" s="67" t="n">
        <v>293</v>
      </c>
      <c r="T37" s="67" t="n">
        <v>249</v>
      </c>
      <c r="U37" s="67" t="n">
        <v>222</v>
      </c>
      <c r="V37" s="67" t="n">
        <v>222</v>
      </c>
      <c r="W37" s="67" t="n">
        <v>175</v>
      </c>
      <c r="X37" s="67" t="n">
        <v>171</v>
      </c>
      <c r="Y37" s="67" t="n">
        <v>158</v>
      </c>
      <c r="Z37" s="67" t="n">
        <v>159</v>
      </c>
      <c r="AA37" s="67" t="n">
        <v>173</v>
      </c>
      <c r="AB37" s="67" t="n">
        <v>159</v>
      </c>
      <c r="AC37" s="67" t="n">
        <v>157</v>
      </c>
      <c r="AD37" s="67" t="n">
        <v>136</v>
      </c>
      <c r="AE37" s="67" t="n">
        <v>152</v>
      </c>
      <c r="AF37" s="67" t="n">
        <v>141</v>
      </c>
      <c r="AG37" s="67" t="n">
        <v>142</v>
      </c>
      <c r="AH37" s="67" t="n">
        <v>157</v>
      </c>
      <c r="AI37" s="67" t="n">
        <v>128</v>
      </c>
      <c r="AJ37" s="67" t="n">
        <v>169</v>
      </c>
      <c r="AK37" s="67" t="n">
        <v>160</v>
      </c>
      <c r="AL37" s="67" t="n">
        <v>158</v>
      </c>
      <c r="AM37" s="67" t="n">
        <v>179</v>
      </c>
      <c r="AN37" s="67" t="n">
        <v>130</v>
      </c>
      <c r="AO37" s="67" t="n">
        <v>135</v>
      </c>
      <c r="AP37" s="67" t="n">
        <v>175</v>
      </c>
      <c r="AQ37" s="67" t="n">
        <v>150</v>
      </c>
      <c r="AR37" s="67" t="n">
        <v>200</v>
      </c>
      <c r="AS37" s="67" t="n">
        <v>162</v>
      </c>
      <c r="AT37" s="67" t="n">
        <v>203</v>
      </c>
      <c r="AU37" s="67" t="n">
        <v>200</v>
      </c>
      <c r="AV37" s="67" t="n">
        <v>228</v>
      </c>
      <c r="AW37" s="67" t="n">
        <v>210</v>
      </c>
      <c r="AX37" s="67" t="n">
        <v>204</v>
      </c>
      <c r="AY37" s="67" t="n">
        <v>180</v>
      </c>
      <c r="AZ37" s="67" t="n">
        <v>198</v>
      </c>
      <c r="BA37" s="67" t="n">
        <v>204</v>
      </c>
      <c r="BB37" s="67" t="n">
        <v>197</v>
      </c>
      <c r="BC37" s="67" t="n">
        <v>187</v>
      </c>
      <c r="BE37" s="68" t="n">
        <f aca="false">SUM(C37:BC37)</f>
        <v>9967</v>
      </c>
    </row>
    <row r="38" customFormat="false" ht="14.1" hidden="false" customHeight="true" outlineLevel="0" collapsed="false">
      <c r="A38" s="130"/>
      <c r="B38" s="118" t="s">
        <v>77</v>
      </c>
      <c r="C38" s="67" t="n">
        <v>145</v>
      </c>
      <c r="D38" s="67" t="n">
        <v>217</v>
      </c>
      <c r="E38" s="67" t="n">
        <v>178</v>
      </c>
      <c r="F38" s="67" t="n">
        <v>154</v>
      </c>
      <c r="G38" s="67" t="n">
        <v>163</v>
      </c>
      <c r="H38" s="67" t="n">
        <v>165</v>
      </c>
      <c r="I38" s="67" t="n">
        <v>151</v>
      </c>
      <c r="J38" s="67" t="n">
        <v>145</v>
      </c>
      <c r="K38" s="67" t="n">
        <v>154</v>
      </c>
      <c r="L38" s="67" t="n">
        <v>143</v>
      </c>
      <c r="M38" s="67" t="n">
        <v>166</v>
      </c>
      <c r="N38" s="67" t="n">
        <v>148</v>
      </c>
      <c r="O38" s="67" t="n">
        <v>134</v>
      </c>
      <c r="P38" s="67" t="n">
        <v>240</v>
      </c>
      <c r="Q38" s="67" t="n">
        <v>300</v>
      </c>
      <c r="R38" s="67" t="n">
        <v>304</v>
      </c>
      <c r="S38" s="67" t="n">
        <v>224</v>
      </c>
      <c r="T38" s="67" t="n">
        <v>251</v>
      </c>
      <c r="U38" s="67" t="n">
        <v>197</v>
      </c>
      <c r="V38" s="67" t="n">
        <v>195</v>
      </c>
      <c r="W38" s="67" t="n">
        <v>152</v>
      </c>
      <c r="X38" s="67" t="n">
        <v>129</v>
      </c>
      <c r="Y38" s="67" t="n">
        <v>146</v>
      </c>
      <c r="Z38" s="67" t="n">
        <v>108</v>
      </c>
      <c r="AA38" s="67" t="n">
        <v>137</v>
      </c>
      <c r="AB38" s="67" t="n">
        <v>108</v>
      </c>
      <c r="AC38" s="67" t="n">
        <v>107</v>
      </c>
      <c r="AD38" s="67" t="n">
        <v>115</v>
      </c>
      <c r="AE38" s="67" t="n">
        <v>128</v>
      </c>
      <c r="AF38" s="67" t="n">
        <v>113</v>
      </c>
      <c r="AG38" s="67" t="n">
        <v>117</v>
      </c>
      <c r="AH38" s="67" t="n">
        <v>97</v>
      </c>
      <c r="AI38" s="67" t="n">
        <v>107</v>
      </c>
      <c r="AJ38" s="67" t="n">
        <v>131</v>
      </c>
      <c r="AK38" s="67" t="n">
        <v>114</v>
      </c>
      <c r="AL38" s="67" t="n">
        <v>139</v>
      </c>
      <c r="AM38" s="67" t="n">
        <v>130</v>
      </c>
      <c r="AN38" s="67" t="n">
        <v>122</v>
      </c>
      <c r="AO38" s="67" t="n">
        <v>116</v>
      </c>
      <c r="AP38" s="67" t="n">
        <v>119</v>
      </c>
      <c r="AQ38" s="67" t="n">
        <v>152</v>
      </c>
      <c r="AR38" s="67" t="n">
        <v>134</v>
      </c>
      <c r="AS38" s="67" t="n">
        <v>155</v>
      </c>
      <c r="AT38" s="67" t="n">
        <v>171</v>
      </c>
      <c r="AU38" s="67" t="n">
        <v>153</v>
      </c>
      <c r="AV38" s="67" t="n">
        <v>190</v>
      </c>
      <c r="AW38" s="67" t="n">
        <v>206</v>
      </c>
      <c r="AX38" s="67" t="n">
        <v>175</v>
      </c>
      <c r="AY38" s="67" t="n">
        <v>183</v>
      </c>
      <c r="AZ38" s="67" t="n">
        <v>173</v>
      </c>
      <c r="BA38" s="67" t="n">
        <v>164</v>
      </c>
      <c r="BB38" s="67" t="n">
        <v>147</v>
      </c>
      <c r="BC38" s="67" t="n">
        <v>176</v>
      </c>
      <c r="BE38" s="68" t="n">
        <f aca="false">SUM(C38:BC38)</f>
        <v>8388</v>
      </c>
    </row>
    <row r="39" customFormat="false" ht="25.5" hidden="false" customHeight="true" outlineLevel="0" collapsed="false">
      <c r="A39" s="108" t="s">
        <v>82</v>
      </c>
      <c r="B39" s="108"/>
      <c r="C39" s="131"/>
      <c r="D39" s="131"/>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E39" s="68"/>
      <c r="BG39" s="56"/>
      <c r="BH39" s="56"/>
      <c r="BI39" s="56"/>
      <c r="BJ39" s="56"/>
      <c r="BK39" s="56"/>
      <c r="BL39" s="56"/>
      <c r="BM39" s="56"/>
      <c r="BN39" s="56"/>
      <c r="BO39" s="56"/>
      <c r="BP39" s="56"/>
      <c r="BQ39" s="56"/>
      <c r="BR39" s="56"/>
      <c r="BS39" s="56"/>
      <c r="BT39" s="56"/>
      <c r="BU39" s="56"/>
      <c r="BV39" s="56"/>
      <c r="BW39" s="56"/>
    </row>
    <row r="40" customFormat="false" ht="14.1" hidden="false" customHeight="true" outlineLevel="0" collapsed="false">
      <c r="A40" s="132"/>
      <c r="B40" s="133" t="s">
        <v>83</v>
      </c>
      <c r="C40" s="134" t="n">
        <f aca="false">C76+C83+C64</f>
        <v>105</v>
      </c>
      <c r="D40" s="134" t="n">
        <f aca="false">D76+D83+D64</f>
        <v>121</v>
      </c>
      <c r="E40" s="134" t="n">
        <f aca="false">E76+E83+E64</f>
        <v>114</v>
      </c>
      <c r="F40" s="134" t="n">
        <f aca="false">F76+F83+F64</f>
        <v>103</v>
      </c>
      <c r="G40" s="134" t="n">
        <f aca="false">G76+G83+G64</f>
        <v>96</v>
      </c>
      <c r="H40" s="134" t="n">
        <f aca="false">H76+H83+H64</f>
        <v>88</v>
      </c>
      <c r="I40" s="134" t="n">
        <f aca="false">I76+I83+I64</f>
        <v>76</v>
      </c>
      <c r="J40" s="134" t="n">
        <f aca="false">J76+J83+J64</f>
        <v>105</v>
      </c>
      <c r="K40" s="134" t="n">
        <f aca="false">K76+K83+K64</f>
        <v>99</v>
      </c>
      <c r="L40" s="134" t="n">
        <f aca="false">L76+L83+L64</f>
        <v>105</v>
      </c>
      <c r="M40" s="134" t="n">
        <f aca="false">M76+M83+M64</f>
        <v>109</v>
      </c>
      <c r="N40" s="134" t="n">
        <f aca="false">N76+N83+N64</f>
        <v>101</v>
      </c>
      <c r="O40" s="134" t="n">
        <f aca="false">O76+O83+O64</f>
        <v>108</v>
      </c>
      <c r="P40" s="134" t="n">
        <f aca="false">P76+P83+P64</f>
        <v>121</v>
      </c>
      <c r="Q40" s="134" t="n">
        <f aca="false">Q76+Q83+Q64</f>
        <v>131</v>
      </c>
      <c r="R40" s="134" t="n">
        <f aca="false">R76+R83+R64</f>
        <v>158</v>
      </c>
      <c r="S40" s="134" t="n">
        <f aca="false">S76+S83+S64</f>
        <v>139</v>
      </c>
      <c r="T40" s="134" t="n">
        <f aca="false">T76+T83+T64</f>
        <v>122</v>
      </c>
      <c r="U40" s="134" t="n">
        <f aca="false">U76+U83+U64</f>
        <v>100</v>
      </c>
      <c r="V40" s="134" t="n">
        <f aca="false">V76+V83+V64</f>
        <v>120</v>
      </c>
      <c r="W40" s="134" t="n">
        <f aca="false">W76+W83+W64</f>
        <v>99</v>
      </c>
      <c r="X40" s="134" t="n">
        <f aca="false">X76+X83+X64</f>
        <v>88</v>
      </c>
      <c r="Y40" s="134" t="n">
        <f aca="false">Y76+Y83+Y64</f>
        <v>75</v>
      </c>
      <c r="Z40" s="134" t="n">
        <f aca="false">Z76+Z83+Z64</f>
        <v>88</v>
      </c>
      <c r="AA40" s="134" t="n">
        <f aca="false">AA76+AA83+AA64</f>
        <v>88</v>
      </c>
      <c r="AB40" s="134" t="n">
        <f aca="false">AB76+AB83+AB64</f>
        <v>84</v>
      </c>
      <c r="AC40" s="134" t="n">
        <f aca="false">AC76+AC83+AC64</f>
        <v>76</v>
      </c>
      <c r="AD40" s="134" t="n">
        <f aca="false">AD76+AD83+AD64</f>
        <v>83</v>
      </c>
      <c r="AE40" s="134" t="n">
        <f aca="false">AE76+AE83+AE64</f>
        <v>92</v>
      </c>
      <c r="AF40" s="134" t="n">
        <f aca="false">AF76+AF83+AF64</f>
        <v>70</v>
      </c>
      <c r="AG40" s="134" t="n">
        <f aca="false">AG76+AG83+AG64</f>
        <v>87</v>
      </c>
      <c r="AH40" s="134" t="n">
        <f aca="false">AH76+AH83+AH64</f>
        <v>91</v>
      </c>
      <c r="AI40" s="134" t="n">
        <f aca="false">AI76+AI83+AI64</f>
        <v>63</v>
      </c>
      <c r="AJ40" s="134" t="n">
        <f aca="false">AJ76+AJ83+AJ64</f>
        <v>85</v>
      </c>
      <c r="AK40" s="134" t="n">
        <f aca="false">AK76+AK83+AK64</f>
        <v>66</v>
      </c>
      <c r="AL40" s="134" t="n">
        <f aca="false">AL76+AL83+AL64</f>
        <v>86</v>
      </c>
      <c r="AM40" s="134" t="n">
        <f aca="false">AM76+AM83+AM64</f>
        <v>88</v>
      </c>
      <c r="AN40" s="134" t="n">
        <f aca="false">AN76+AN83+AN64</f>
        <v>58</v>
      </c>
      <c r="AO40" s="134" t="n">
        <f aca="false">AO76+AO83+AO64</f>
        <v>73</v>
      </c>
      <c r="AP40" s="134" t="n">
        <f aca="false">AP76+AP83+AP64</f>
        <v>100</v>
      </c>
      <c r="AQ40" s="134" t="n">
        <f aca="false">AQ76+AQ83+AQ64</f>
        <v>87</v>
      </c>
      <c r="AR40" s="134" t="n">
        <f aca="false">AR76+AR83+AR64</f>
        <v>94</v>
      </c>
      <c r="AS40" s="134" t="n">
        <f aca="false">AS76+AS83+AS64</f>
        <v>96</v>
      </c>
      <c r="AT40" s="134" t="n">
        <f aca="false">AT76+AT83+AT64</f>
        <v>118</v>
      </c>
      <c r="AU40" s="134" t="n">
        <f aca="false">AU76+AU83+AU64</f>
        <v>128</v>
      </c>
      <c r="AV40" s="134" t="n">
        <f aca="false">AV76+AV83+AV64</f>
        <v>121</v>
      </c>
      <c r="AW40" s="134" t="n">
        <f aca="false">AW76+AW83+AW64</f>
        <v>120</v>
      </c>
      <c r="AX40" s="134" t="n">
        <f aca="false">AX76+AX83+AX64</f>
        <v>127</v>
      </c>
      <c r="AY40" s="134" t="n">
        <f aca="false">AY76+AY83+AY64</f>
        <v>116</v>
      </c>
      <c r="AZ40" s="134" t="n">
        <f aca="false">AZ76+AZ83+AZ64</f>
        <v>91</v>
      </c>
      <c r="BA40" s="134" t="n">
        <f aca="false">BA76+BA83+BA64</f>
        <v>113</v>
      </c>
      <c r="BB40" s="134" t="n">
        <f aca="false">BB76+BB83+BB64</f>
        <v>110</v>
      </c>
      <c r="BC40" s="134" t="n">
        <f aca="false">BC76+BC83+BC64</f>
        <v>118</v>
      </c>
      <c r="BE40" s="68" t="n">
        <f aca="false">SUM(C40:BC40)</f>
        <v>5300</v>
      </c>
      <c r="BG40" s="56"/>
      <c r="BH40" s="56"/>
      <c r="BI40" s="56"/>
      <c r="BJ40" s="56"/>
      <c r="BK40" s="56"/>
      <c r="BL40" s="56"/>
      <c r="BM40" s="56"/>
      <c r="BN40" s="56"/>
      <c r="BO40" s="56"/>
      <c r="BP40" s="56"/>
      <c r="BQ40" s="56"/>
      <c r="BR40" s="56"/>
      <c r="BS40" s="56"/>
      <c r="BT40" s="56"/>
      <c r="BU40" s="56"/>
      <c r="BV40" s="56"/>
      <c r="BW40" s="56"/>
      <c r="BX40" s="135"/>
      <c r="BY40" s="135"/>
      <c r="BZ40" s="135"/>
      <c r="CA40" s="135"/>
      <c r="CB40" s="135"/>
      <c r="CC40" s="135"/>
      <c r="CD40" s="135"/>
      <c r="CE40" s="135"/>
      <c r="CF40" s="135"/>
      <c r="CG40" s="135"/>
      <c r="CH40" s="135"/>
      <c r="CI40" s="135"/>
      <c r="CJ40" s="135"/>
      <c r="CK40" s="135"/>
      <c r="CL40" s="135"/>
      <c r="CM40" s="135"/>
      <c r="CN40" s="135"/>
    </row>
    <row r="41" customFormat="false" ht="14.1" hidden="false" customHeight="true" outlineLevel="0" collapsed="false">
      <c r="A41" s="132"/>
      <c r="B41" s="133" t="s">
        <v>84</v>
      </c>
      <c r="C41" s="134" t="n">
        <f aca="false">C81</f>
        <v>20</v>
      </c>
      <c r="D41" s="134" t="n">
        <f aca="false">D81</f>
        <v>41</v>
      </c>
      <c r="E41" s="134" t="n">
        <f aca="false">E81</f>
        <v>38</v>
      </c>
      <c r="F41" s="134" t="n">
        <f aca="false">F81</f>
        <v>29</v>
      </c>
      <c r="G41" s="134" t="n">
        <f aca="false">G81</f>
        <v>27</v>
      </c>
      <c r="H41" s="134" t="n">
        <f aca="false">H81</f>
        <v>24</v>
      </c>
      <c r="I41" s="134" t="n">
        <f aca="false">I81</f>
        <v>25</v>
      </c>
      <c r="J41" s="134" t="n">
        <f aca="false">J81</f>
        <v>23</v>
      </c>
      <c r="K41" s="134" t="n">
        <f aca="false">K81</f>
        <v>35</v>
      </c>
      <c r="L41" s="134" t="n">
        <f aca="false">L81</f>
        <v>32</v>
      </c>
      <c r="M41" s="134" t="n">
        <f aca="false">M81</f>
        <v>29</v>
      </c>
      <c r="N41" s="134" t="n">
        <f aca="false">N81</f>
        <v>36</v>
      </c>
      <c r="O41" s="134" t="n">
        <f aca="false">O81</f>
        <v>23</v>
      </c>
      <c r="P41" s="134" t="n">
        <f aca="false">P81</f>
        <v>42</v>
      </c>
      <c r="Q41" s="134" t="n">
        <f aca="false">Q81</f>
        <v>37</v>
      </c>
      <c r="R41" s="134" t="n">
        <f aca="false">R81</f>
        <v>31</v>
      </c>
      <c r="S41" s="134" t="n">
        <f aca="false">S81</f>
        <v>30</v>
      </c>
      <c r="T41" s="134" t="n">
        <f aca="false">T81</f>
        <v>27</v>
      </c>
      <c r="U41" s="134" t="n">
        <f aca="false">U81</f>
        <v>24</v>
      </c>
      <c r="V41" s="134" t="n">
        <f aca="false">V81</f>
        <v>28</v>
      </c>
      <c r="W41" s="134" t="n">
        <f aca="false">W81</f>
        <v>32</v>
      </c>
      <c r="X41" s="134" t="n">
        <f aca="false">X81</f>
        <v>18</v>
      </c>
      <c r="Y41" s="134" t="n">
        <f aca="false">Y81</f>
        <v>33</v>
      </c>
      <c r="Z41" s="134" t="n">
        <f aca="false">Z81</f>
        <v>27</v>
      </c>
      <c r="AA41" s="134" t="n">
        <f aca="false">AA81</f>
        <v>29</v>
      </c>
      <c r="AB41" s="134" t="n">
        <f aca="false">AB81</f>
        <v>21</v>
      </c>
      <c r="AC41" s="134" t="n">
        <f aca="false">AC81</f>
        <v>25</v>
      </c>
      <c r="AD41" s="134" t="n">
        <f aca="false">AD81</f>
        <v>34</v>
      </c>
      <c r="AE41" s="134" t="n">
        <f aca="false">AE81</f>
        <v>24</v>
      </c>
      <c r="AF41" s="134" t="n">
        <f aca="false">AF81</f>
        <v>30</v>
      </c>
      <c r="AG41" s="134" t="n">
        <f aca="false">AG81</f>
        <v>19</v>
      </c>
      <c r="AH41" s="134" t="n">
        <f aca="false">AH81</f>
        <v>26</v>
      </c>
      <c r="AI41" s="134" t="n">
        <f aca="false">AI81</f>
        <v>24</v>
      </c>
      <c r="AJ41" s="134" t="n">
        <f aca="false">AJ81</f>
        <v>25</v>
      </c>
      <c r="AK41" s="134" t="n">
        <f aca="false">AK81</f>
        <v>24</v>
      </c>
      <c r="AL41" s="134" t="n">
        <f aca="false">AL81</f>
        <v>19</v>
      </c>
      <c r="AM41" s="134" t="n">
        <f aca="false">AM81</f>
        <v>31</v>
      </c>
      <c r="AN41" s="134" t="n">
        <f aca="false">AN81</f>
        <v>23</v>
      </c>
      <c r="AO41" s="134" t="n">
        <f aca="false">AO81</f>
        <v>23</v>
      </c>
      <c r="AP41" s="134" t="n">
        <f aca="false">AP81</f>
        <v>30</v>
      </c>
      <c r="AQ41" s="134" t="n">
        <f aca="false">AQ81</f>
        <v>23</v>
      </c>
      <c r="AR41" s="134" t="n">
        <f aca="false">AR81</f>
        <v>17</v>
      </c>
      <c r="AS41" s="134" t="n">
        <f aca="false">AS81</f>
        <v>25</v>
      </c>
      <c r="AT41" s="134" t="n">
        <f aca="false">AT81</f>
        <v>19</v>
      </c>
      <c r="AU41" s="134" t="n">
        <f aca="false">AU81</f>
        <v>30</v>
      </c>
      <c r="AV41" s="134" t="n">
        <f aca="false">AV81</f>
        <v>23</v>
      </c>
      <c r="AW41" s="134" t="n">
        <f aca="false">AW81</f>
        <v>22</v>
      </c>
      <c r="AX41" s="134" t="n">
        <f aca="false">AX81</f>
        <v>28</v>
      </c>
      <c r="AY41" s="134" t="n">
        <f aca="false">AY81</f>
        <v>19</v>
      </c>
      <c r="AZ41" s="134" t="n">
        <f aca="false">AZ81</f>
        <v>21</v>
      </c>
      <c r="BA41" s="134" t="n">
        <f aca="false">BA81</f>
        <v>27</v>
      </c>
      <c r="BB41" s="134" t="n">
        <f aca="false">BB81</f>
        <v>24</v>
      </c>
      <c r="BC41" s="134" t="n">
        <f aca="false">BC81</f>
        <v>30</v>
      </c>
      <c r="BE41" s="68" t="n">
        <f aca="false">SUM(C41:BC41)</f>
        <v>1426</v>
      </c>
      <c r="BG41" s="56"/>
      <c r="BH41" s="56"/>
      <c r="BI41" s="56"/>
      <c r="BJ41" s="56"/>
      <c r="BK41" s="56"/>
      <c r="BL41" s="56"/>
      <c r="BM41" s="56"/>
      <c r="BN41" s="56"/>
      <c r="BO41" s="56"/>
      <c r="BP41" s="56"/>
      <c r="BQ41" s="56"/>
      <c r="BR41" s="56"/>
      <c r="BS41" s="56"/>
      <c r="BT41" s="56"/>
      <c r="BU41" s="56"/>
      <c r="BV41" s="56"/>
      <c r="BW41" s="56"/>
      <c r="BX41" s="135"/>
      <c r="BY41" s="135"/>
      <c r="BZ41" s="135"/>
      <c r="CA41" s="135"/>
      <c r="CB41" s="135"/>
      <c r="CC41" s="135"/>
      <c r="CD41" s="135"/>
      <c r="CE41" s="135"/>
      <c r="CF41" s="135"/>
      <c r="CG41" s="135"/>
      <c r="CH41" s="135"/>
      <c r="CI41" s="135"/>
      <c r="CJ41" s="135"/>
      <c r="CK41" s="135"/>
      <c r="CL41" s="135"/>
      <c r="CM41" s="135"/>
      <c r="CN41" s="135"/>
    </row>
    <row r="42" customFormat="false" ht="14.1" hidden="false" customHeight="true" outlineLevel="0" collapsed="false">
      <c r="A42" s="132"/>
      <c r="B42" s="133" t="s">
        <v>85</v>
      </c>
      <c r="C42" s="134" t="n">
        <f aca="false">C62</f>
        <v>37</v>
      </c>
      <c r="D42" s="134" t="n">
        <f aca="false">D62</f>
        <v>58</v>
      </c>
      <c r="E42" s="134" t="n">
        <f aca="false">E62</f>
        <v>42</v>
      </c>
      <c r="F42" s="134" t="n">
        <f aca="false">F62</f>
        <v>42</v>
      </c>
      <c r="G42" s="134" t="n">
        <f aca="false">G62</f>
        <v>43</v>
      </c>
      <c r="H42" s="134" t="n">
        <f aca="false">H62</f>
        <v>44</v>
      </c>
      <c r="I42" s="134" t="n">
        <f aca="false">I62</f>
        <v>43</v>
      </c>
      <c r="J42" s="134" t="n">
        <f aca="false">J62</f>
        <v>39</v>
      </c>
      <c r="K42" s="134" t="n">
        <f aca="false">K62</f>
        <v>37</v>
      </c>
      <c r="L42" s="134" t="n">
        <f aca="false">L62</f>
        <v>40</v>
      </c>
      <c r="M42" s="134" t="n">
        <f aca="false">M62</f>
        <v>36</v>
      </c>
      <c r="N42" s="134" t="n">
        <f aca="false">N62</f>
        <v>41</v>
      </c>
      <c r="O42" s="134" t="n">
        <f aca="false">O62</f>
        <v>28</v>
      </c>
      <c r="P42" s="134" t="n">
        <f aca="false">P62</f>
        <v>73</v>
      </c>
      <c r="Q42" s="134" t="n">
        <f aca="false">Q62</f>
        <v>53</v>
      </c>
      <c r="R42" s="134" t="n">
        <f aca="false">R62</f>
        <v>42</v>
      </c>
      <c r="S42" s="134" t="n">
        <f aca="false">S62</f>
        <v>43</v>
      </c>
      <c r="T42" s="134" t="n">
        <f aca="false">T62</f>
        <v>45</v>
      </c>
      <c r="U42" s="134" t="n">
        <f aca="false">U62</f>
        <v>35</v>
      </c>
      <c r="V42" s="134" t="n">
        <f aca="false">V62</f>
        <v>39</v>
      </c>
      <c r="W42" s="134" t="n">
        <f aca="false">W62</f>
        <v>31</v>
      </c>
      <c r="X42" s="134" t="n">
        <f aca="false">X62</f>
        <v>33</v>
      </c>
      <c r="Y42" s="134" t="n">
        <f aca="false">Y62</f>
        <v>31</v>
      </c>
      <c r="Z42" s="134" t="n">
        <f aca="false">Z62</f>
        <v>37</v>
      </c>
      <c r="AA42" s="134" t="n">
        <f aca="false">AA62</f>
        <v>42</v>
      </c>
      <c r="AB42" s="134" t="n">
        <f aca="false">AB62</f>
        <v>32</v>
      </c>
      <c r="AC42" s="134" t="n">
        <f aca="false">AC62</f>
        <v>37</v>
      </c>
      <c r="AD42" s="134" t="n">
        <f aca="false">AD62</f>
        <v>37</v>
      </c>
      <c r="AE42" s="134" t="n">
        <f aca="false">AE62</f>
        <v>31</v>
      </c>
      <c r="AF42" s="134" t="n">
        <f aca="false">AF62</f>
        <v>31</v>
      </c>
      <c r="AG42" s="134" t="n">
        <f aca="false">AG62</f>
        <v>43</v>
      </c>
      <c r="AH42" s="134" t="n">
        <f aca="false">AH62</f>
        <v>33</v>
      </c>
      <c r="AI42" s="134" t="n">
        <f aca="false">AI62</f>
        <v>30</v>
      </c>
      <c r="AJ42" s="134" t="n">
        <f aca="false">AJ62</f>
        <v>43</v>
      </c>
      <c r="AK42" s="134" t="n">
        <f aca="false">AK62</f>
        <v>28</v>
      </c>
      <c r="AL42" s="134" t="n">
        <f aca="false">AL62</f>
        <v>42</v>
      </c>
      <c r="AM42" s="134" t="n">
        <f aca="false">AM62</f>
        <v>40</v>
      </c>
      <c r="AN42" s="134" t="n">
        <f aca="false">AN62</f>
        <v>38</v>
      </c>
      <c r="AO42" s="134" t="n">
        <f aca="false">AO62</f>
        <v>34</v>
      </c>
      <c r="AP42" s="134" t="n">
        <f aca="false">AP62</f>
        <v>40</v>
      </c>
      <c r="AQ42" s="134" t="n">
        <f aca="false">AQ62</f>
        <v>37</v>
      </c>
      <c r="AR42" s="134" t="n">
        <f aca="false">AR62</f>
        <v>42</v>
      </c>
      <c r="AS42" s="134" t="n">
        <f aca="false">AS62</f>
        <v>42</v>
      </c>
      <c r="AT42" s="134" t="n">
        <f aca="false">AT62</f>
        <v>62</v>
      </c>
      <c r="AU42" s="134" t="n">
        <f aca="false">AU62</f>
        <v>31</v>
      </c>
      <c r="AV42" s="134" t="n">
        <f aca="false">AV62</f>
        <v>35</v>
      </c>
      <c r="AW42" s="134" t="n">
        <f aca="false">AW62</f>
        <v>33</v>
      </c>
      <c r="AX42" s="134" t="n">
        <f aca="false">AX62</f>
        <v>39</v>
      </c>
      <c r="AY42" s="134" t="n">
        <f aca="false">AY62</f>
        <v>39</v>
      </c>
      <c r="AZ42" s="134" t="n">
        <f aca="false">AZ62</f>
        <v>38</v>
      </c>
      <c r="BA42" s="134" t="n">
        <f aca="false">BA62</f>
        <v>31</v>
      </c>
      <c r="BB42" s="134" t="n">
        <f aca="false">BB62</f>
        <v>45</v>
      </c>
      <c r="BC42" s="134" t="n">
        <f aca="false">BC62</f>
        <v>51</v>
      </c>
      <c r="BE42" s="68" t="n">
        <f aca="false">SUM(C42:BC42)</f>
        <v>2098</v>
      </c>
      <c r="BG42" s="56"/>
      <c r="BH42" s="56"/>
      <c r="BI42" s="56"/>
      <c r="BJ42" s="56"/>
      <c r="BK42" s="56"/>
      <c r="BL42" s="56"/>
      <c r="BM42" s="56"/>
      <c r="BN42" s="56"/>
      <c r="BO42" s="56"/>
      <c r="BP42" s="56"/>
      <c r="BQ42" s="56"/>
      <c r="BR42" s="56"/>
      <c r="BS42" s="56"/>
      <c r="BT42" s="56"/>
      <c r="BU42" s="56"/>
      <c r="BV42" s="56"/>
      <c r="BW42" s="56"/>
      <c r="BX42" s="135"/>
      <c r="BY42" s="135"/>
      <c r="BZ42" s="135"/>
      <c r="CA42" s="135"/>
      <c r="CB42" s="135"/>
      <c r="CC42" s="135"/>
      <c r="CD42" s="135"/>
      <c r="CE42" s="135"/>
      <c r="CF42" s="135"/>
      <c r="CG42" s="135"/>
      <c r="CH42" s="135"/>
      <c r="CI42" s="135"/>
      <c r="CJ42" s="135"/>
      <c r="CK42" s="135"/>
      <c r="CL42" s="135"/>
      <c r="CM42" s="135"/>
      <c r="CN42" s="135"/>
    </row>
    <row r="43" customFormat="false" ht="14.1" hidden="false" customHeight="true" outlineLevel="0" collapsed="false">
      <c r="A43" s="132"/>
      <c r="B43" s="133" t="s">
        <v>86</v>
      </c>
      <c r="C43" s="134" t="n">
        <f aca="false">C69</f>
        <v>70</v>
      </c>
      <c r="D43" s="134" t="n">
        <f aca="false">D69</f>
        <v>96</v>
      </c>
      <c r="E43" s="134" t="n">
        <f aca="false">E69</f>
        <v>96</v>
      </c>
      <c r="F43" s="134" t="n">
        <f aca="false">F69</f>
        <v>96</v>
      </c>
      <c r="G43" s="134" t="n">
        <f aca="false">G69</f>
        <v>79</v>
      </c>
      <c r="H43" s="134" t="n">
        <f aca="false">H69</f>
        <v>81</v>
      </c>
      <c r="I43" s="134" t="n">
        <f aca="false">I69</f>
        <v>80</v>
      </c>
      <c r="J43" s="134" t="n">
        <f aca="false">J69</f>
        <v>88</v>
      </c>
      <c r="K43" s="134" t="n">
        <f aca="false">K69</f>
        <v>79</v>
      </c>
      <c r="L43" s="134" t="n">
        <f aca="false">L69</f>
        <v>79</v>
      </c>
      <c r="M43" s="134" t="n">
        <f aca="false">M69</f>
        <v>80</v>
      </c>
      <c r="N43" s="134" t="n">
        <f aca="false">N69</f>
        <v>70</v>
      </c>
      <c r="O43" s="134" t="n">
        <f aca="false">O69</f>
        <v>98</v>
      </c>
      <c r="P43" s="134" t="n">
        <f aca="false">P69</f>
        <v>82</v>
      </c>
      <c r="Q43" s="134" t="n">
        <f aca="false">Q69</f>
        <v>109</v>
      </c>
      <c r="R43" s="134" t="n">
        <f aca="false">R69</f>
        <v>113</v>
      </c>
      <c r="S43" s="134" t="n">
        <f aca="false">S69</f>
        <v>102</v>
      </c>
      <c r="T43" s="134" t="n">
        <f aca="false">T69</f>
        <v>110</v>
      </c>
      <c r="U43" s="134" t="n">
        <f aca="false">U69</f>
        <v>91</v>
      </c>
      <c r="V43" s="134" t="n">
        <f aca="false">V69</f>
        <v>81</v>
      </c>
      <c r="W43" s="134" t="n">
        <f aca="false">W69</f>
        <v>67</v>
      </c>
      <c r="X43" s="134" t="n">
        <f aca="false">X69</f>
        <v>90</v>
      </c>
      <c r="Y43" s="134" t="n">
        <f aca="false">Y69</f>
        <v>71</v>
      </c>
      <c r="Z43" s="134" t="n">
        <f aca="false">Z69</f>
        <v>51</v>
      </c>
      <c r="AA43" s="134" t="n">
        <f aca="false">AA69</f>
        <v>63</v>
      </c>
      <c r="AB43" s="134" t="n">
        <f aca="false">AB69</f>
        <v>72</v>
      </c>
      <c r="AC43" s="134" t="n">
        <f aca="false">AC69</f>
        <v>76</v>
      </c>
      <c r="AD43" s="134" t="n">
        <f aca="false">AD69</f>
        <v>64</v>
      </c>
      <c r="AE43" s="134" t="n">
        <f aca="false">AE69</f>
        <v>75</v>
      </c>
      <c r="AF43" s="134" t="n">
        <f aca="false">AF69</f>
        <v>63</v>
      </c>
      <c r="AG43" s="134" t="n">
        <f aca="false">AG69</f>
        <v>94</v>
      </c>
      <c r="AH43" s="134" t="n">
        <f aca="false">AH69</f>
        <v>75</v>
      </c>
      <c r="AI43" s="134" t="n">
        <f aca="false">AI69</f>
        <v>73</v>
      </c>
      <c r="AJ43" s="134" t="n">
        <f aca="false">AJ69</f>
        <v>93</v>
      </c>
      <c r="AK43" s="134" t="n">
        <f aca="false">AK69</f>
        <v>76</v>
      </c>
      <c r="AL43" s="134" t="n">
        <f aca="false">AL69</f>
        <v>79</v>
      </c>
      <c r="AM43" s="134" t="n">
        <f aca="false">AM69</f>
        <v>69</v>
      </c>
      <c r="AN43" s="134" t="n">
        <f aca="false">AN69</f>
        <v>78</v>
      </c>
      <c r="AO43" s="134" t="n">
        <f aca="false">AO69</f>
        <v>69</v>
      </c>
      <c r="AP43" s="134" t="n">
        <f aca="false">AP69</f>
        <v>86</v>
      </c>
      <c r="AQ43" s="134" t="n">
        <f aca="false">AQ69</f>
        <v>81</v>
      </c>
      <c r="AR43" s="134" t="n">
        <f aca="false">AR69</f>
        <v>69</v>
      </c>
      <c r="AS43" s="134" t="n">
        <f aca="false">AS69</f>
        <v>73</v>
      </c>
      <c r="AT43" s="134" t="n">
        <f aca="false">AT69</f>
        <v>70</v>
      </c>
      <c r="AU43" s="134" t="n">
        <f aca="false">AU69</f>
        <v>79</v>
      </c>
      <c r="AV43" s="134" t="n">
        <f aca="false">AV69</f>
        <v>73</v>
      </c>
      <c r="AW43" s="134" t="n">
        <f aca="false">AW69</f>
        <v>79</v>
      </c>
      <c r="AX43" s="134" t="n">
        <f aca="false">AX69</f>
        <v>92</v>
      </c>
      <c r="AY43" s="134" t="n">
        <f aca="false">AY69</f>
        <v>86</v>
      </c>
      <c r="AZ43" s="134" t="n">
        <f aca="false">AZ69</f>
        <v>112</v>
      </c>
      <c r="BA43" s="134" t="n">
        <f aca="false">BA69</f>
        <v>93</v>
      </c>
      <c r="BB43" s="134" t="n">
        <f aca="false">BB69</f>
        <v>85</v>
      </c>
      <c r="BC43" s="134" t="n">
        <f aca="false">BC69</f>
        <v>79</v>
      </c>
      <c r="BE43" s="68" t="n">
        <f aca="false">SUM(C43:BC43)</f>
        <v>4335</v>
      </c>
      <c r="BG43" s="56"/>
      <c r="BH43" s="56"/>
      <c r="BI43" s="56"/>
      <c r="BJ43" s="56"/>
      <c r="BK43" s="56"/>
      <c r="BL43" s="56"/>
      <c r="BM43" s="56"/>
      <c r="BN43" s="56"/>
      <c r="BO43" s="56"/>
      <c r="BP43" s="56"/>
      <c r="BQ43" s="56"/>
      <c r="BR43" s="56"/>
      <c r="BS43" s="56"/>
      <c r="BT43" s="56"/>
      <c r="BU43" s="56"/>
      <c r="BV43" s="56"/>
      <c r="BW43" s="56"/>
      <c r="BX43" s="135"/>
      <c r="BY43" s="135"/>
      <c r="BZ43" s="135"/>
      <c r="CA43" s="135"/>
      <c r="CB43" s="135"/>
      <c r="CC43" s="135"/>
      <c r="CD43" s="135"/>
      <c r="CE43" s="135"/>
      <c r="CF43" s="135"/>
      <c r="CG43" s="135"/>
      <c r="CH43" s="135"/>
      <c r="CI43" s="135"/>
      <c r="CJ43" s="135"/>
      <c r="CK43" s="135"/>
      <c r="CL43" s="135"/>
      <c r="CM43" s="135"/>
      <c r="CN43" s="135"/>
    </row>
    <row r="44" customFormat="false" ht="14.1" hidden="false" customHeight="true" outlineLevel="0" collapsed="false">
      <c r="A44" s="132"/>
      <c r="B44" s="133" t="s">
        <v>87</v>
      </c>
      <c r="C44" s="134" t="n">
        <f aca="false">C61+C68+C85</f>
        <v>76</v>
      </c>
      <c r="D44" s="134" t="n">
        <f aca="false">D61+D68+D85</f>
        <v>92</v>
      </c>
      <c r="E44" s="134" t="n">
        <f aca="false">E61+E68+E85</f>
        <v>68</v>
      </c>
      <c r="F44" s="134" t="n">
        <f aca="false">F61+F68+F85</f>
        <v>78</v>
      </c>
      <c r="G44" s="134" t="n">
        <f aca="false">G61+G68+G85</f>
        <v>67</v>
      </c>
      <c r="H44" s="134" t="n">
        <f aca="false">H61+H68+H85</f>
        <v>55</v>
      </c>
      <c r="I44" s="134" t="n">
        <f aca="false">I61+I68+I85</f>
        <v>73</v>
      </c>
      <c r="J44" s="134" t="n">
        <f aca="false">J61+J68+J85</f>
        <v>65</v>
      </c>
      <c r="K44" s="134" t="n">
        <f aca="false">K61+K68+K85</f>
        <v>57</v>
      </c>
      <c r="L44" s="134" t="n">
        <f aca="false">L61+L68+L85</f>
        <v>75</v>
      </c>
      <c r="M44" s="134" t="n">
        <f aca="false">M61+M68+M85</f>
        <v>55</v>
      </c>
      <c r="N44" s="134" t="n">
        <f aca="false">N61+N68+N85</f>
        <v>66</v>
      </c>
      <c r="O44" s="134" t="n">
        <f aca="false">O61+O68+O85</f>
        <v>74</v>
      </c>
      <c r="P44" s="134" t="n">
        <f aca="false">P61+P68+P85</f>
        <v>96</v>
      </c>
      <c r="Q44" s="134" t="n">
        <f aca="false">Q61+Q68+Q85</f>
        <v>110</v>
      </c>
      <c r="R44" s="134" t="n">
        <f aca="false">R61+R68+R85</f>
        <v>85</v>
      </c>
      <c r="S44" s="134" t="n">
        <f aca="false">S61+S68+S85</f>
        <v>97</v>
      </c>
      <c r="T44" s="134" t="n">
        <f aca="false">T61+T68+T85</f>
        <v>107</v>
      </c>
      <c r="U44" s="134" t="n">
        <f aca="false">U61+U68+U85</f>
        <v>104</v>
      </c>
      <c r="V44" s="134" t="n">
        <f aca="false">V61+V68+V85</f>
        <v>85</v>
      </c>
      <c r="W44" s="134" t="n">
        <f aca="false">W61+W68+W85</f>
        <v>59</v>
      </c>
      <c r="X44" s="134" t="n">
        <f aca="false">X61+X68+X85</f>
        <v>50</v>
      </c>
      <c r="Y44" s="134" t="n">
        <f aca="false">Y61+Y68+Y85</f>
        <v>69</v>
      </c>
      <c r="Z44" s="134" t="n">
        <f aca="false">Z61+Z68+Z85</f>
        <v>63</v>
      </c>
      <c r="AA44" s="134" t="n">
        <f aca="false">AA61+AA68+AA85</f>
        <v>52</v>
      </c>
      <c r="AB44" s="134" t="n">
        <f aca="false">AB61+AB68+AB85</f>
        <v>67</v>
      </c>
      <c r="AC44" s="134" t="n">
        <f aca="false">AC61+AC68+AC85</f>
        <v>53</v>
      </c>
      <c r="AD44" s="134" t="n">
        <f aca="false">AD61+AD68+AD85</f>
        <v>44</v>
      </c>
      <c r="AE44" s="134" t="n">
        <f aca="false">AE61+AE68+AE85</f>
        <v>68</v>
      </c>
      <c r="AF44" s="134" t="n">
        <f aca="false">AF61+AF68+AF85</f>
        <v>55</v>
      </c>
      <c r="AG44" s="134" t="n">
        <f aca="false">AG61+AG68+AG85</f>
        <v>59</v>
      </c>
      <c r="AH44" s="134" t="n">
        <f aca="false">AH61+AH68+AH85</f>
        <v>48</v>
      </c>
      <c r="AI44" s="134" t="n">
        <f aca="false">AI61+AI68+AI85</f>
        <v>41</v>
      </c>
      <c r="AJ44" s="134" t="n">
        <f aca="false">AJ61+AJ68+AJ85</f>
        <v>54</v>
      </c>
      <c r="AK44" s="134" t="n">
        <f aca="false">AK61+AK68+AK85</f>
        <v>64</v>
      </c>
      <c r="AL44" s="134" t="n">
        <f aca="false">AL61+AL68+AL85</f>
        <v>63</v>
      </c>
      <c r="AM44" s="134" t="n">
        <f aca="false">AM61+AM68+AM85</f>
        <v>63</v>
      </c>
      <c r="AN44" s="134" t="n">
        <f aca="false">AN61+AN68+AN85</f>
        <v>54</v>
      </c>
      <c r="AO44" s="134" t="n">
        <f aca="false">AO61+AO68+AO85</f>
        <v>59</v>
      </c>
      <c r="AP44" s="134" t="n">
        <f aca="false">AP61+AP68+AP85</f>
        <v>75</v>
      </c>
      <c r="AQ44" s="134" t="n">
        <f aca="false">AQ61+AQ68+AQ85</f>
        <v>64</v>
      </c>
      <c r="AR44" s="134" t="n">
        <f aca="false">AR61+AR68+AR85</f>
        <v>72</v>
      </c>
      <c r="AS44" s="134" t="n">
        <f aca="false">AS61+AS68+AS85</f>
        <v>70</v>
      </c>
      <c r="AT44" s="134" t="n">
        <f aca="false">AT61+AT68+AT85</f>
        <v>58</v>
      </c>
      <c r="AU44" s="134" t="n">
        <f aca="false">AU61+AU68+AU85</f>
        <v>71</v>
      </c>
      <c r="AV44" s="134" t="n">
        <f aca="false">AV61+AV68+AV85</f>
        <v>73</v>
      </c>
      <c r="AW44" s="134" t="n">
        <f aca="false">AW61+AW68+AW85</f>
        <v>85</v>
      </c>
      <c r="AX44" s="134" t="n">
        <f aca="false">AX61+AX68+AX85</f>
        <v>72</v>
      </c>
      <c r="AY44" s="134" t="n">
        <f aca="false">AY61+AY68+AY85</f>
        <v>65</v>
      </c>
      <c r="AZ44" s="134" t="n">
        <f aca="false">AZ61+AZ68+AZ85</f>
        <v>64</v>
      </c>
      <c r="BA44" s="134" t="n">
        <f aca="false">BA61+BA68+BA85</f>
        <v>70</v>
      </c>
      <c r="BB44" s="134" t="n">
        <f aca="false">BB61+BB68+BB85</f>
        <v>75</v>
      </c>
      <c r="BC44" s="134" t="n">
        <f aca="false">BC61+BC68+BC85</f>
        <v>58</v>
      </c>
      <c r="BE44" s="68" t="n">
        <f aca="false">SUM(C44:BC44)</f>
        <v>3642</v>
      </c>
      <c r="BG44" s="56"/>
      <c r="BH44" s="56"/>
      <c r="BI44" s="56"/>
      <c r="BJ44" s="56"/>
      <c r="BK44" s="56"/>
      <c r="BL44" s="56"/>
      <c r="BM44" s="56"/>
      <c r="BN44" s="56"/>
      <c r="BO44" s="56"/>
      <c r="BP44" s="56"/>
      <c r="BQ44" s="56"/>
      <c r="BR44" s="56"/>
      <c r="BS44" s="56"/>
      <c r="BT44" s="56"/>
      <c r="BU44" s="56"/>
      <c r="BV44" s="56"/>
      <c r="BW44" s="56"/>
      <c r="BX44" s="135"/>
      <c r="BY44" s="135"/>
      <c r="BZ44" s="135"/>
      <c r="CA44" s="135"/>
      <c r="CB44" s="135"/>
      <c r="CC44" s="135"/>
      <c r="CD44" s="135"/>
      <c r="CE44" s="135"/>
      <c r="CF44" s="135"/>
      <c r="CG44" s="135"/>
      <c r="CH44" s="135"/>
      <c r="CI44" s="135"/>
      <c r="CJ44" s="135"/>
      <c r="CK44" s="135"/>
      <c r="CL44" s="135"/>
      <c r="CM44" s="135"/>
      <c r="CN44" s="135"/>
    </row>
    <row r="45" customFormat="false" ht="14.1" hidden="false" customHeight="true" outlineLevel="0" collapsed="false">
      <c r="A45" s="132"/>
      <c r="B45" s="133" t="s">
        <v>88</v>
      </c>
      <c r="C45" s="134" t="n">
        <f aca="false">C56+C57+C74</f>
        <v>113</v>
      </c>
      <c r="D45" s="134" t="n">
        <f aca="false">D56+D57+D74</f>
        <v>148</v>
      </c>
      <c r="E45" s="134" t="n">
        <f aca="false">E56+E57+E74</f>
        <v>122</v>
      </c>
      <c r="F45" s="134" t="n">
        <f aca="false">F56+F57+F74</f>
        <v>117</v>
      </c>
      <c r="G45" s="134" t="n">
        <f aca="false">G56+G57+G74</f>
        <v>109</v>
      </c>
      <c r="H45" s="134" t="n">
        <f aca="false">H56+H57+H74</f>
        <v>131</v>
      </c>
      <c r="I45" s="134" t="n">
        <f aca="false">I56+I57+I74</f>
        <v>119</v>
      </c>
      <c r="J45" s="134" t="n">
        <f aca="false">J56+J57+J74</f>
        <v>131</v>
      </c>
      <c r="K45" s="134" t="n">
        <f aca="false">K56+K57+K74</f>
        <v>111</v>
      </c>
      <c r="L45" s="134" t="n">
        <f aca="false">L56+L57+L74</f>
        <v>106</v>
      </c>
      <c r="M45" s="134" t="n">
        <f aca="false">M56+M57+M74</f>
        <v>128</v>
      </c>
      <c r="N45" s="134" t="n">
        <f aca="false">N56+N57+N74</f>
        <v>132</v>
      </c>
      <c r="O45" s="134" t="n">
        <f aca="false">O56+O57+O74</f>
        <v>112</v>
      </c>
      <c r="P45" s="134" t="n">
        <f aca="false">P56+P57+P74</f>
        <v>141</v>
      </c>
      <c r="Q45" s="134" t="n">
        <f aca="false">Q56+Q57+Q74</f>
        <v>158</v>
      </c>
      <c r="R45" s="134" t="n">
        <f aca="false">R56+R57+R74</f>
        <v>169</v>
      </c>
      <c r="S45" s="134" t="n">
        <f aca="false">S56+S57+S74</f>
        <v>147</v>
      </c>
      <c r="T45" s="134" t="n">
        <f aca="false">T56+T57+T74</f>
        <v>139</v>
      </c>
      <c r="U45" s="134" t="n">
        <f aca="false">U56+U57+U74</f>
        <v>128</v>
      </c>
      <c r="V45" s="134" t="n">
        <f aca="false">V56+V57+V74</f>
        <v>110</v>
      </c>
      <c r="W45" s="134" t="n">
        <f aca="false">W56+W57+W74</f>
        <v>97</v>
      </c>
      <c r="X45" s="134" t="n">
        <f aca="false">X56+X57+X74</f>
        <v>110</v>
      </c>
      <c r="Y45" s="134" t="n">
        <f aca="false">Y56+Y57+Y74</f>
        <v>111</v>
      </c>
      <c r="Z45" s="134" t="n">
        <f aca="false">Z56+Z57+Z74</f>
        <v>95</v>
      </c>
      <c r="AA45" s="134" t="n">
        <f aca="false">AA56+AA57+AA74</f>
        <v>95</v>
      </c>
      <c r="AB45" s="134" t="n">
        <f aca="false">AB56+AB57+AB74</f>
        <v>97</v>
      </c>
      <c r="AC45" s="134" t="n">
        <f aca="false">AC56+AC57+AC74</f>
        <v>83</v>
      </c>
      <c r="AD45" s="134" t="n">
        <f aca="false">AD56+AD57+AD74</f>
        <v>110</v>
      </c>
      <c r="AE45" s="134" t="n">
        <f aca="false">AE56+AE57+AE74</f>
        <v>94</v>
      </c>
      <c r="AF45" s="134" t="n">
        <f aca="false">AF56+AF57+AF74</f>
        <v>87</v>
      </c>
      <c r="AG45" s="134" t="n">
        <f aca="false">AG56+AG57+AG74</f>
        <v>122</v>
      </c>
      <c r="AH45" s="134" t="n">
        <f aca="false">AH56+AH57+AH74</f>
        <v>91</v>
      </c>
      <c r="AI45" s="134" t="n">
        <f aca="false">AI56+AI57+AI74</f>
        <v>92</v>
      </c>
      <c r="AJ45" s="134" t="n">
        <f aca="false">AJ56+AJ57+AJ74</f>
        <v>111</v>
      </c>
      <c r="AK45" s="134" t="n">
        <f aca="false">AK56+AK57+AK74</f>
        <v>85</v>
      </c>
      <c r="AL45" s="134" t="n">
        <f aca="false">AL56+AL57+AL74</f>
        <v>97</v>
      </c>
      <c r="AM45" s="134" t="n">
        <f aca="false">AM56+AM57+AM74</f>
        <v>105</v>
      </c>
      <c r="AN45" s="134" t="n">
        <f aca="false">AN56+AN57+AN74</f>
        <v>100</v>
      </c>
      <c r="AO45" s="134" t="n">
        <f aca="false">AO56+AO57+AO74</f>
        <v>100</v>
      </c>
      <c r="AP45" s="134" t="n">
        <f aca="false">AP56+AP57+AP74</f>
        <v>102</v>
      </c>
      <c r="AQ45" s="134" t="n">
        <f aca="false">AQ56+AQ57+AQ74</f>
        <v>101</v>
      </c>
      <c r="AR45" s="134" t="n">
        <f aca="false">AR56+AR57+AR74</f>
        <v>105</v>
      </c>
      <c r="AS45" s="134" t="n">
        <f aca="false">AS56+AS57+AS74</f>
        <v>100</v>
      </c>
      <c r="AT45" s="134" t="n">
        <f aca="false">AT56+AT57+AT74</f>
        <v>111</v>
      </c>
      <c r="AU45" s="134" t="n">
        <f aca="false">AU56+AU57+AU74</f>
        <v>93</v>
      </c>
      <c r="AV45" s="134" t="n">
        <f aca="false">AV56+AV57+AV74</f>
        <v>95</v>
      </c>
      <c r="AW45" s="134" t="n">
        <f aca="false">AW56+AW57+AW74</f>
        <v>113</v>
      </c>
      <c r="AX45" s="134" t="n">
        <f aca="false">AX56+AX57+AX74</f>
        <v>91</v>
      </c>
      <c r="AY45" s="134" t="n">
        <f aca="false">AY56+AY57+AY74</f>
        <v>112</v>
      </c>
      <c r="AZ45" s="134" t="n">
        <f aca="false">AZ56+AZ57+AZ74</f>
        <v>120</v>
      </c>
      <c r="BA45" s="134" t="n">
        <f aca="false">BA56+BA57+BA74</f>
        <v>115</v>
      </c>
      <c r="BB45" s="134" t="n">
        <f aca="false">BB56+BB57+BB74</f>
        <v>118</v>
      </c>
      <c r="BC45" s="134" t="n">
        <f aca="false">BC56+BC57+BC74</f>
        <v>141</v>
      </c>
      <c r="BE45" s="68" t="n">
        <f aca="false">SUM(C45:BC45)</f>
        <v>5970</v>
      </c>
      <c r="BG45" s="56"/>
      <c r="BH45" s="56"/>
      <c r="BI45" s="56"/>
      <c r="BJ45" s="56"/>
      <c r="BK45" s="56"/>
      <c r="BL45" s="56"/>
      <c r="BM45" s="56"/>
      <c r="BN45" s="56"/>
      <c r="BO45" s="56"/>
      <c r="BP45" s="56"/>
      <c r="BQ45" s="56"/>
      <c r="BR45" s="56"/>
      <c r="BS45" s="56"/>
      <c r="BT45" s="56"/>
      <c r="BU45" s="56"/>
      <c r="BV45" s="56"/>
      <c r="BW45" s="56"/>
      <c r="BX45" s="135"/>
      <c r="BY45" s="135"/>
      <c r="BZ45" s="135"/>
      <c r="CA45" s="135"/>
      <c r="CB45" s="135"/>
      <c r="CC45" s="135"/>
      <c r="CD45" s="135"/>
      <c r="CE45" s="135"/>
      <c r="CF45" s="135"/>
      <c r="CG45" s="135"/>
      <c r="CH45" s="135"/>
      <c r="CI45" s="135"/>
      <c r="CJ45" s="135"/>
      <c r="CK45" s="135"/>
      <c r="CL45" s="135"/>
      <c r="CM45" s="135"/>
      <c r="CN45" s="135"/>
    </row>
    <row r="46" customFormat="false" ht="14.1" hidden="false" customHeight="true" outlineLevel="0" collapsed="false">
      <c r="A46" s="132"/>
      <c r="B46" s="133" t="s">
        <v>89</v>
      </c>
      <c r="C46" s="134" t="n">
        <f aca="false">C65+C67+C70+C72+C80+C86</f>
        <v>250</v>
      </c>
      <c r="D46" s="134" t="n">
        <f aca="false">D65+D67+D70+D72+D80+D86</f>
        <v>353</v>
      </c>
      <c r="E46" s="134" t="n">
        <f aca="false">E65+E67+E70+E72+E80+E86</f>
        <v>296</v>
      </c>
      <c r="F46" s="134" t="n">
        <f aca="false">F65+F67+F70+F72+F80+F86</f>
        <v>235</v>
      </c>
      <c r="G46" s="134" t="n">
        <f aca="false">G65+G67+G70+G72+G80+G86</f>
        <v>264</v>
      </c>
      <c r="H46" s="134" t="n">
        <f aca="false">H65+H67+H70+H72+H80+H86</f>
        <v>245</v>
      </c>
      <c r="I46" s="134" t="n">
        <f aca="false">I65+I67+I70+I72+I80+I86</f>
        <v>243</v>
      </c>
      <c r="J46" s="134" t="n">
        <f aca="false">J65+J67+J70+J72+J80+J86</f>
        <v>238</v>
      </c>
      <c r="K46" s="134" t="n">
        <f aca="false">K65+K67+K70+K72+K80+K86</f>
        <v>255</v>
      </c>
      <c r="L46" s="134" t="n">
        <f aca="false">L65+L67+L70+L72+L80+L86</f>
        <v>283</v>
      </c>
      <c r="M46" s="134" t="n">
        <f aca="false">M65+M67+M70+M72+M80+M86</f>
        <v>244</v>
      </c>
      <c r="N46" s="134" t="n">
        <f aca="false">N65+N67+N70+N72+N80+N86</f>
        <v>264</v>
      </c>
      <c r="O46" s="134" t="n">
        <f aca="false">O65+O67+O70+O72+O80+O86</f>
        <v>167</v>
      </c>
      <c r="P46" s="134" t="n">
        <f aca="false">P65+P67+P70+P72+P80+P86</f>
        <v>479</v>
      </c>
      <c r="Q46" s="134" t="n">
        <f aca="false">Q65+Q67+Q70+Q72+Q80+Q86</f>
        <v>499</v>
      </c>
      <c r="R46" s="134" t="n">
        <f aca="false">R65+R67+R70+R72+R80+R86</f>
        <v>482</v>
      </c>
      <c r="S46" s="134" t="n">
        <f aca="false">S65+S67+S70+S72+S80+S86</f>
        <v>518</v>
      </c>
      <c r="T46" s="134" t="n">
        <f aca="false">T65+T67+T70+T72+T80+T86</f>
        <v>410</v>
      </c>
      <c r="U46" s="134" t="n">
        <f aca="false">U65+U67+U70+U72+U80+U86</f>
        <v>344</v>
      </c>
      <c r="V46" s="134" t="n">
        <f aca="false">V65+V67+V70+V72+V80+V86</f>
        <v>342</v>
      </c>
      <c r="W46" s="134" t="n">
        <f aca="false">W65+W67+W70+W72+W80+W86</f>
        <v>308</v>
      </c>
      <c r="X46" s="134" t="n">
        <f aca="false">X65+X67+X70+X72+X80+X86</f>
        <v>245</v>
      </c>
      <c r="Y46" s="134" t="n">
        <f aca="false">Y65+Y67+Y70+Y72+Y80+Y86</f>
        <v>236</v>
      </c>
      <c r="Z46" s="134" t="n">
        <f aca="false">Z65+Z67+Z70+Z72+Z80+Z86</f>
        <v>235</v>
      </c>
      <c r="AA46" s="134" t="n">
        <f aca="false">AA65+AA67+AA70+AA72+AA80+AA86</f>
        <v>217</v>
      </c>
      <c r="AB46" s="134" t="n">
        <f aca="false">AB65+AB67+AB70+AB72+AB80+AB86</f>
        <v>235</v>
      </c>
      <c r="AC46" s="134" t="n">
        <f aca="false">AC65+AC67+AC70+AC72+AC80+AC86</f>
        <v>208</v>
      </c>
      <c r="AD46" s="134" t="n">
        <f aca="false">AD65+AD67+AD70+AD72+AD80+AD86</f>
        <v>197</v>
      </c>
      <c r="AE46" s="134" t="n">
        <f aca="false">AE65+AE67+AE70+AE72+AE80+AE86</f>
        <v>220</v>
      </c>
      <c r="AF46" s="134" t="n">
        <f aca="false">AF65+AF67+AF70+AF72+AF80+AF86</f>
        <v>212</v>
      </c>
      <c r="AG46" s="134" t="n">
        <f aca="false">AG65+AG67+AG70+AG72+AG80+AG86</f>
        <v>225</v>
      </c>
      <c r="AH46" s="134" t="n">
        <f aca="false">AH65+AH67+AH70+AH72+AH80+AH86</f>
        <v>214</v>
      </c>
      <c r="AI46" s="134" t="n">
        <f aca="false">AI65+AI67+AI70+AI72+AI80+AI86</f>
        <v>198</v>
      </c>
      <c r="AJ46" s="134" t="n">
        <f aca="false">AJ65+AJ67+AJ70+AJ72+AJ80+AJ86</f>
        <v>205</v>
      </c>
      <c r="AK46" s="134" t="n">
        <f aca="false">AK65+AK67+AK70+AK72+AK80+AK86</f>
        <v>225</v>
      </c>
      <c r="AL46" s="134" t="n">
        <f aca="false">AL65+AL67+AL70+AL72+AL80+AL86</f>
        <v>229</v>
      </c>
      <c r="AM46" s="134" t="n">
        <f aca="false">AM65+AM67+AM70+AM72+AM80+AM86</f>
        <v>224</v>
      </c>
      <c r="AN46" s="134" t="n">
        <f aca="false">AN65+AN67+AN70+AN72+AN80+AN86</f>
        <v>218</v>
      </c>
      <c r="AO46" s="134" t="n">
        <f aca="false">AO65+AO67+AO70+AO72+AO80+AO86</f>
        <v>196</v>
      </c>
      <c r="AP46" s="134" t="n">
        <f aca="false">AP65+AP67+AP70+AP72+AP80+AP86</f>
        <v>249</v>
      </c>
      <c r="AQ46" s="134" t="n">
        <f aca="false">AQ65+AQ67+AQ70+AQ72+AQ80+AQ86</f>
        <v>226</v>
      </c>
      <c r="AR46" s="134" t="n">
        <f aca="false">AR65+AR67+AR70+AR72+AR80+AR86</f>
        <v>251</v>
      </c>
      <c r="AS46" s="134" t="n">
        <f aca="false">AS65+AS67+AS70+AS72+AS80+AS86</f>
        <v>270</v>
      </c>
      <c r="AT46" s="134" t="n">
        <f aca="false">AT65+AT67+AT70+AT72+AT80+AT86</f>
        <v>298</v>
      </c>
      <c r="AU46" s="134" t="n">
        <f aca="false">AU65+AU67+AU70+AU72+AU80+AU86</f>
        <v>341</v>
      </c>
      <c r="AV46" s="134" t="n">
        <f aca="false">AV65+AV67+AV70+AV72+AV80+AV86</f>
        <v>352</v>
      </c>
      <c r="AW46" s="134" t="n">
        <f aca="false">AW65+AW67+AW70+AW72+AW80+AW86</f>
        <v>329</v>
      </c>
      <c r="AX46" s="134" t="n">
        <f aca="false">AX65+AX67+AX70+AX72+AX80+AX86</f>
        <v>301</v>
      </c>
      <c r="AY46" s="134" t="n">
        <f aca="false">AY65+AY67+AY70+AY72+AY80+AY86</f>
        <v>313</v>
      </c>
      <c r="AZ46" s="134" t="n">
        <f aca="false">AZ65+AZ67+AZ70+AZ72+AZ80+AZ86</f>
        <v>268</v>
      </c>
      <c r="BA46" s="134" t="n">
        <f aca="false">BA65+BA67+BA70+BA72+BA80+BA86</f>
        <v>282</v>
      </c>
      <c r="BB46" s="134" t="n">
        <f aca="false">BB65+BB67+BB70+BB72+BB80+BB86</f>
        <v>262</v>
      </c>
      <c r="BC46" s="134" t="n">
        <f aca="false">BC65+BC67+BC70+BC72+BC80+BC86</f>
        <v>229</v>
      </c>
      <c r="BE46" s="68" t="n">
        <f aca="false">SUM(C46:BC46)</f>
        <v>14629</v>
      </c>
      <c r="BG46" s="56"/>
      <c r="BH46" s="56"/>
      <c r="BI46" s="56"/>
      <c r="BJ46" s="56"/>
      <c r="BK46" s="56"/>
      <c r="BL46" s="56"/>
      <c r="BM46" s="56"/>
      <c r="BN46" s="56"/>
      <c r="BO46" s="56"/>
      <c r="BP46" s="56"/>
      <c r="BQ46" s="56"/>
      <c r="BR46" s="56"/>
      <c r="BS46" s="56"/>
      <c r="BT46" s="56"/>
      <c r="BU46" s="56"/>
      <c r="BV46" s="56"/>
      <c r="BW46" s="56"/>
      <c r="BX46" s="135"/>
      <c r="BY46" s="135"/>
      <c r="BZ46" s="135"/>
      <c r="CA46" s="135"/>
      <c r="CB46" s="135"/>
      <c r="CC46" s="135"/>
      <c r="CD46" s="135"/>
      <c r="CE46" s="135"/>
      <c r="CF46" s="135"/>
      <c r="CG46" s="135"/>
      <c r="CH46" s="135"/>
      <c r="CI46" s="135"/>
      <c r="CJ46" s="135"/>
      <c r="CK46" s="135"/>
      <c r="CL46" s="135"/>
      <c r="CM46" s="135"/>
      <c r="CN46" s="135"/>
    </row>
    <row r="47" customFormat="false" ht="14.1" hidden="false" customHeight="true" outlineLevel="0" collapsed="false">
      <c r="A47" s="132"/>
      <c r="B47" s="133" t="s">
        <v>90</v>
      </c>
      <c r="C47" s="134" t="n">
        <f aca="false">C59+C71</f>
        <v>75</v>
      </c>
      <c r="D47" s="134" t="n">
        <f aca="false">D59+D71</f>
        <v>95</v>
      </c>
      <c r="E47" s="134" t="n">
        <f aca="false">E59+E71</f>
        <v>94</v>
      </c>
      <c r="F47" s="134" t="n">
        <f aca="false">F59+F71</f>
        <v>77</v>
      </c>
      <c r="G47" s="134" t="n">
        <f aca="false">G59+G71</f>
        <v>82</v>
      </c>
      <c r="H47" s="134" t="n">
        <f aca="false">H59+H71</f>
        <v>69</v>
      </c>
      <c r="I47" s="134" t="n">
        <f aca="false">I59+I71</f>
        <v>68</v>
      </c>
      <c r="J47" s="134" t="n">
        <f aca="false">J59+J71</f>
        <v>66</v>
      </c>
      <c r="K47" s="134" t="n">
        <f aca="false">K59+K71</f>
        <v>78</v>
      </c>
      <c r="L47" s="134" t="n">
        <f aca="false">L59+L71</f>
        <v>70</v>
      </c>
      <c r="M47" s="134" t="n">
        <f aca="false">M59+M71</f>
        <v>78</v>
      </c>
      <c r="N47" s="134" t="n">
        <f aca="false">N59+N71</f>
        <v>72</v>
      </c>
      <c r="O47" s="134" t="n">
        <f aca="false">O59+O71</f>
        <v>70</v>
      </c>
      <c r="P47" s="134" t="n">
        <f aca="false">P59+P71</f>
        <v>102</v>
      </c>
      <c r="Q47" s="134" t="n">
        <f aca="false">Q59+Q71</f>
        <v>100</v>
      </c>
      <c r="R47" s="134" t="n">
        <f aca="false">R59+R71</f>
        <v>107</v>
      </c>
      <c r="S47" s="134" t="n">
        <f aca="false">S59+S71</f>
        <v>94</v>
      </c>
      <c r="T47" s="134" t="n">
        <f aca="false">T59+T71</f>
        <v>78</v>
      </c>
      <c r="U47" s="134" t="n">
        <f aca="false">U59+U71</f>
        <v>83</v>
      </c>
      <c r="V47" s="134" t="n">
        <f aca="false">V59+V71</f>
        <v>83</v>
      </c>
      <c r="W47" s="134" t="n">
        <f aca="false">W59+W71</f>
        <v>73</v>
      </c>
      <c r="X47" s="134" t="n">
        <f aca="false">X59+X71</f>
        <v>74</v>
      </c>
      <c r="Y47" s="134" t="n">
        <f aca="false">Y59+Y71</f>
        <v>73</v>
      </c>
      <c r="Z47" s="134" t="n">
        <f aca="false">Z59+Z71</f>
        <v>67</v>
      </c>
      <c r="AA47" s="134" t="n">
        <f aca="false">AA59+AA71</f>
        <v>66</v>
      </c>
      <c r="AB47" s="134" t="n">
        <f aca="false">AB59+AB71</f>
        <v>54</v>
      </c>
      <c r="AC47" s="134" t="n">
        <f aca="false">AC59+AC71</f>
        <v>65</v>
      </c>
      <c r="AD47" s="134" t="n">
        <f aca="false">AD59+AD71</f>
        <v>67</v>
      </c>
      <c r="AE47" s="134" t="n">
        <f aca="false">AE59+AE71</f>
        <v>72</v>
      </c>
      <c r="AF47" s="134" t="n">
        <f aca="false">AF59+AF71</f>
        <v>56</v>
      </c>
      <c r="AG47" s="134" t="n">
        <f aca="false">AG59+AG71</f>
        <v>59</v>
      </c>
      <c r="AH47" s="134" t="n">
        <f aca="false">AH59+AH71</f>
        <v>86</v>
      </c>
      <c r="AI47" s="134" t="n">
        <f aca="false">AI59+AI71</f>
        <v>61</v>
      </c>
      <c r="AJ47" s="134" t="n">
        <f aca="false">AJ59+AJ71</f>
        <v>80</v>
      </c>
      <c r="AK47" s="134" t="n">
        <f aca="false">AK59+AK71</f>
        <v>65</v>
      </c>
      <c r="AL47" s="134" t="n">
        <f aca="false">AL59+AL71</f>
        <v>67</v>
      </c>
      <c r="AM47" s="134" t="n">
        <f aca="false">AM59+AM71</f>
        <v>66</v>
      </c>
      <c r="AN47" s="134" t="n">
        <f aca="false">AN59+AN71</f>
        <v>63</v>
      </c>
      <c r="AO47" s="134" t="n">
        <f aca="false">AO59+AO71</f>
        <v>51</v>
      </c>
      <c r="AP47" s="134" t="n">
        <f aca="false">AP59+AP71</f>
        <v>77</v>
      </c>
      <c r="AQ47" s="134" t="n">
        <f aca="false">AQ59+AQ71</f>
        <v>57</v>
      </c>
      <c r="AR47" s="134" t="n">
        <f aca="false">AR59+AR71</f>
        <v>70</v>
      </c>
      <c r="AS47" s="134" t="n">
        <f aca="false">AS59+AS71</f>
        <v>80</v>
      </c>
      <c r="AT47" s="134" t="n">
        <f aca="false">AT59+AT71</f>
        <v>62</v>
      </c>
      <c r="AU47" s="134" t="n">
        <f aca="false">AU59+AU71</f>
        <v>73</v>
      </c>
      <c r="AV47" s="134" t="n">
        <f aca="false">AV59+AV71</f>
        <v>69</v>
      </c>
      <c r="AW47" s="134" t="n">
        <f aca="false">AW59+AW71</f>
        <v>83</v>
      </c>
      <c r="AX47" s="134" t="n">
        <f aca="false">AX59+AX71</f>
        <v>63</v>
      </c>
      <c r="AY47" s="134" t="n">
        <f aca="false">AY59+AY71</f>
        <v>69</v>
      </c>
      <c r="AZ47" s="134" t="n">
        <f aca="false">AZ59+AZ71</f>
        <v>87</v>
      </c>
      <c r="BA47" s="134" t="n">
        <f aca="false">BA59+BA71</f>
        <v>82</v>
      </c>
      <c r="BB47" s="134" t="n">
        <f aca="false">BB59+BB71</f>
        <v>65</v>
      </c>
      <c r="BC47" s="134" t="n">
        <f aca="false">BC59+BC71</f>
        <v>62</v>
      </c>
      <c r="BE47" s="68" t="n">
        <f aca="false">SUM(C47:BC47)</f>
        <v>3905</v>
      </c>
      <c r="BG47" s="56"/>
      <c r="BH47" s="56"/>
      <c r="BI47" s="56"/>
      <c r="BJ47" s="56"/>
      <c r="BK47" s="56"/>
      <c r="BL47" s="56"/>
      <c r="BM47" s="56"/>
      <c r="BN47" s="56"/>
      <c r="BO47" s="56"/>
      <c r="BP47" s="56"/>
      <c r="BQ47" s="56"/>
      <c r="BR47" s="56"/>
      <c r="BS47" s="56"/>
      <c r="BT47" s="56"/>
      <c r="BU47" s="56"/>
      <c r="BV47" s="56"/>
      <c r="BW47" s="56"/>
      <c r="BX47" s="135"/>
      <c r="BY47" s="135"/>
      <c r="BZ47" s="135"/>
      <c r="CA47" s="135"/>
      <c r="CB47" s="135"/>
      <c r="CC47" s="135"/>
      <c r="CD47" s="135"/>
      <c r="CE47" s="135"/>
      <c r="CF47" s="135"/>
      <c r="CG47" s="135"/>
      <c r="CH47" s="135"/>
      <c r="CI47" s="135"/>
      <c r="CJ47" s="135"/>
      <c r="CK47" s="135"/>
      <c r="CL47" s="135"/>
      <c r="CM47" s="135"/>
      <c r="CN47" s="135"/>
    </row>
    <row r="48" customFormat="false" ht="14.1" hidden="false" customHeight="true" outlineLevel="0" collapsed="false">
      <c r="A48" s="132"/>
      <c r="B48" s="133" t="s">
        <v>91</v>
      </c>
      <c r="C48" s="134" t="n">
        <f aca="false">C77+C84</f>
        <v>138</v>
      </c>
      <c r="D48" s="134" t="n">
        <f aca="false">D77+D84</f>
        <v>194</v>
      </c>
      <c r="E48" s="134" t="n">
        <f aca="false">E77+E84</f>
        <v>165</v>
      </c>
      <c r="F48" s="134" t="n">
        <f aca="false">F77+F84</f>
        <v>161</v>
      </c>
      <c r="G48" s="134" t="n">
        <f aca="false">G77+G84</f>
        <v>151</v>
      </c>
      <c r="H48" s="134" t="n">
        <f aca="false">H77+H84</f>
        <v>169</v>
      </c>
      <c r="I48" s="134" t="n">
        <f aca="false">I77+I84</f>
        <v>155</v>
      </c>
      <c r="J48" s="134" t="n">
        <f aca="false">J77+J84</f>
        <v>144</v>
      </c>
      <c r="K48" s="134" t="n">
        <f aca="false">K77+K84</f>
        <v>136</v>
      </c>
      <c r="L48" s="134" t="n">
        <f aca="false">L77+L84</f>
        <v>151</v>
      </c>
      <c r="M48" s="134" t="n">
        <f aca="false">M77+M84</f>
        <v>143</v>
      </c>
      <c r="N48" s="134" t="n">
        <f aca="false">N77+N84</f>
        <v>138</v>
      </c>
      <c r="O48" s="134" t="n">
        <f aca="false">O77+O84</f>
        <v>137</v>
      </c>
      <c r="P48" s="134" t="n">
        <f aca="false">P77+P84</f>
        <v>231</v>
      </c>
      <c r="Q48" s="134" t="n">
        <f aca="false">Q77+Q84</f>
        <v>274</v>
      </c>
      <c r="R48" s="134" t="n">
        <f aca="false">R77+R84</f>
        <v>272</v>
      </c>
      <c r="S48" s="134" t="n">
        <f aca="false">S77+S84</f>
        <v>238</v>
      </c>
      <c r="T48" s="134" t="n">
        <f aca="false">T77+T84</f>
        <v>207</v>
      </c>
      <c r="U48" s="134" t="n">
        <f aca="false">U77+U84</f>
        <v>207</v>
      </c>
      <c r="V48" s="134" t="n">
        <f aca="false">V77+V84</f>
        <v>168</v>
      </c>
      <c r="W48" s="134" t="n">
        <f aca="false">W77+W84</f>
        <v>151</v>
      </c>
      <c r="X48" s="134" t="n">
        <f aca="false">X77+X84</f>
        <v>142</v>
      </c>
      <c r="Y48" s="134" t="n">
        <f aca="false">Y77+Y84</f>
        <v>134</v>
      </c>
      <c r="Z48" s="134" t="n">
        <f aca="false">Z77+Z84</f>
        <v>129</v>
      </c>
      <c r="AA48" s="134" t="n">
        <f aca="false">AA77+AA84</f>
        <v>137</v>
      </c>
      <c r="AB48" s="134" t="n">
        <f aca="false">AB77+AB84</f>
        <v>148</v>
      </c>
      <c r="AC48" s="134" t="n">
        <f aca="false">AC77+AC84</f>
        <v>109</v>
      </c>
      <c r="AD48" s="134" t="n">
        <f aca="false">AD77+AD84</f>
        <v>111</v>
      </c>
      <c r="AE48" s="134" t="n">
        <f aca="false">AE77+AE84</f>
        <v>127</v>
      </c>
      <c r="AF48" s="134" t="n">
        <f aca="false">AF77+AF84</f>
        <v>136</v>
      </c>
      <c r="AG48" s="134" t="n">
        <f aca="false">AG77+AG84</f>
        <v>128</v>
      </c>
      <c r="AH48" s="134" t="n">
        <f aca="false">AH77+AH84</f>
        <v>129</v>
      </c>
      <c r="AI48" s="134" t="n">
        <f aca="false">AI77+AI84</f>
        <v>125</v>
      </c>
      <c r="AJ48" s="134" t="n">
        <f aca="false">AJ77+AJ84</f>
        <v>131</v>
      </c>
      <c r="AK48" s="134" t="n">
        <f aca="false">AK77+AK84</f>
        <v>151</v>
      </c>
      <c r="AL48" s="134" t="n">
        <f aca="false">AL77+AL84</f>
        <v>146</v>
      </c>
      <c r="AM48" s="134" t="n">
        <f aca="false">AM77+AM84</f>
        <v>138</v>
      </c>
      <c r="AN48" s="134" t="n">
        <f aca="false">AN77+AN84</f>
        <v>126</v>
      </c>
      <c r="AO48" s="134" t="n">
        <f aca="false">AO77+AO84</f>
        <v>126</v>
      </c>
      <c r="AP48" s="134" t="n">
        <f aca="false">AP77+AP84</f>
        <v>154</v>
      </c>
      <c r="AQ48" s="134" t="n">
        <f aca="false">AQ77+AQ84</f>
        <v>141</v>
      </c>
      <c r="AR48" s="134" t="n">
        <f aca="false">AR77+AR84</f>
        <v>142</v>
      </c>
      <c r="AS48" s="134" t="n">
        <f aca="false">AS77+AS84</f>
        <v>148</v>
      </c>
      <c r="AT48" s="134" t="n">
        <f aca="false">AT77+AT84</f>
        <v>183</v>
      </c>
      <c r="AU48" s="134" t="n">
        <f aca="false">AU77+AU84</f>
        <v>152</v>
      </c>
      <c r="AV48" s="134" t="n">
        <f aca="false">AV77+AV84</f>
        <v>197</v>
      </c>
      <c r="AW48" s="134" t="n">
        <f aca="false">AW77+AW84</f>
        <v>183</v>
      </c>
      <c r="AX48" s="134" t="n">
        <f aca="false">AX77+AX84</f>
        <v>214</v>
      </c>
      <c r="AY48" s="134" t="n">
        <f aca="false">AY77+AY84</f>
        <v>183</v>
      </c>
      <c r="AZ48" s="134" t="n">
        <f aca="false">AZ77+AZ84</f>
        <v>191</v>
      </c>
      <c r="BA48" s="134" t="n">
        <f aca="false">BA77+BA84</f>
        <v>165</v>
      </c>
      <c r="BB48" s="134" t="n">
        <f aca="false">BB77+BB84</f>
        <v>156</v>
      </c>
      <c r="BC48" s="134" t="n">
        <f aca="false">BC77+BC84</f>
        <v>126</v>
      </c>
      <c r="BE48" s="68" t="n">
        <f aca="false">SUM(C48:BC48)</f>
        <v>8438</v>
      </c>
      <c r="BG48" s="56"/>
      <c r="BH48" s="56"/>
      <c r="BI48" s="56"/>
      <c r="BJ48" s="56"/>
      <c r="BK48" s="56"/>
      <c r="BL48" s="56"/>
      <c r="BM48" s="56"/>
      <c r="BN48" s="56"/>
      <c r="BO48" s="56"/>
      <c r="BP48" s="56"/>
      <c r="BQ48" s="56"/>
      <c r="BR48" s="56"/>
      <c r="BS48" s="56"/>
      <c r="BT48" s="56"/>
      <c r="BU48" s="56"/>
      <c r="BV48" s="56"/>
      <c r="BW48" s="56"/>
      <c r="BX48" s="135"/>
      <c r="BY48" s="135"/>
      <c r="BZ48" s="135"/>
      <c r="CA48" s="135"/>
      <c r="CB48" s="135"/>
      <c r="CC48" s="135"/>
      <c r="CD48" s="135"/>
      <c r="CE48" s="135"/>
      <c r="CF48" s="135"/>
      <c r="CG48" s="135"/>
      <c r="CH48" s="135"/>
      <c r="CI48" s="135"/>
      <c r="CJ48" s="135"/>
      <c r="CK48" s="135"/>
      <c r="CL48" s="135"/>
      <c r="CM48" s="135"/>
      <c r="CN48" s="135"/>
    </row>
    <row r="49" customFormat="false" ht="14.1" hidden="false" customHeight="true" outlineLevel="0" collapsed="false">
      <c r="A49" s="132"/>
      <c r="B49" s="133" t="s">
        <v>92</v>
      </c>
      <c r="C49" s="134" t="n">
        <f aca="false">C60+C66+C73+C87</f>
        <v>166</v>
      </c>
      <c r="D49" s="134" t="n">
        <f aca="false">D60+D66+D73+D87</f>
        <v>196</v>
      </c>
      <c r="E49" s="134" t="n">
        <f aca="false">E60+E66+E73+E87</f>
        <v>155</v>
      </c>
      <c r="F49" s="134" t="n">
        <f aca="false">F60+F66+F73+F87</f>
        <v>165</v>
      </c>
      <c r="G49" s="134" t="n">
        <f aca="false">G60+G66+G73+G87</f>
        <v>154</v>
      </c>
      <c r="H49" s="134" t="n">
        <f aca="false">H60+H66+H73+H87</f>
        <v>191</v>
      </c>
      <c r="I49" s="134" t="n">
        <f aca="false">I60+I66+I73+I87</f>
        <v>171</v>
      </c>
      <c r="J49" s="134" t="n">
        <f aca="false">J60+J66+J73+J87</f>
        <v>152</v>
      </c>
      <c r="K49" s="134" t="n">
        <f aca="false">K60+K66+K73+K87</f>
        <v>171</v>
      </c>
      <c r="L49" s="134" t="n">
        <f aca="false">L60+L66+L73+L87</f>
        <v>166</v>
      </c>
      <c r="M49" s="134" t="n">
        <f aca="false">M60+M66+M73+M87</f>
        <v>182</v>
      </c>
      <c r="N49" s="134" t="n">
        <f aca="false">N60+N66+N73+N87</f>
        <v>169</v>
      </c>
      <c r="O49" s="134" t="n">
        <f aca="false">O60+O66+O73+O87</f>
        <v>144</v>
      </c>
      <c r="P49" s="134" t="n">
        <f aca="false">P60+P66+P73+P87</f>
        <v>228</v>
      </c>
      <c r="Q49" s="134" t="n">
        <f aca="false">Q60+Q66+Q73+Q87</f>
        <v>313</v>
      </c>
      <c r="R49" s="134" t="n">
        <f aca="false">R60+R66+R73+R87</f>
        <v>271</v>
      </c>
      <c r="S49" s="134" t="n">
        <f aca="false">S60+S66+S73+S87</f>
        <v>258</v>
      </c>
      <c r="T49" s="134" t="n">
        <f aca="false">T60+T66+T73+T87</f>
        <v>280</v>
      </c>
      <c r="U49" s="134" t="n">
        <f aca="false">U60+U66+U73+U87</f>
        <v>207</v>
      </c>
      <c r="V49" s="134" t="n">
        <f aca="false">V60+V66+V73+V87</f>
        <v>224</v>
      </c>
      <c r="W49" s="134" t="n">
        <f aca="false">W60+W66+W73+W87</f>
        <v>189</v>
      </c>
      <c r="X49" s="134" t="n">
        <f aca="false">X60+X66+X73+X87</f>
        <v>156</v>
      </c>
      <c r="Y49" s="134" t="n">
        <f aca="false">Y60+Y66+Y73+Y87</f>
        <v>154</v>
      </c>
      <c r="Z49" s="134" t="n">
        <f aca="false">Z60+Z66+Z73+Z87</f>
        <v>136</v>
      </c>
      <c r="AA49" s="134" t="n">
        <f aca="false">AA60+AA66+AA73+AA87</f>
        <v>168</v>
      </c>
      <c r="AB49" s="134" t="n">
        <f aca="false">AB60+AB66+AB73+AB87</f>
        <v>125</v>
      </c>
      <c r="AC49" s="134" t="n">
        <f aca="false">AC60+AC66+AC73+AC87</f>
        <v>139</v>
      </c>
      <c r="AD49" s="134" t="n">
        <f aca="false">AD60+AD66+AD73+AD87</f>
        <v>125</v>
      </c>
      <c r="AE49" s="134" t="n">
        <f aca="false">AE60+AE66+AE73+AE87</f>
        <v>120</v>
      </c>
      <c r="AF49" s="134" t="n">
        <f aca="false">AF60+AF66+AF73+AF87</f>
        <v>135</v>
      </c>
      <c r="AG49" s="134" t="n">
        <f aca="false">AG60+AG66+AG73+AG87</f>
        <v>114</v>
      </c>
      <c r="AH49" s="134" t="n">
        <f aca="false">AH60+AH66+AH73+AH87</f>
        <v>125</v>
      </c>
      <c r="AI49" s="134" t="n">
        <f aca="false">AI60+AI66+AI73+AI87</f>
        <v>131</v>
      </c>
      <c r="AJ49" s="134" t="n">
        <f aca="false">AJ60+AJ66+AJ73+AJ87</f>
        <v>127</v>
      </c>
      <c r="AK49" s="134" t="n">
        <f aca="false">AK60+AK66+AK73+AK87</f>
        <v>143</v>
      </c>
      <c r="AL49" s="134" t="n">
        <f aca="false">AL60+AL66+AL73+AL87</f>
        <v>123</v>
      </c>
      <c r="AM49" s="134" t="n">
        <f aca="false">AM60+AM66+AM73+AM87</f>
        <v>128</v>
      </c>
      <c r="AN49" s="134" t="n">
        <f aca="false">AN60+AN66+AN73+AN87</f>
        <v>108</v>
      </c>
      <c r="AO49" s="134" t="n">
        <f aca="false">AO60+AO66+AO73+AO87</f>
        <v>121</v>
      </c>
      <c r="AP49" s="134" t="n">
        <f aca="false">AP60+AP66+AP73+AP87</f>
        <v>172</v>
      </c>
      <c r="AQ49" s="134" t="n">
        <f aca="false">AQ60+AQ66+AQ73+AQ87</f>
        <v>147</v>
      </c>
      <c r="AR49" s="134" t="n">
        <f aca="false">AR60+AR66+AR73+AR87</f>
        <v>175</v>
      </c>
      <c r="AS49" s="134" t="n">
        <f aca="false">AS60+AS66+AS73+AS87</f>
        <v>172</v>
      </c>
      <c r="AT49" s="134" t="n">
        <f aca="false">AT60+AT66+AT73+AT87</f>
        <v>177</v>
      </c>
      <c r="AU49" s="134" t="n">
        <f aca="false">AU60+AU66+AU73+AU87</f>
        <v>146</v>
      </c>
      <c r="AV49" s="134" t="n">
        <f aca="false">AV60+AV66+AV73+AV87</f>
        <v>180</v>
      </c>
      <c r="AW49" s="134" t="n">
        <f aca="false">AW60+AW66+AW73+AW87</f>
        <v>194</v>
      </c>
      <c r="AX49" s="134" t="n">
        <f aca="false">AX60+AX66+AX73+AX87</f>
        <v>171</v>
      </c>
      <c r="AY49" s="134" t="n">
        <f aca="false">AY60+AY66+AY73+AY87</f>
        <v>177</v>
      </c>
      <c r="AZ49" s="134" t="n">
        <f aca="false">AZ60+AZ66+AZ73+AZ87</f>
        <v>166</v>
      </c>
      <c r="BA49" s="134" t="n">
        <f aca="false">BA60+BA66+BA73+BA87</f>
        <v>183</v>
      </c>
      <c r="BB49" s="134" t="n">
        <f aca="false">BB60+BB66+BB73+BB87</f>
        <v>154</v>
      </c>
      <c r="BC49" s="134" t="n">
        <f aca="false">BC60+BC66+BC73+BC87</f>
        <v>179</v>
      </c>
      <c r="BE49" s="68" t="n">
        <f aca="false">SUM(C49:BC49)</f>
        <v>8923</v>
      </c>
      <c r="BG49" s="56"/>
      <c r="BH49" s="56"/>
      <c r="BI49" s="56"/>
      <c r="BJ49" s="56"/>
      <c r="BK49" s="56"/>
      <c r="BL49" s="56"/>
      <c r="BM49" s="56"/>
      <c r="BN49" s="56"/>
      <c r="BO49" s="56"/>
      <c r="BP49" s="56"/>
      <c r="BQ49" s="56"/>
      <c r="BR49" s="56"/>
      <c r="BS49" s="56"/>
      <c r="BT49" s="56"/>
      <c r="BU49" s="56"/>
      <c r="BV49" s="56"/>
      <c r="BW49" s="56"/>
      <c r="BX49" s="135"/>
      <c r="BY49" s="135"/>
      <c r="BZ49" s="135"/>
      <c r="CA49" s="135"/>
      <c r="CB49" s="135"/>
      <c r="CC49" s="135"/>
      <c r="CD49" s="135"/>
      <c r="CE49" s="135"/>
      <c r="CF49" s="135"/>
      <c r="CG49" s="135"/>
      <c r="CH49" s="135"/>
      <c r="CI49" s="135"/>
      <c r="CJ49" s="135"/>
      <c r="CK49" s="135"/>
      <c r="CL49" s="135"/>
      <c r="CM49" s="135"/>
      <c r="CN49" s="135"/>
    </row>
    <row r="50" customFormat="false" ht="14.1" hidden="false" customHeight="true" outlineLevel="0" collapsed="false">
      <c r="A50" s="132"/>
      <c r="B50" s="133" t="s">
        <v>93</v>
      </c>
      <c r="C50" s="134" t="n">
        <f aca="false">C78</f>
        <v>1</v>
      </c>
      <c r="D50" s="134" t="n">
        <f aca="false">D78</f>
        <v>5</v>
      </c>
      <c r="E50" s="134" t="n">
        <f aca="false">E78</f>
        <v>2</v>
      </c>
      <c r="F50" s="134" t="n">
        <f aca="false">F78</f>
        <v>4</v>
      </c>
      <c r="G50" s="134" t="n">
        <f aca="false">G78</f>
        <v>2</v>
      </c>
      <c r="H50" s="134" t="n">
        <f aca="false">H78</f>
        <v>5</v>
      </c>
      <c r="I50" s="134" t="n">
        <f aca="false">I78</f>
        <v>3</v>
      </c>
      <c r="J50" s="134" t="n">
        <f aca="false">J78</f>
        <v>1</v>
      </c>
      <c r="K50" s="134" t="n">
        <f aca="false">K78</f>
        <v>4</v>
      </c>
      <c r="L50" s="134" t="n">
        <f aca="false">L78</f>
        <v>5</v>
      </c>
      <c r="M50" s="134" t="n">
        <f aca="false">M78</f>
        <v>6</v>
      </c>
      <c r="N50" s="134" t="n">
        <f aca="false">N78</f>
        <v>7</v>
      </c>
      <c r="O50" s="134" t="n">
        <f aca="false">O78</f>
        <v>8</v>
      </c>
      <c r="P50" s="134" t="n">
        <f aca="false">P78</f>
        <v>9</v>
      </c>
      <c r="Q50" s="134" t="n">
        <f aca="false">Q78</f>
        <v>11</v>
      </c>
      <c r="R50" s="134" t="n">
        <f aca="false">R78</f>
        <v>4</v>
      </c>
      <c r="S50" s="134" t="n">
        <f aca="false">S78</f>
        <v>6</v>
      </c>
      <c r="T50" s="134" t="n">
        <f aca="false">T78</f>
        <v>3</v>
      </c>
      <c r="U50" s="134" t="n">
        <f aca="false">U78</f>
        <v>2</v>
      </c>
      <c r="V50" s="134" t="n">
        <f aca="false">V78</f>
        <v>5</v>
      </c>
      <c r="W50" s="134" t="n">
        <f aca="false">W78</f>
        <v>8</v>
      </c>
      <c r="X50" s="134" t="n">
        <f aca="false">X78</f>
        <v>5</v>
      </c>
      <c r="Y50" s="134" t="n">
        <f aca="false">Y78</f>
        <v>8</v>
      </c>
      <c r="Z50" s="134" t="n">
        <f aca="false">Z78</f>
        <v>2</v>
      </c>
      <c r="AA50" s="134" t="n">
        <f aca="false">AA78</f>
        <v>5</v>
      </c>
      <c r="AB50" s="134" t="n">
        <f aca="false">AB78</f>
        <v>4</v>
      </c>
      <c r="AC50" s="134" t="n">
        <f aca="false">AC78</f>
        <v>2</v>
      </c>
      <c r="AD50" s="134" t="n">
        <f aca="false">AD78</f>
        <v>4</v>
      </c>
      <c r="AE50" s="134" t="n">
        <f aca="false">AE78</f>
        <v>3</v>
      </c>
      <c r="AF50" s="134" t="n">
        <f aca="false">AF78</f>
        <v>4</v>
      </c>
      <c r="AG50" s="134" t="n">
        <f aca="false">AG78</f>
        <v>4</v>
      </c>
      <c r="AH50" s="134" t="n">
        <f aca="false">AH78</f>
        <v>3</v>
      </c>
      <c r="AI50" s="134" t="n">
        <f aca="false">AI78</f>
        <v>5</v>
      </c>
      <c r="AJ50" s="134" t="n">
        <f aca="false">AJ78</f>
        <v>3</v>
      </c>
      <c r="AK50" s="134" t="n">
        <f aca="false">AK78</f>
        <v>8</v>
      </c>
      <c r="AL50" s="134" t="n">
        <f aca="false">AL78</f>
        <v>4</v>
      </c>
      <c r="AM50" s="134" t="n">
        <f aca="false">AM78</f>
        <v>6</v>
      </c>
      <c r="AN50" s="134" t="n">
        <f aca="false">AN78</f>
        <v>3</v>
      </c>
      <c r="AO50" s="134" t="n">
        <f aca="false">AO78</f>
        <v>5</v>
      </c>
      <c r="AP50" s="134" t="n">
        <f aca="false">AP78</f>
        <v>3</v>
      </c>
      <c r="AQ50" s="134" t="n">
        <f aca="false">AQ78</f>
        <v>6</v>
      </c>
      <c r="AR50" s="134" t="n">
        <f aca="false">AR78</f>
        <v>2</v>
      </c>
      <c r="AS50" s="134" t="n">
        <f aca="false">AS78</f>
        <v>3</v>
      </c>
      <c r="AT50" s="134" t="n">
        <f aca="false">AT78</f>
        <v>5</v>
      </c>
      <c r="AU50" s="134" t="n">
        <f aca="false">AU78</f>
        <v>4</v>
      </c>
      <c r="AV50" s="134" t="n">
        <f aca="false">AV78</f>
        <v>6</v>
      </c>
      <c r="AW50" s="134" t="n">
        <f aca="false">AW78</f>
        <v>8</v>
      </c>
      <c r="AX50" s="134" t="n">
        <f aca="false">AX78</f>
        <v>7</v>
      </c>
      <c r="AY50" s="134" t="n">
        <f aca="false">AY78</f>
        <v>6</v>
      </c>
      <c r="AZ50" s="134" t="n">
        <f aca="false">AZ78</f>
        <v>4</v>
      </c>
      <c r="BA50" s="134" t="n">
        <f aca="false">BA78</f>
        <v>8</v>
      </c>
      <c r="BB50" s="134" t="n">
        <f aca="false">BB78</f>
        <v>8</v>
      </c>
      <c r="BC50" s="134" t="n">
        <f aca="false">BC78</f>
        <v>5</v>
      </c>
      <c r="BE50" s="68" t="n">
        <f aca="false">SUM(C50:BC50)</f>
        <v>254</v>
      </c>
      <c r="BG50" s="56"/>
      <c r="BH50" s="56"/>
      <c r="BI50" s="56"/>
      <c r="BJ50" s="56"/>
      <c r="BK50" s="56"/>
      <c r="BL50" s="56"/>
      <c r="BM50" s="56"/>
      <c r="BN50" s="56"/>
      <c r="BO50" s="56"/>
      <c r="BP50" s="56"/>
      <c r="BQ50" s="56"/>
      <c r="BR50" s="56"/>
      <c r="BS50" s="56"/>
      <c r="BT50" s="56"/>
      <c r="BU50" s="56"/>
      <c r="BV50" s="56"/>
      <c r="BW50" s="56"/>
      <c r="BX50" s="135"/>
      <c r="BY50" s="135"/>
      <c r="BZ50" s="135"/>
      <c r="CA50" s="135"/>
      <c r="CB50" s="135"/>
      <c r="CC50" s="135"/>
      <c r="CD50" s="135"/>
      <c r="CE50" s="135"/>
      <c r="CF50" s="135"/>
      <c r="CG50" s="135"/>
      <c r="CH50" s="135"/>
      <c r="CI50" s="135"/>
      <c r="CJ50" s="135"/>
      <c r="CK50" s="135"/>
      <c r="CL50" s="135"/>
      <c r="CM50" s="135"/>
      <c r="CN50" s="135"/>
    </row>
    <row r="51" customFormat="false" ht="14.1" hidden="false" customHeight="true" outlineLevel="0" collapsed="false">
      <c r="A51" s="132"/>
      <c r="B51" s="133" t="s">
        <v>94</v>
      </c>
      <c r="C51" s="134" t="n">
        <f aca="false">C82</f>
        <v>5</v>
      </c>
      <c r="D51" s="134" t="n">
        <f aca="false">D82</f>
        <v>4</v>
      </c>
      <c r="E51" s="134" t="n">
        <f aca="false">E82</f>
        <v>2</v>
      </c>
      <c r="F51" s="134" t="n">
        <f aca="false">F82</f>
        <v>2</v>
      </c>
      <c r="G51" s="134" t="n">
        <f aca="false">G82</f>
        <v>5</v>
      </c>
      <c r="H51" s="134" t="n">
        <f aca="false">H82</f>
        <v>6</v>
      </c>
      <c r="I51" s="134" t="n">
        <f aca="false">I82</f>
        <v>4</v>
      </c>
      <c r="J51" s="134" t="n">
        <f aca="false">J82</f>
        <v>4</v>
      </c>
      <c r="K51" s="134" t="n">
        <f aca="false">K82</f>
        <v>3</v>
      </c>
      <c r="L51" s="134" t="n">
        <f aca="false">L82</f>
        <v>4</v>
      </c>
      <c r="M51" s="134" t="n">
        <f aca="false">M82</f>
        <v>3</v>
      </c>
      <c r="N51" s="134" t="n">
        <f aca="false">N82</f>
        <v>3</v>
      </c>
      <c r="O51" s="134" t="n">
        <f aca="false">O82</f>
        <v>9</v>
      </c>
      <c r="P51" s="134" t="n">
        <f aca="false">P82</f>
        <v>8</v>
      </c>
      <c r="Q51" s="134" t="n">
        <f aca="false">Q82</f>
        <v>8</v>
      </c>
      <c r="R51" s="134" t="n">
        <f aca="false">R82</f>
        <v>3</v>
      </c>
      <c r="S51" s="134" t="n">
        <f aca="false">S82</f>
        <v>2</v>
      </c>
      <c r="T51" s="134" t="n">
        <f aca="false">T82</f>
        <v>6</v>
      </c>
      <c r="U51" s="134" t="n">
        <f aca="false">U82</f>
        <v>6</v>
      </c>
      <c r="V51" s="134" t="n">
        <f aca="false">V82</f>
        <v>6</v>
      </c>
      <c r="W51" s="134" t="n">
        <f aca="false">W82</f>
        <v>2</v>
      </c>
      <c r="X51" s="134" t="n">
        <f aca="false">X82</f>
        <v>5</v>
      </c>
      <c r="Y51" s="134" t="n">
        <f aca="false">Y82</f>
        <v>3</v>
      </c>
      <c r="Z51" s="134" t="n">
        <f aca="false">Z82</f>
        <v>4</v>
      </c>
      <c r="AA51" s="134" t="n">
        <f aca="false">AA82</f>
        <v>3</v>
      </c>
      <c r="AB51" s="134" t="n">
        <f aca="false">AB82</f>
        <v>0</v>
      </c>
      <c r="AC51" s="134" t="n">
        <f aca="false">AC82</f>
        <v>4</v>
      </c>
      <c r="AD51" s="134" t="n">
        <f aca="false">AD82</f>
        <v>7</v>
      </c>
      <c r="AE51" s="134" t="n">
        <f aca="false">AE82</f>
        <v>5</v>
      </c>
      <c r="AF51" s="134" t="n">
        <f aca="false">AF82</f>
        <v>3</v>
      </c>
      <c r="AG51" s="134" t="n">
        <f aca="false">AG82</f>
        <v>3</v>
      </c>
      <c r="AH51" s="134" t="n">
        <f aca="false">AH82</f>
        <v>4</v>
      </c>
      <c r="AI51" s="134" t="n">
        <f aca="false">AI82</f>
        <v>1</v>
      </c>
      <c r="AJ51" s="134" t="n">
        <f aca="false">AJ82</f>
        <v>2</v>
      </c>
      <c r="AK51" s="134" t="n">
        <f aca="false">AK82</f>
        <v>3</v>
      </c>
      <c r="AL51" s="134" t="n">
        <f aca="false">AL82</f>
        <v>6</v>
      </c>
      <c r="AM51" s="134" t="n">
        <f aca="false">AM82</f>
        <v>6</v>
      </c>
      <c r="AN51" s="134" t="n">
        <f aca="false">AN82</f>
        <v>3</v>
      </c>
      <c r="AO51" s="134" t="n">
        <f aca="false">AO82</f>
        <v>2</v>
      </c>
      <c r="AP51" s="134" t="n">
        <f aca="false">AP82</f>
        <v>2</v>
      </c>
      <c r="AQ51" s="134" t="n">
        <f aca="false">AQ82</f>
        <v>4</v>
      </c>
      <c r="AR51" s="134" t="n">
        <f aca="false">AR82</f>
        <v>4</v>
      </c>
      <c r="AS51" s="134" t="n">
        <f aca="false">AS82</f>
        <v>6</v>
      </c>
      <c r="AT51" s="134" t="n">
        <f aca="false">AT82</f>
        <v>4</v>
      </c>
      <c r="AU51" s="134" t="n">
        <f aca="false">AU82</f>
        <v>4</v>
      </c>
      <c r="AV51" s="134" t="n">
        <f aca="false">AV82</f>
        <v>2</v>
      </c>
      <c r="AW51" s="134" t="n">
        <f aca="false">AW82</f>
        <v>2</v>
      </c>
      <c r="AX51" s="134" t="n">
        <f aca="false">AX82</f>
        <v>4</v>
      </c>
      <c r="AY51" s="134" t="n">
        <f aca="false">AY82</f>
        <v>4</v>
      </c>
      <c r="AZ51" s="134" t="n">
        <f aca="false">AZ82</f>
        <v>1</v>
      </c>
      <c r="BA51" s="134" t="n">
        <f aca="false">BA82</f>
        <v>7</v>
      </c>
      <c r="BB51" s="134" t="n">
        <f aca="false">BB82</f>
        <v>4</v>
      </c>
      <c r="BC51" s="134" t="n">
        <f aca="false">BC82</f>
        <v>3</v>
      </c>
      <c r="BE51" s="68" t="n">
        <f aca="false">SUM(C51:BC51)</f>
        <v>210</v>
      </c>
      <c r="BG51" s="56"/>
      <c r="BH51" s="56"/>
      <c r="BI51" s="56"/>
      <c r="BJ51" s="56"/>
      <c r="BK51" s="56"/>
      <c r="BL51" s="56"/>
      <c r="BM51" s="56"/>
      <c r="BN51" s="56"/>
      <c r="BO51" s="56"/>
      <c r="BP51" s="56"/>
      <c r="BQ51" s="56"/>
      <c r="BR51" s="56"/>
      <c r="BS51" s="56"/>
      <c r="BT51" s="56"/>
      <c r="BU51" s="56"/>
      <c r="BV51" s="56"/>
      <c r="BW51" s="56"/>
      <c r="BX51" s="135"/>
      <c r="BY51" s="135"/>
      <c r="BZ51" s="135"/>
      <c r="CA51" s="135"/>
      <c r="CB51" s="135"/>
      <c r="CC51" s="135"/>
      <c r="CD51" s="135"/>
      <c r="CE51" s="135"/>
      <c r="CF51" s="135"/>
      <c r="CG51" s="135"/>
      <c r="CH51" s="135"/>
      <c r="CI51" s="135"/>
      <c r="CJ51" s="135"/>
      <c r="CK51" s="135"/>
      <c r="CL51" s="135"/>
      <c r="CM51" s="135"/>
      <c r="CN51" s="135"/>
    </row>
    <row r="52" customFormat="false" ht="14.1" hidden="false" customHeight="true" outlineLevel="0" collapsed="false">
      <c r="A52" s="132"/>
      <c r="B52" s="133" t="s">
        <v>95</v>
      </c>
      <c r="C52" s="134" t="n">
        <f aca="false">C58+C63+C79</f>
        <v>96</v>
      </c>
      <c r="D52" s="134" t="n">
        <f aca="false">D58+D63+D79</f>
        <v>156</v>
      </c>
      <c r="E52" s="134" t="n">
        <f aca="false">E58+E63+E79</f>
        <v>118</v>
      </c>
      <c r="F52" s="134" t="n">
        <f aca="false">F58+F63+F79</f>
        <v>107</v>
      </c>
      <c r="G52" s="134" t="n">
        <f aca="false">G58+G63+G79</f>
        <v>99</v>
      </c>
      <c r="H52" s="134" t="n">
        <f aca="false">H58+H63+H79</f>
        <v>97</v>
      </c>
      <c r="I52" s="134" t="n">
        <f aca="false">I58+I63+I79</f>
        <v>99</v>
      </c>
      <c r="J52" s="134" t="n">
        <f aca="false">J58+J63+J79</f>
        <v>98</v>
      </c>
      <c r="K52" s="134" t="n">
        <f aca="false">K58+K63+K79</f>
        <v>96</v>
      </c>
      <c r="L52" s="134" t="n">
        <f aca="false">L58+L63+L79</f>
        <v>86</v>
      </c>
      <c r="M52" s="134" t="n">
        <f aca="false">M58+M63+M79</f>
        <v>94</v>
      </c>
      <c r="N52" s="134" t="n">
        <f aca="false">N58+N63+N79</f>
        <v>92</v>
      </c>
      <c r="O52" s="134" t="n">
        <f aca="false">O58+O63+O79</f>
        <v>96</v>
      </c>
      <c r="P52" s="134" t="n">
        <f aca="false">P58+P63+P79</f>
        <v>126</v>
      </c>
      <c r="Q52" s="134" t="n">
        <f aca="false">Q58+Q63+Q79</f>
        <v>167</v>
      </c>
      <c r="R52" s="134" t="n">
        <f aca="false">R58+R63+R79</f>
        <v>171</v>
      </c>
      <c r="S52" s="134" t="n">
        <f aca="false">S58+S63+S79</f>
        <v>152</v>
      </c>
      <c r="T52" s="134" t="n">
        <f aca="false">T58+T63+T79</f>
        <v>140</v>
      </c>
      <c r="U52" s="134" t="n">
        <f aca="false">U58+U63+U79</f>
        <v>102</v>
      </c>
      <c r="V52" s="134" t="n">
        <f aca="false">V58+V63+V79</f>
        <v>126</v>
      </c>
      <c r="W52" s="134" t="n">
        <f aca="false">W58+W63+W79</f>
        <v>105</v>
      </c>
      <c r="X52" s="134" t="n">
        <f aca="false">X58+X63+X79</f>
        <v>105</v>
      </c>
      <c r="Y52" s="134" t="n">
        <f aca="false">Y58+Y63+Y79</f>
        <v>90</v>
      </c>
      <c r="Z52" s="134" t="n">
        <f aca="false">Z58+Z63+Z79</f>
        <v>90</v>
      </c>
      <c r="AA52" s="134" t="n">
        <f aca="false">AA58+AA63+AA79</f>
        <v>92</v>
      </c>
      <c r="AB52" s="134" t="n">
        <f aca="false">AB58+AB63+AB79</f>
        <v>63</v>
      </c>
      <c r="AC52" s="134" t="n">
        <f aca="false">AC58+AC63+AC79</f>
        <v>101</v>
      </c>
      <c r="AD52" s="134" t="n">
        <f aca="false">AD58+AD63+AD79</f>
        <v>88</v>
      </c>
      <c r="AE52" s="134" t="n">
        <f aca="false">AE58+AE63+AE79</f>
        <v>95</v>
      </c>
      <c r="AF52" s="134" t="n">
        <f aca="false">AF58+AF63+AF79</f>
        <v>74</v>
      </c>
      <c r="AG52" s="134" t="n">
        <f aca="false">AG58+AG63+AG79</f>
        <v>79</v>
      </c>
      <c r="AH52" s="134" t="n">
        <f aca="false">AH58+AH63+AH79</f>
        <v>79</v>
      </c>
      <c r="AI52" s="134" t="n">
        <f aca="false">AI58+AI63+AI79</f>
        <v>67</v>
      </c>
      <c r="AJ52" s="134" t="n">
        <f aca="false">AJ58+AJ63+AJ79</f>
        <v>81</v>
      </c>
      <c r="AK52" s="134" t="n">
        <f aca="false">AK58+AK63+AK79</f>
        <v>84</v>
      </c>
      <c r="AL52" s="134" t="n">
        <f aca="false">AL58+AL63+AL79</f>
        <v>85</v>
      </c>
      <c r="AM52" s="134" t="n">
        <f aca="false">AM58+AM63+AM79</f>
        <v>99</v>
      </c>
      <c r="AN52" s="134" t="n">
        <f aca="false">AN58+AN63+AN79</f>
        <v>71</v>
      </c>
      <c r="AO52" s="134" t="n">
        <f aca="false">AO58+AO63+AO79</f>
        <v>69</v>
      </c>
      <c r="AP52" s="134" t="n">
        <f aca="false">AP58+AP63+AP79</f>
        <v>103</v>
      </c>
      <c r="AQ52" s="134" t="n">
        <f aca="false">AQ58+AQ63+AQ79</f>
        <v>90</v>
      </c>
      <c r="AR52" s="134" t="n">
        <f aca="false">AR58+AR63+AR79</f>
        <v>85</v>
      </c>
      <c r="AS52" s="134" t="n">
        <f aca="false">AS58+AS63+AS79</f>
        <v>99</v>
      </c>
      <c r="AT52" s="134" t="n">
        <f aca="false">AT58+AT63+AT79</f>
        <v>88</v>
      </c>
      <c r="AU52" s="134" t="n">
        <f aca="false">AU58+AU63+AU79</f>
        <v>92</v>
      </c>
      <c r="AV52" s="134" t="n">
        <f aca="false">AV58+AV63+AV79</f>
        <v>110</v>
      </c>
      <c r="AW52" s="134" t="n">
        <f aca="false">AW58+AW63+AW79</f>
        <v>102</v>
      </c>
      <c r="AX52" s="134" t="n">
        <f aca="false">AX58+AX63+AX79</f>
        <v>107</v>
      </c>
      <c r="AY52" s="134" t="n">
        <f aca="false">AY58+AY63+AY79</f>
        <v>100</v>
      </c>
      <c r="AZ52" s="134" t="n">
        <f aca="false">AZ58+AZ63+AZ79</f>
        <v>113</v>
      </c>
      <c r="BA52" s="134" t="n">
        <f aca="false">BA58+BA63+BA79</f>
        <v>115</v>
      </c>
      <c r="BB52" s="134" t="n">
        <f aca="false">BB58+BB63+BB79</f>
        <v>92</v>
      </c>
      <c r="BC52" s="134" t="n">
        <f aca="false">BC58+BC63+BC79</f>
        <v>92</v>
      </c>
      <c r="BE52" s="68" t="n">
        <f aca="false">SUM(C52:BC52)</f>
        <v>5323</v>
      </c>
      <c r="BG52" s="56"/>
      <c r="BH52" s="56"/>
      <c r="BI52" s="56"/>
      <c r="BJ52" s="56"/>
      <c r="BK52" s="56"/>
      <c r="BL52" s="56"/>
      <c r="BM52" s="56"/>
      <c r="BN52" s="56"/>
      <c r="BO52" s="56"/>
      <c r="BP52" s="56"/>
      <c r="BQ52" s="56"/>
      <c r="BR52" s="56"/>
      <c r="BS52" s="56"/>
      <c r="BT52" s="56"/>
      <c r="BU52" s="56"/>
      <c r="BV52" s="56"/>
      <c r="BW52" s="56"/>
      <c r="BX52" s="135"/>
      <c r="BY52" s="135"/>
      <c r="BZ52" s="135"/>
      <c r="CA52" s="135"/>
      <c r="CB52" s="135"/>
      <c r="CC52" s="135"/>
      <c r="CD52" s="135"/>
      <c r="CE52" s="135"/>
      <c r="CF52" s="135"/>
      <c r="CG52" s="135"/>
      <c r="CH52" s="135"/>
      <c r="CI52" s="135"/>
      <c r="CJ52" s="135"/>
      <c r="CK52" s="135"/>
      <c r="CL52" s="135"/>
      <c r="CM52" s="135"/>
      <c r="CN52" s="135"/>
    </row>
    <row r="53" customFormat="false" ht="14.1" hidden="false" customHeight="true" outlineLevel="0" collapsed="false">
      <c r="A53" s="132"/>
      <c r="B53" s="133" t="s">
        <v>96</v>
      </c>
      <c r="C53" s="134" t="n">
        <f aca="false">C75</f>
        <v>9</v>
      </c>
      <c r="D53" s="134" t="n">
        <f aca="false">D75</f>
        <v>8</v>
      </c>
      <c r="E53" s="134" t="n">
        <f aca="false">E75</f>
        <v>10</v>
      </c>
      <c r="F53" s="134" t="n">
        <f aca="false">F75</f>
        <v>10</v>
      </c>
      <c r="G53" s="134" t="n">
        <f aca="false">G75</f>
        <v>10</v>
      </c>
      <c r="H53" s="134" t="n">
        <f aca="false">H75</f>
        <v>11</v>
      </c>
      <c r="I53" s="134" t="n">
        <f aca="false">I75</f>
        <v>3</v>
      </c>
      <c r="J53" s="134" t="n">
        <f aca="false">J75</f>
        <v>8</v>
      </c>
      <c r="K53" s="134" t="n">
        <f aca="false">K75</f>
        <v>10</v>
      </c>
      <c r="L53" s="134" t="n">
        <f aca="false">L75</f>
        <v>6</v>
      </c>
      <c r="M53" s="134" t="n">
        <f aca="false">M75</f>
        <v>11</v>
      </c>
      <c r="N53" s="134" t="n">
        <f aca="false">N75</f>
        <v>5</v>
      </c>
      <c r="O53" s="134" t="n">
        <f aca="false">O75</f>
        <v>5</v>
      </c>
      <c r="P53" s="134" t="n">
        <f aca="false">P75</f>
        <v>6</v>
      </c>
      <c r="Q53" s="134" t="n">
        <f aca="false">Q75</f>
        <v>8</v>
      </c>
      <c r="R53" s="134" t="n">
        <f aca="false">R75</f>
        <v>8</v>
      </c>
      <c r="S53" s="134" t="n">
        <f aca="false">S75</f>
        <v>10</v>
      </c>
      <c r="T53" s="134" t="n">
        <f aca="false">T75</f>
        <v>5</v>
      </c>
      <c r="U53" s="134" t="n">
        <f aca="false">U75</f>
        <v>2</v>
      </c>
      <c r="V53" s="134" t="n">
        <f aca="false">V75</f>
        <v>4</v>
      </c>
      <c r="W53" s="134" t="n">
        <f aca="false">W75</f>
        <v>5</v>
      </c>
      <c r="X53" s="134" t="n">
        <f aca="false">X75</f>
        <v>7</v>
      </c>
      <c r="Y53" s="134" t="n">
        <f aca="false">Y75</f>
        <v>5</v>
      </c>
      <c r="Z53" s="134" t="n">
        <f aca="false">Z75</f>
        <v>10</v>
      </c>
      <c r="AA53" s="134" t="n">
        <f aca="false">AA75</f>
        <v>8</v>
      </c>
      <c r="AB53" s="134" t="n">
        <f aca="false">AB75</f>
        <v>6</v>
      </c>
      <c r="AC53" s="134" t="n">
        <f aca="false">AC75</f>
        <v>5</v>
      </c>
      <c r="AD53" s="134" t="n">
        <f aca="false">AD75</f>
        <v>5</v>
      </c>
      <c r="AE53" s="134" t="n">
        <f aca="false">AE75</f>
        <v>7</v>
      </c>
      <c r="AF53" s="134" t="n">
        <f aca="false">AF75</f>
        <v>5</v>
      </c>
      <c r="AG53" s="134" t="n">
        <f aca="false">AG75</f>
        <v>7</v>
      </c>
      <c r="AH53" s="134" t="n">
        <f aca="false">AH75</f>
        <v>7</v>
      </c>
      <c r="AI53" s="134" t="n">
        <f aca="false">AI75</f>
        <v>11</v>
      </c>
      <c r="AJ53" s="134" t="n">
        <f aca="false">AJ75</f>
        <v>6</v>
      </c>
      <c r="AK53" s="134" t="n">
        <f aca="false">AK75</f>
        <v>8</v>
      </c>
      <c r="AL53" s="134" t="n">
        <f aca="false">AL75</f>
        <v>4</v>
      </c>
      <c r="AM53" s="134" t="n">
        <f aca="false">AM75</f>
        <v>6</v>
      </c>
      <c r="AN53" s="134" t="n">
        <f aca="false">AN75</f>
        <v>9</v>
      </c>
      <c r="AO53" s="134" t="n">
        <f aca="false">AO75</f>
        <v>5</v>
      </c>
      <c r="AP53" s="134" t="n">
        <f aca="false">AP75</f>
        <v>3</v>
      </c>
      <c r="AQ53" s="134" t="n">
        <f aca="false">AQ75</f>
        <v>7</v>
      </c>
      <c r="AR53" s="134" t="n">
        <f aca="false">AR75</f>
        <v>6</v>
      </c>
      <c r="AS53" s="134" t="n">
        <f aca="false">AS75</f>
        <v>3</v>
      </c>
      <c r="AT53" s="134" t="n">
        <f aca="false">AT75</f>
        <v>7</v>
      </c>
      <c r="AU53" s="134" t="n">
        <f aca="false">AU75</f>
        <v>6</v>
      </c>
      <c r="AV53" s="134" t="n">
        <f aca="false">AV75</f>
        <v>2</v>
      </c>
      <c r="AW53" s="134" t="n">
        <f aca="false">AW75</f>
        <v>7</v>
      </c>
      <c r="AX53" s="134" t="n">
        <f aca="false">AX75</f>
        <v>12</v>
      </c>
      <c r="AY53" s="134" t="n">
        <f aca="false">AY75</f>
        <v>7</v>
      </c>
      <c r="AZ53" s="134" t="n">
        <f aca="false">AZ75</f>
        <v>8</v>
      </c>
      <c r="BA53" s="134" t="n">
        <f aca="false">BA75</f>
        <v>6</v>
      </c>
      <c r="BB53" s="134" t="n">
        <f aca="false">BB75</f>
        <v>7</v>
      </c>
      <c r="BC53" s="134" t="n">
        <f aca="false">BC75</f>
        <v>5</v>
      </c>
      <c r="BD53" s="106"/>
      <c r="BE53" s="68" t="n">
        <f aca="false">SUM(C53:BC53)</f>
        <v>361</v>
      </c>
      <c r="BG53" s="56"/>
      <c r="BH53" s="56"/>
      <c r="BI53" s="56"/>
      <c r="BJ53" s="56"/>
      <c r="BK53" s="56"/>
      <c r="BL53" s="56"/>
      <c r="BM53" s="56"/>
      <c r="BN53" s="56"/>
      <c r="BO53" s="56"/>
      <c r="BP53" s="56"/>
      <c r="BQ53" s="56"/>
      <c r="BR53" s="56"/>
      <c r="BS53" s="56"/>
      <c r="BT53" s="56"/>
      <c r="BU53" s="56"/>
      <c r="BV53" s="56"/>
      <c r="BW53" s="56"/>
      <c r="BX53" s="135"/>
      <c r="BY53" s="135"/>
      <c r="BZ53" s="135"/>
      <c r="CA53" s="135"/>
      <c r="CB53" s="135"/>
      <c r="CC53" s="135"/>
      <c r="CD53" s="135"/>
      <c r="CE53" s="135"/>
      <c r="CF53" s="135"/>
      <c r="CG53" s="135"/>
      <c r="CH53" s="135"/>
      <c r="CI53" s="135"/>
      <c r="CJ53" s="135"/>
      <c r="CK53" s="135"/>
      <c r="CL53" s="135"/>
      <c r="CM53" s="135"/>
      <c r="CN53" s="135"/>
    </row>
    <row r="54" customFormat="false" ht="14.1" hidden="false" customHeight="true" outlineLevel="0" collapsed="false">
      <c r="A54" s="132"/>
      <c r="B54" s="133"/>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c r="AE54" s="134"/>
      <c r="AF54" s="134"/>
      <c r="AG54" s="134"/>
      <c r="AH54" s="134"/>
      <c r="AI54" s="134"/>
      <c r="AJ54" s="134"/>
      <c r="AK54" s="134"/>
      <c r="AL54" s="134"/>
      <c r="AM54" s="134"/>
      <c r="AN54" s="134"/>
      <c r="AO54" s="134"/>
      <c r="AP54" s="134"/>
      <c r="AQ54" s="134"/>
      <c r="AR54" s="134"/>
      <c r="AS54" s="134"/>
      <c r="AT54" s="134"/>
      <c r="AU54" s="134"/>
      <c r="AV54" s="134"/>
      <c r="AW54" s="134"/>
      <c r="AX54" s="134"/>
      <c r="AY54" s="134"/>
      <c r="AZ54" s="134"/>
      <c r="BA54" s="134"/>
      <c r="BB54" s="134"/>
      <c r="BC54" s="134"/>
      <c r="BD54" s="106"/>
      <c r="BE54" s="68"/>
      <c r="BG54" s="56"/>
      <c r="BH54" s="56"/>
      <c r="BI54" s="56"/>
      <c r="BJ54" s="56"/>
      <c r="BK54" s="56"/>
      <c r="BL54" s="56"/>
      <c r="BM54" s="56"/>
      <c r="BN54" s="56"/>
      <c r="BO54" s="56"/>
      <c r="BP54" s="56"/>
      <c r="BQ54" s="56"/>
      <c r="BR54" s="56"/>
      <c r="BS54" s="56"/>
      <c r="BT54" s="56"/>
      <c r="BU54" s="56"/>
      <c r="BV54" s="56"/>
      <c r="BW54" s="56"/>
      <c r="BX54" s="135"/>
      <c r="BY54" s="135"/>
      <c r="BZ54" s="135"/>
      <c r="CA54" s="135"/>
      <c r="CB54" s="135"/>
      <c r="CC54" s="135"/>
      <c r="CD54" s="135"/>
      <c r="CE54" s="135"/>
      <c r="CF54" s="135"/>
      <c r="CG54" s="135"/>
      <c r="CH54" s="135"/>
      <c r="CI54" s="135"/>
      <c r="CJ54" s="135"/>
      <c r="CK54" s="135"/>
      <c r="CL54" s="135"/>
      <c r="CM54" s="135"/>
      <c r="CN54" s="135"/>
    </row>
    <row r="55" customFormat="false" ht="32.25" hidden="false" customHeight="true" outlineLevel="0" collapsed="false">
      <c r="A55" s="136" t="s">
        <v>199</v>
      </c>
      <c r="B55" s="136"/>
      <c r="C55" s="137" t="s">
        <v>78</v>
      </c>
      <c r="D55" s="137" t="s">
        <v>79</v>
      </c>
      <c r="E55" s="143" t="s">
        <v>141</v>
      </c>
      <c r="F55" s="143" t="s">
        <v>142</v>
      </c>
      <c r="G55" s="143" t="s">
        <v>143</v>
      </c>
      <c r="H55" s="143" t="s">
        <v>144</v>
      </c>
      <c r="I55" s="143" t="s">
        <v>145</v>
      </c>
      <c r="J55" s="143" t="s">
        <v>146</v>
      </c>
      <c r="K55" s="143" t="s">
        <v>147</v>
      </c>
      <c r="L55" s="143" t="s">
        <v>148</v>
      </c>
      <c r="M55" s="143" t="s">
        <v>149</v>
      </c>
      <c r="N55" s="143" t="s">
        <v>150</v>
      </c>
      <c r="O55" s="143" t="s">
        <v>151</v>
      </c>
      <c r="P55" s="143" t="s">
        <v>152</v>
      </c>
      <c r="Q55" s="143" t="s">
        <v>153</v>
      </c>
      <c r="R55" s="143" t="s">
        <v>154</v>
      </c>
      <c r="S55" s="143" t="s">
        <v>155</v>
      </c>
      <c r="T55" s="143" t="s">
        <v>156</v>
      </c>
      <c r="U55" s="143" t="s">
        <v>157</v>
      </c>
      <c r="V55" s="143" t="s">
        <v>158</v>
      </c>
      <c r="W55" s="143" t="s">
        <v>159</v>
      </c>
      <c r="X55" s="143" t="s">
        <v>160</v>
      </c>
      <c r="Y55" s="143" t="s">
        <v>161</v>
      </c>
      <c r="Z55" s="143" t="s">
        <v>162</v>
      </c>
      <c r="AA55" s="143" t="s">
        <v>163</v>
      </c>
      <c r="AB55" s="143" t="s">
        <v>164</v>
      </c>
      <c r="AC55" s="143" t="s">
        <v>165</v>
      </c>
      <c r="AD55" s="143" t="s">
        <v>166</v>
      </c>
      <c r="AE55" s="143" t="s">
        <v>167</v>
      </c>
      <c r="AF55" s="143" t="s">
        <v>168</v>
      </c>
      <c r="AG55" s="143" t="s">
        <v>169</v>
      </c>
      <c r="AH55" s="143" t="s">
        <v>170</v>
      </c>
      <c r="AI55" s="143" t="s">
        <v>171</v>
      </c>
      <c r="AJ55" s="143" t="s">
        <v>172</v>
      </c>
      <c r="AK55" s="143" t="s">
        <v>173</v>
      </c>
      <c r="AL55" s="143" t="s">
        <v>174</v>
      </c>
      <c r="AM55" s="143" t="s">
        <v>175</v>
      </c>
      <c r="AN55" s="143" t="s">
        <v>176</v>
      </c>
      <c r="AO55" s="143" t="s">
        <v>177</v>
      </c>
      <c r="AP55" s="143" t="s">
        <v>178</v>
      </c>
      <c r="AQ55" s="143" t="s">
        <v>179</v>
      </c>
      <c r="AR55" s="143" t="s">
        <v>180</v>
      </c>
      <c r="AS55" s="143" t="s">
        <v>181</v>
      </c>
      <c r="AT55" s="143" t="s">
        <v>182</v>
      </c>
      <c r="AU55" s="143" t="s">
        <v>183</v>
      </c>
      <c r="AV55" s="143" t="s">
        <v>184</v>
      </c>
      <c r="AW55" s="143" t="s">
        <v>185</v>
      </c>
      <c r="AX55" s="143" t="s">
        <v>186</v>
      </c>
      <c r="AY55" s="143" t="s">
        <v>187</v>
      </c>
      <c r="AZ55" s="143" t="s">
        <v>188</v>
      </c>
      <c r="BA55" s="143" t="s">
        <v>189</v>
      </c>
      <c r="BB55" s="143" t="s">
        <v>190</v>
      </c>
      <c r="BC55" s="143" t="s">
        <v>191</v>
      </c>
      <c r="BD55" s="138"/>
      <c r="BE55" s="128"/>
      <c r="BF55" s="34"/>
      <c r="BG55" s="56"/>
      <c r="BH55" s="56"/>
      <c r="BI55" s="56"/>
      <c r="BJ55" s="56"/>
      <c r="BK55" s="56"/>
      <c r="BL55" s="56"/>
      <c r="BM55" s="56"/>
      <c r="BN55" s="56"/>
      <c r="BO55" s="56"/>
      <c r="BP55" s="56"/>
      <c r="BQ55" s="56"/>
      <c r="BR55" s="56"/>
      <c r="BS55" s="56"/>
      <c r="BT55" s="56"/>
      <c r="BU55" s="56"/>
      <c r="BV55" s="56"/>
      <c r="BW55" s="56"/>
      <c r="BX55" s="135"/>
    </row>
    <row r="56" customFormat="false" ht="14.1" hidden="false" customHeight="true" outlineLevel="0" collapsed="false">
      <c r="A56" s="139"/>
      <c r="B56" s="140" t="s">
        <v>98</v>
      </c>
      <c r="C56" s="92" t="n">
        <v>38</v>
      </c>
      <c r="D56" s="92" t="n">
        <v>56</v>
      </c>
      <c r="E56" s="141" t="n">
        <v>46</v>
      </c>
      <c r="F56" s="141" t="n">
        <v>39</v>
      </c>
      <c r="G56" s="141" t="n">
        <v>49</v>
      </c>
      <c r="H56" s="141" t="n">
        <v>47</v>
      </c>
      <c r="I56" s="141" t="n">
        <v>41</v>
      </c>
      <c r="J56" s="141" t="n">
        <v>49</v>
      </c>
      <c r="K56" s="141" t="n">
        <v>50</v>
      </c>
      <c r="L56" s="141" t="n">
        <v>55</v>
      </c>
      <c r="M56" s="141" t="n">
        <v>43</v>
      </c>
      <c r="N56" s="141" t="n">
        <v>47</v>
      </c>
      <c r="O56" s="141" t="n">
        <v>38</v>
      </c>
      <c r="P56" s="141" t="n">
        <v>62</v>
      </c>
      <c r="Q56" s="141" t="n">
        <v>56</v>
      </c>
      <c r="R56" s="141" t="n">
        <v>64</v>
      </c>
      <c r="S56" s="141" t="n">
        <v>45</v>
      </c>
      <c r="T56" s="141" t="n">
        <v>56</v>
      </c>
      <c r="U56" s="141" t="n">
        <v>37</v>
      </c>
      <c r="V56" s="141" t="n">
        <v>42</v>
      </c>
      <c r="W56" s="141" t="n">
        <v>48</v>
      </c>
      <c r="X56" s="141" t="n">
        <v>49</v>
      </c>
      <c r="Y56" s="141" t="n">
        <v>45</v>
      </c>
      <c r="Z56" s="141" t="n">
        <v>35</v>
      </c>
      <c r="AA56" s="141" t="n">
        <v>35</v>
      </c>
      <c r="AB56" s="141" t="n">
        <v>34</v>
      </c>
      <c r="AC56" s="141" t="n">
        <v>36</v>
      </c>
      <c r="AD56" s="141" t="n">
        <v>44</v>
      </c>
      <c r="AE56" s="141" t="n">
        <v>32</v>
      </c>
      <c r="AF56" s="141" t="n">
        <v>32</v>
      </c>
      <c r="AG56" s="141" t="n">
        <v>40</v>
      </c>
      <c r="AH56" s="141" t="n">
        <v>34</v>
      </c>
      <c r="AI56" s="141" t="n">
        <v>25</v>
      </c>
      <c r="AJ56" s="141" t="n">
        <v>40</v>
      </c>
      <c r="AK56" s="141" t="n">
        <v>30</v>
      </c>
      <c r="AL56" s="141" t="n">
        <v>38</v>
      </c>
      <c r="AM56" s="141" t="n">
        <v>32</v>
      </c>
      <c r="AN56" s="141" t="n">
        <v>43</v>
      </c>
      <c r="AO56" s="141" t="n">
        <v>32</v>
      </c>
      <c r="AP56" s="141" t="n">
        <v>37</v>
      </c>
      <c r="AQ56" s="141" t="n">
        <v>34</v>
      </c>
      <c r="AR56" s="141" t="n">
        <v>33</v>
      </c>
      <c r="AS56" s="141" t="n">
        <v>33</v>
      </c>
      <c r="AT56" s="141" t="n">
        <v>51</v>
      </c>
      <c r="AU56" s="141" t="n">
        <v>28</v>
      </c>
      <c r="AV56" s="141" t="n">
        <v>45</v>
      </c>
      <c r="AW56" s="141" t="n">
        <v>46</v>
      </c>
      <c r="AX56" s="141" t="n">
        <v>38</v>
      </c>
      <c r="AY56" s="141" t="n">
        <v>50</v>
      </c>
      <c r="AZ56" s="141" t="n">
        <v>46</v>
      </c>
      <c r="BA56" s="141" t="n">
        <v>42</v>
      </c>
      <c r="BB56" s="141" t="n">
        <v>40</v>
      </c>
      <c r="BC56" s="141" t="n">
        <v>61</v>
      </c>
      <c r="BD56" s="141"/>
      <c r="BE56" s="68" t="n">
        <f aca="false">SUM(C56:BC56)</f>
        <v>2248</v>
      </c>
      <c r="BF56" s="34"/>
      <c r="BG56" s="56"/>
      <c r="BH56" s="56"/>
      <c r="BI56" s="56"/>
      <c r="BJ56" s="56"/>
      <c r="BK56" s="56"/>
      <c r="BL56" s="56"/>
      <c r="BM56" s="56"/>
      <c r="BN56" s="56"/>
      <c r="BO56" s="56"/>
      <c r="BP56" s="56"/>
      <c r="BQ56" s="56"/>
      <c r="BR56" s="56"/>
      <c r="BS56" s="56"/>
      <c r="BT56" s="56"/>
      <c r="BU56" s="56"/>
      <c r="BV56" s="56"/>
      <c r="BW56" s="56"/>
      <c r="BX56" s="135"/>
      <c r="BY56" s="135"/>
      <c r="BZ56" s="135"/>
      <c r="CA56" s="135"/>
      <c r="CB56" s="135"/>
      <c r="CC56" s="135"/>
      <c r="CD56" s="135"/>
      <c r="CE56" s="135"/>
      <c r="CF56" s="135"/>
      <c r="CG56" s="135"/>
      <c r="CH56" s="135"/>
      <c r="CI56" s="135"/>
      <c r="CJ56" s="135"/>
      <c r="CK56" s="135"/>
      <c r="CL56" s="135"/>
      <c r="CM56" s="135"/>
      <c r="CN56" s="135"/>
    </row>
    <row r="57" customFormat="false" ht="14.1" hidden="false" customHeight="true" outlineLevel="0" collapsed="false">
      <c r="A57" s="139"/>
      <c r="B57" s="140" t="s">
        <v>99</v>
      </c>
      <c r="C57" s="141" t="n">
        <v>48</v>
      </c>
      <c r="D57" s="141" t="n">
        <v>69</v>
      </c>
      <c r="E57" s="141" t="n">
        <v>56</v>
      </c>
      <c r="F57" s="141" t="n">
        <v>55</v>
      </c>
      <c r="G57" s="141" t="n">
        <v>45</v>
      </c>
      <c r="H57" s="141" t="n">
        <v>54</v>
      </c>
      <c r="I57" s="141" t="n">
        <v>60</v>
      </c>
      <c r="J57" s="141" t="n">
        <v>63</v>
      </c>
      <c r="K57" s="141" t="n">
        <v>47</v>
      </c>
      <c r="L57" s="141" t="n">
        <v>31</v>
      </c>
      <c r="M57" s="141" t="n">
        <v>64</v>
      </c>
      <c r="N57" s="141" t="n">
        <v>58</v>
      </c>
      <c r="O57" s="141" t="n">
        <v>53</v>
      </c>
      <c r="P57" s="141" t="n">
        <v>54</v>
      </c>
      <c r="Q57" s="141" t="n">
        <v>85</v>
      </c>
      <c r="R57" s="141" t="n">
        <v>76</v>
      </c>
      <c r="S57" s="141" t="n">
        <v>84</v>
      </c>
      <c r="T57" s="141" t="n">
        <v>69</v>
      </c>
      <c r="U57" s="141" t="n">
        <v>63</v>
      </c>
      <c r="V57" s="141" t="n">
        <v>53</v>
      </c>
      <c r="W57" s="141" t="n">
        <v>32</v>
      </c>
      <c r="X57" s="141" t="n">
        <v>34</v>
      </c>
      <c r="Y57" s="141" t="n">
        <v>42</v>
      </c>
      <c r="Z57" s="141" t="n">
        <v>41</v>
      </c>
      <c r="AA57" s="141" t="n">
        <v>40</v>
      </c>
      <c r="AB57" s="141" t="n">
        <v>39</v>
      </c>
      <c r="AC57" s="141" t="n">
        <v>31</v>
      </c>
      <c r="AD57" s="141" t="n">
        <v>49</v>
      </c>
      <c r="AE57" s="141" t="n">
        <v>43</v>
      </c>
      <c r="AF57" s="141" t="n">
        <v>35</v>
      </c>
      <c r="AG57" s="141" t="n">
        <v>62</v>
      </c>
      <c r="AH57" s="141" t="n">
        <v>33</v>
      </c>
      <c r="AI57" s="141" t="n">
        <v>47</v>
      </c>
      <c r="AJ57" s="141" t="n">
        <v>48</v>
      </c>
      <c r="AK57" s="141" t="n">
        <v>41</v>
      </c>
      <c r="AL57" s="141" t="n">
        <v>43</v>
      </c>
      <c r="AM57" s="141" t="n">
        <v>46</v>
      </c>
      <c r="AN57" s="141" t="n">
        <v>46</v>
      </c>
      <c r="AO57" s="141" t="n">
        <v>51</v>
      </c>
      <c r="AP57" s="141" t="n">
        <v>43</v>
      </c>
      <c r="AQ57" s="141" t="n">
        <v>44</v>
      </c>
      <c r="AR57" s="141" t="n">
        <v>51</v>
      </c>
      <c r="AS57" s="141" t="n">
        <v>49</v>
      </c>
      <c r="AT57" s="141" t="n">
        <v>45</v>
      </c>
      <c r="AU57" s="141" t="n">
        <v>45</v>
      </c>
      <c r="AV57" s="141" t="n">
        <v>38</v>
      </c>
      <c r="AW57" s="141" t="n">
        <v>49</v>
      </c>
      <c r="AX57" s="141" t="n">
        <v>40</v>
      </c>
      <c r="AY57" s="141" t="n">
        <v>44</v>
      </c>
      <c r="AZ57" s="141" t="n">
        <v>60</v>
      </c>
      <c r="BA57" s="141" t="n">
        <v>56</v>
      </c>
      <c r="BB57" s="141" t="n">
        <v>59</v>
      </c>
      <c r="BC57" s="141" t="n">
        <v>67</v>
      </c>
      <c r="BD57" s="141"/>
      <c r="BE57" s="68" t="n">
        <f aca="false">SUM(C57:BC57)</f>
        <v>2680</v>
      </c>
      <c r="BF57" s="34"/>
      <c r="BG57" s="56"/>
      <c r="BH57" s="56"/>
      <c r="BI57" s="56"/>
      <c r="BJ57" s="56"/>
      <c r="BK57" s="56"/>
      <c r="BL57" s="56"/>
      <c r="BM57" s="56"/>
      <c r="BN57" s="56"/>
      <c r="BO57" s="56"/>
      <c r="BP57" s="56"/>
      <c r="BQ57" s="56"/>
      <c r="BR57" s="56"/>
      <c r="BS57" s="56"/>
      <c r="BT57" s="56"/>
      <c r="BU57" s="56"/>
      <c r="BV57" s="56"/>
      <c r="BW57" s="56"/>
      <c r="BX57" s="135"/>
      <c r="BY57" s="135"/>
      <c r="BZ57" s="135"/>
      <c r="CA57" s="135"/>
      <c r="CB57" s="135"/>
      <c r="CC57" s="135"/>
      <c r="CD57" s="135"/>
      <c r="CE57" s="135"/>
      <c r="CF57" s="135"/>
      <c r="CG57" s="135"/>
      <c r="CH57" s="135"/>
      <c r="CI57" s="135"/>
      <c r="CJ57" s="135"/>
      <c r="CK57" s="135"/>
      <c r="CL57" s="135"/>
      <c r="CM57" s="135"/>
      <c r="CN57" s="135"/>
    </row>
    <row r="58" customFormat="false" ht="14.1" hidden="false" customHeight="true" outlineLevel="0" collapsed="false">
      <c r="A58" s="139"/>
      <c r="B58" s="140" t="s">
        <v>100</v>
      </c>
      <c r="C58" s="141" t="n">
        <v>26</v>
      </c>
      <c r="D58" s="141" t="n">
        <v>34</v>
      </c>
      <c r="E58" s="141" t="n">
        <v>29</v>
      </c>
      <c r="F58" s="141" t="n">
        <v>24</v>
      </c>
      <c r="G58" s="141" t="n">
        <v>29</v>
      </c>
      <c r="H58" s="141" t="n">
        <v>34</v>
      </c>
      <c r="I58" s="141" t="n">
        <v>26</v>
      </c>
      <c r="J58" s="141" t="n">
        <v>29</v>
      </c>
      <c r="K58" s="141" t="n">
        <v>19</v>
      </c>
      <c r="L58" s="141" t="n">
        <v>23</v>
      </c>
      <c r="M58" s="141" t="n">
        <v>29</v>
      </c>
      <c r="N58" s="141" t="n">
        <v>33</v>
      </c>
      <c r="O58" s="141" t="n">
        <v>22</v>
      </c>
      <c r="P58" s="141" t="n">
        <v>37</v>
      </c>
      <c r="Q58" s="141" t="n">
        <v>42</v>
      </c>
      <c r="R58" s="141" t="n">
        <v>46</v>
      </c>
      <c r="S58" s="141" t="n">
        <v>50</v>
      </c>
      <c r="T58" s="141" t="n">
        <v>34</v>
      </c>
      <c r="U58" s="141" t="n">
        <v>26</v>
      </c>
      <c r="V58" s="141" t="n">
        <v>28</v>
      </c>
      <c r="W58" s="141" t="n">
        <v>23</v>
      </c>
      <c r="X58" s="141" t="n">
        <v>35</v>
      </c>
      <c r="Y58" s="141" t="n">
        <v>35</v>
      </c>
      <c r="Z58" s="141" t="n">
        <v>29</v>
      </c>
      <c r="AA58" s="141" t="n">
        <v>28</v>
      </c>
      <c r="AB58" s="141" t="n">
        <v>20</v>
      </c>
      <c r="AC58" s="141" t="n">
        <v>23</v>
      </c>
      <c r="AD58" s="141" t="n">
        <v>23</v>
      </c>
      <c r="AE58" s="141" t="n">
        <v>24</v>
      </c>
      <c r="AF58" s="141" t="n">
        <v>25</v>
      </c>
      <c r="AG58" s="141" t="n">
        <v>23</v>
      </c>
      <c r="AH58" s="141" t="n">
        <v>21</v>
      </c>
      <c r="AI58" s="141" t="n">
        <v>14</v>
      </c>
      <c r="AJ58" s="141" t="n">
        <v>29</v>
      </c>
      <c r="AK58" s="141" t="n">
        <v>26</v>
      </c>
      <c r="AL58" s="141" t="n">
        <v>30</v>
      </c>
      <c r="AM58" s="141" t="n">
        <v>24</v>
      </c>
      <c r="AN58" s="141" t="n">
        <v>11</v>
      </c>
      <c r="AO58" s="141" t="n">
        <v>16</v>
      </c>
      <c r="AP58" s="141" t="n">
        <v>30</v>
      </c>
      <c r="AQ58" s="141" t="n">
        <v>28</v>
      </c>
      <c r="AR58" s="141" t="n">
        <v>26</v>
      </c>
      <c r="AS58" s="141" t="n">
        <v>33</v>
      </c>
      <c r="AT58" s="141" t="n">
        <v>27</v>
      </c>
      <c r="AU58" s="141" t="n">
        <v>25</v>
      </c>
      <c r="AV58" s="141" t="n">
        <v>31</v>
      </c>
      <c r="AW58" s="141" t="n">
        <v>30</v>
      </c>
      <c r="AX58" s="141" t="n">
        <v>24</v>
      </c>
      <c r="AY58" s="141" t="n">
        <v>21</v>
      </c>
      <c r="AZ58" s="141" t="n">
        <v>40</v>
      </c>
      <c r="BA58" s="141" t="n">
        <v>33</v>
      </c>
      <c r="BB58" s="141" t="n">
        <v>30</v>
      </c>
      <c r="BC58" s="141" t="n">
        <v>27</v>
      </c>
      <c r="BD58" s="141"/>
      <c r="BE58" s="68" t="n">
        <f aca="false">SUM(C58:BC58)</f>
        <v>1484</v>
      </c>
      <c r="BF58" s="34"/>
      <c r="BG58" s="56"/>
      <c r="BH58" s="56"/>
      <c r="BI58" s="56"/>
      <c r="BJ58" s="56"/>
      <c r="BK58" s="56"/>
      <c r="BL58" s="56"/>
      <c r="BM58" s="56"/>
      <c r="BN58" s="56"/>
      <c r="BO58" s="56"/>
      <c r="BP58" s="56"/>
      <c r="BQ58" s="56"/>
      <c r="BR58" s="56"/>
      <c r="BS58" s="56"/>
      <c r="BT58" s="56"/>
      <c r="BU58" s="56"/>
      <c r="BV58" s="56"/>
      <c r="BW58" s="56"/>
      <c r="BX58" s="135"/>
      <c r="BY58" s="135"/>
      <c r="BZ58" s="135"/>
      <c r="CA58" s="135"/>
      <c r="CB58" s="135"/>
      <c r="CC58" s="135"/>
      <c r="CD58" s="135"/>
      <c r="CE58" s="135"/>
      <c r="CF58" s="135"/>
      <c r="CG58" s="135"/>
      <c r="CH58" s="135"/>
      <c r="CI58" s="135"/>
      <c r="CJ58" s="135"/>
      <c r="CK58" s="135"/>
      <c r="CL58" s="135"/>
      <c r="CM58" s="135"/>
      <c r="CN58" s="135"/>
    </row>
    <row r="59" customFormat="false" ht="14.1" hidden="false" customHeight="true" outlineLevel="0" collapsed="false">
      <c r="A59" s="139"/>
      <c r="B59" s="140" t="s">
        <v>101</v>
      </c>
      <c r="C59" s="141" t="n">
        <v>16</v>
      </c>
      <c r="D59" s="141" t="n">
        <v>35</v>
      </c>
      <c r="E59" s="141" t="n">
        <v>30</v>
      </c>
      <c r="F59" s="141" t="n">
        <v>25</v>
      </c>
      <c r="G59" s="141" t="n">
        <v>23</v>
      </c>
      <c r="H59" s="141" t="n">
        <v>25</v>
      </c>
      <c r="I59" s="141" t="n">
        <v>26</v>
      </c>
      <c r="J59" s="141" t="n">
        <v>17</v>
      </c>
      <c r="K59" s="141" t="n">
        <v>15</v>
      </c>
      <c r="L59" s="141" t="n">
        <v>22</v>
      </c>
      <c r="M59" s="141" t="n">
        <v>23</v>
      </c>
      <c r="N59" s="141" t="n">
        <v>16</v>
      </c>
      <c r="O59" s="141" t="n">
        <v>29</v>
      </c>
      <c r="P59" s="141" t="n">
        <v>34</v>
      </c>
      <c r="Q59" s="141" t="n">
        <v>29</v>
      </c>
      <c r="R59" s="141" t="n">
        <v>41</v>
      </c>
      <c r="S59" s="141" t="n">
        <v>35</v>
      </c>
      <c r="T59" s="141" t="n">
        <v>31</v>
      </c>
      <c r="U59" s="141" t="n">
        <v>24</v>
      </c>
      <c r="V59" s="141" t="n">
        <v>26</v>
      </c>
      <c r="W59" s="141" t="n">
        <v>20</v>
      </c>
      <c r="X59" s="141" t="n">
        <v>20</v>
      </c>
      <c r="Y59" s="141" t="n">
        <v>21</v>
      </c>
      <c r="Z59" s="141" t="n">
        <v>19</v>
      </c>
      <c r="AA59" s="141" t="n">
        <v>22</v>
      </c>
      <c r="AB59" s="141" t="n">
        <v>11</v>
      </c>
      <c r="AC59" s="141" t="n">
        <v>17</v>
      </c>
      <c r="AD59" s="141" t="n">
        <v>12</v>
      </c>
      <c r="AE59" s="141" t="n">
        <v>26</v>
      </c>
      <c r="AF59" s="141" t="n">
        <v>18</v>
      </c>
      <c r="AG59" s="141" t="n">
        <v>17</v>
      </c>
      <c r="AH59" s="141" t="n">
        <v>25</v>
      </c>
      <c r="AI59" s="141" t="n">
        <v>15</v>
      </c>
      <c r="AJ59" s="141" t="n">
        <v>22</v>
      </c>
      <c r="AK59" s="141" t="n">
        <v>19</v>
      </c>
      <c r="AL59" s="141" t="n">
        <v>24</v>
      </c>
      <c r="AM59" s="141" t="n">
        <v>21</v>
      </c>
      <c r="AN59" s="141" t="n">
        <v>19</v>
      </c>
      <c r="AO59" s="141" t="n">
        <v>16</v>
      </c>
      <c r="AP59" s="141" t="n">
        <v>29</v>
      </c>
      <c r="AQ59" s="141" t="n">
        <v>17</v>
      </c>
      <c r="AR59" s="141" t="n">
        <v>25</v>
      </c>
      <c r="AS59" s="141" t="n">
        <v>19</v>
      </c>
      <c r="AT59" s="141" t="n">
        <v>19</v>
      </c>
      <c r="AU59" s="141" t="n">
        <v>28</v>
      </c>
      <c r="AV59" s="141" t="n">
        <v>15</v>
      </c>
      <c r="AW59" s="141" t="n">
        <v>29</v>
      </c>
      <c r="AX59" s="141" t="n">
        <v>13</v>
      </c>
      <c r="AY59" s="141" t="n">
        <v>23</v>
      </c>
      <c r="AZ59" s="141" t="n">
        <v>21</v>
      </c>
      <c r="BA59" s="141" t="n">
        <v>28</v>
      </c>
      <c r="BB59" s="141" t="n">
        <v>19</v>
      </c>
      <c r="BC59" s="141" t="n">
        <v>20</v>
      </c>
      <c r="BD59" s="141"/>
      <c r="BE59" s="68" t="n">
        <f aca="false">SUM(C59:BC59)</f>
        <v>1191</v>
      </c>
      <c r="BF59" s="34"/>
      <c r="BG59" s="56"/>
      <c r="BH59" s="56"/>
      <c r="BI59" s="56"/>
      <c r="BJ59" s="56"/>
      <c r="BK59" s="56"/>
      <c r="BL59" s="56"/>
      <c r="BM59" s="56"/>
      <c r="BN59" s="56"/>
      <c r="BO59" s="56"/>
      <c r="BP59" s="56"/>
      <c r="BQ59" s="56"/>
      <c r="BR59" s="56"/>
      <c r="BS59" s="56"/>
      <c r="BT59" s="56"/>
      <c r="BU59" s="56"/>
      <c r="BV59" s="56"/>
      <c r="BW59" s="56"/>
      <c r="BX59" s="135"/>
      <c r="BY59" s="135"/>
      <c r="BZ59" s="135"/>
      <c r="CA59" s="135"/>
      <c r="CB59" s="135"/>
      <c r="CC59" s="135"/>
      <c r="CD59" s="135"/>
      <c r="CE59" s="135"/>
      <c r="CF59" s="135"/>
      <c r="CG59" s="135"/>
      <c r="CH59" s="135"/>
      <c r="CI59" s="135"/>
      <c r="CJ59" s="135"/>
      <c r="CK59" s="135"/>
      <c r="CL59" s="135"/>
      <c r="CM59" s="135"/>
      <c r="CN59" s="135"/>
    </row>
    <row r="60" customFormat="false" ht="14.1" hidden="false" customHeight="true" outlineLevel="0" collapsed="false">
      <c r="A60" s="139"/>
      <c r="B60" s="140" t="s">
        <v>102</v>
      </c>
      <c r="C60" s="141" t="n">
        <v>87</v>
      </c>
      <c r="D60" s="141" t="n">
        <v>107</v>
      </c>
      <c r="E60" s="141" t="n">
        <v>86</v>
      </c>
      <c r="F60" s="141" t="n">
        <v>89</v>
      </c>
      <c r="G60" s="141" t="n">
        <v>77</v>
      </c>
      <c r="H60" s="141" t="n">
        <v>106</v>
      </c>
      <c r="I60" s="141" t="n">
        <v>88</v>
      </c>
      <c r="J60" s="141" t="n">
        <v>82</v>
      </c>
      <c r="K60" s="141" t="n">
        <v>91</v>
      </c>
      <c r="L60" s="141" t="n">
        <v>102</v>
      </c>
      <c r="M60" s="141" t="n">
        <v>106</v>
      </c>
      <c r="N60" s="141" t="n">
        <v>93</v>
      </c>
      <c r="O60" s="141" t="n">
        <v>83</v>
      </c>
      <c r="P60" s="141" t="n">
        <v>124</v>
      </c>
      <c r="Q60" s="141" t="n">
        <v>174</v>
      </c>
      <c r="R60" s="141" t="n">
        <v>158</v>
      </c>
      <c r="S60" s="141" t="n">
        <v>152</v>
      </c>
      <c r="T60" s="141" t="n">
        <v>154</v>
      </c>
      <c r="U60" s="141" t="n">
        <v>114</v>
      </c>
      <c r="V60" s="141" t="n">
        <v>134</v>
      </c>
      <c r="W60" s="141" t="n">
        <v>115</v>
      </c>
      <c r="X60" s="141" t="n">
        <v>83</v>
      </c>
      <c r="Y60" s="141" t="n">
        <v>84</v>
      </c>
      <c r="Z60" s="141" t="n">
        <v>71</v>
      </c>
      <c r="AA60" s="141" t="n">
        <v>89</v>
      </c>
      <c r="AB60" s="141" t="n">
        <v>66</v>
      </c>
      <c r="AC60" s="141" t="n">
        <v>69</v>
      </c>
      <c r="AD60" s="141" t="n">
        <v>55</v>
      </c>
      <c r="AE60" s="141" t="n">
        <v>61</v>
      </c>
      <c r="AF60" s="141" t="n">
        <v>64</v>
      </c>
      <c r="AG60" s="141" t="n">
        <v>64</v>
      </c>
      <c r="AH60" s="141" t="n">
        <v>73</v>
      </c>
      <c r="AI60" s="141" t="n">
        <v>69</v>
      </c>
      <c r="AJ60" s="141" t="n">
        <v>75</v>
      </c>
      <c r="AK60" s="141" t="n">
        <v>73</v>
      </c>
      <c r="AL60" s="141" t="n">
        <v>70</v>
      </c>
      <c r="AM60" s="141" t="n">
        <v>65</v>
      </c>
      <c r="AN60" s="141" t="n">
        <v>63</v>
      </c>
      <c r="AO60" s="141" t="n">
        <v>73</v>
      </c>
      <c r="AP60" s="141" t="n">
        <v>105</v>
      </c>
      <c r="AQ60" s="141" t="n">
        <v>82</v>
      </c>
      <c r="AR60" s="141" t="n">
        <v>84</v>
      </c>
      <c r="AS60" s="141" t="n">
        <v>96</v>
      </c>
      <c r="AT60" s="141" t="n">
        <v>82</v>
      </c>
      <c r="AU60" s="141" t="n">
        <v>86</v>
      </c>
      <c r="AV60" s="141" t="n">
        <v>94</v>
      </c>
      <c r="AW60" s="141" t="n">
        <v>99</v>
      </c>
      <c r="AX60" s="141" t="n">
        <v>80</v>
      </c>
      <c r="AY60" s="141" t="n">
        <v>92</v>
      </c>
      <c r="AZ60" s="141" t="n">
        <v>93</v>
      </c>
      <c r="BA60" s="141" t="n">
        <v>88</v>
      </c>
      <c r="BB60" s="141" t="n">
        <v>78</v>
      </c>
      <c r="BC60" s="141" t="n">
        <v>101</v>
      </c>
      <c r="BD60" s="141"/>
      <c r="BE60" s="68" t="n">
        <f aca="false">SUM(C60:BC60)</f>
        <v>4849</v>
      </c>
      <c r="BF60" s="34"/>
      <c r="BG60" s="56"/>
      <c r="BH60" s="56"/>
      <c r="BI60" s="56"/>
      <c r="BJ60" s="56"/>
      <c r="BK60" s="56"/>
      <c r="BL60" s="56"/>
      <c r="BM60" s="56"/>
      <c r="BN60" s="56"/>
      <c r="BO60" s="56"/>
      <c r="BP60" s="56"/>
      <c r="BQ60" s="56"/>
      <c r="BR60" s="56"/>
      <c r="BS60" s="56"/>
      <c r="BT60" s="56"/>
      <c r="BU60" s="56"/>
      <c r="BV60" s="56"/>
      <c r="BW60" s="56"/>
      <c r="BX60" s="135"/>
      <c r="BY60" s="135"/>
      <c r="BZ60" s="135"/>
      <c r="CA60" s="135"/>
      <c r="CB60" s="135"/>
      <c r="CC60" s="135"/>
      <c r="CD60" s="135"/>
      <c r="CE60" s="135"/>
      <c r="CF60" s="135"/>
      <c r="CG60" s="135"/>
      <c r="CH60" s="135"/>
      <c r="CI60" s="135"/>
      <c r="CJ60" s="135"/>
      <c r="CK60" s="135"/>
      <c r="CL60" s="135"/>
      <c r="CM60" s="135"/>
      <c r="CN60" s="135"/>
    </row>
    <row r="61" customFormat="false" ht="14.1" hidden="false" customHeight="true" outlineLevel="0" collapsed="false">
      <c r="A61" s="139"/>
      <c r="B61" s="140" t="s">
        <v>103</v>
      </c>
      <c r="C61" s="141" t="n">
        <v>11</v>
      </c>
      <c r="D61" s="141" t="n">
        <v>13</v>
      </c>
      <c r="E61" s="141" t="n">
        <v>18</v>
      </c>
      <c r="F61" s="141" t="n">
        <v>16</v>
      </c>
      <c r="G61" s="141" t="n">
        <v>17</v>
      </c>
      <c r="H61" s="141" t="n">
        <v>7</v>
      </c>
      <c r="I61" s="141" t="n">
        <v>20</v>
      </c>
      <c r="J61" s="141" t="n">
        <v>12</v>
      </c>
      <c r="K61" s="141" t="n">
        <v>9</v>
      </c>
      <c r="L61" s="141" t="n">
        <v>11</v>
      </c>
      <c r="M61" s="141" t="n">
        <v>10</v>
      </c>
      <c r="N61" s="141" t="n">
        <v>15</v>
      </c>
      <c r="O61" s="141" t="n">
        <v>14</v>
      </c>
      <c r="P61" s="141" t="n">
        <v>16</v>
      </c>
      <c r="Q61" s="141" t="n">
        <v>19</v>
      </c>
      <c r="R61" s="141" t="n">
        <v>11</v>
      </c>
      <c r="S61" s="141" t="n">
        <v>13</v>
      </c>
      <c r="T61" s="141" t="n">
        <v>21</v>
      </c>
      <c r="U61" s="141" t="n">
        <v>21</v>
      </c>
      <c r="V61" s="141" t="n">
        <v>13</v>
      </c>
      <c r="W61" s="141" t="n">
        <v>10</v>
      </c>
      <c r="X61" s="141" t="n">
        <v>12</v>
      </c>
      <c r="Y61" s="141" t="n">
        <v>11</v>
      </c>
      <c r="Z61" s="141" t="n">
        <v>9</v>
      </c>
      <c r="AA61" s="141" t="n">
        <v>9</v>
      </c>
      <c r="AB61" s="141" t="n">
        <v>11</v>
      </c>
      <c r="AC61" s="141" t="n">
        <v>11</v>
      </c>
      <c r="AD61" s="141" t="n">
        <v>7</v>
      </c>
      <c r="AE61" s="141" t="n">
        <v>13</v>
      </c>
      <c r="AF61" s="141" t="n">
        <v>5</v>
      </c>
      <c r="AG61" s="141" t="n">
        <v>5</v>
      </c>
      <c r="AH61" s="141" t="n">
        <v>7</v>
      </c>
      <c r="AI61" s="141" t="n">
        <v>5</v>
      </c>
      <c r="AJ61" s="141" t="n">
        <v>10</v>
      </c>
      <c r="AK61" s="141" t="n">
        <v>12</v>
      </c>
      <c r="AL61" s="141" t="n">
        <v>9</v>
      </c>
      <c r="AM61" s="141" t="n">
        <v>13</v>
      </c>
      <c r="AN61" s="141" t="n">
        <v>14</v>
      </c>
      <c r="AO61" s="141" t="n">
        <v>12</v>
      </c>
      <c r="AP61" s="141" t="n">
        <v>9</v>
      </c>
      <c r="AQ61" s="141" t="n">
        <v>13</v>
      </c>
      <c r="AR61" s="141" t="n">
        <v>18</v>
      </c>
      <c r="AS61" s="141" t="n">
        <v>10</v>
      </c>
      <c r="AT61" s="141" t="n">
        <v>9</v>
      </c>
      <c r="AU61" s="141" t="n">
        <v>11</v>
      </c>
      <c r="AV61" s="141" t="n">
        <v>8</v>
      </c>
      <c r="AW61" s="141" t="n">
        <v>13</v>
      </c>
      <c r="AX61" s="141" t="n">
        <v>4</v>
      </c>
      <c r="AY61" s="141" t="n">
        <v>17</v>
      </c>
      <c r="AZ61" s="141" t="n">
        <v>10</v>
      </c>
      <c r="BA61" s="141" t="n">
        <v>10</v>
      </c>
      <c r="BB61" s="141" t="n">
        <v>20</v>
      </c>
      <c r="BC61" s="141" t="n">
        <v>14</v>
      </c>
      <c r="BD61" s="141"/>
      <c r="BE61" s="68" t="n">
        <f aca="false">SUM(C61:BC61)</f>
        <v>638</v>
      </c>
      <c r="BF61" s="34"/>
      <c r="BG61" s="56"/>
      <c r="BH61" s="56"/>
      <c r="BI61" s="56"/>
      <c r="BJ61" s="56"/>
      <c r="BK61" s="56"/>
      <c r="BL61" s="56"/>
      <c r="BM61" s="56"/>
      <c r="BN61" s="56"/>
      <c r="BO61" s="56"/>
      <c r="BP61" s="56"/>
      <c r="BQ61" s="56"/>
      <c r="BR61" s="56"/>
      <c r="BS61" s="56"/>
      <c r="BT61" s="56"/>
      <c r="BU61" s="56"/>
      <c r="BV61" s="56"/>
      <c r="BW61" s="56"/>
      <c r="BX61" s="135"/>
      <c r="BY61" s="135"/>
      <c r="BZ61" s="135"/>
      <c r="CA61" s="135"/>
      <c r="CB61" s="135"/>
      <c r="CC61" s="135"/>
      <c r="CD61" s="135"/>
      <c r="CE61" s="135"/>
      <c r="CF61" s="135"/>
      <c r="CG61" s="135"/>
      <c r="CH61" s="135"/>
      <c r="CI61" s="135"/>
      <c r="CJ61" s="135"/>
      <c r="CK61" s="135"/>
      <c r="CL61" s="135"/>
      <c r="CM61" s="135"/>
      <c r="CN61" s="135"/>
    </row>
    <row r="62" customFormat="false" ht="14.1" hidden="false" customHeight="true" outlineLevel="0" collapsed="false">
      <c r="A62" s="139"/>
      <c r="B62" s="140" t="s">
        <v>85</v>
      </c>
      <c r="C62" s="141" t="n">
        <v>37</v>
      </c>
      <c r="D62" s="141" t="n">
        <v>58</v>
      </c>
      <c r="E62" s="141" t="n">
        <v>42</v>
      </c>
      <c r="F62" s="141" t="n">
        <v>42</v>
      </c>
      <c r="G62" s="141" t="n">
        <v>43</v>
      </c>
      <c r="H62" s="141" t="n">
        <v>44</v>
      </c>
      <c r="I62" s="141" t="n">
        <v>43</v>
      </c>
      <c r="J62" s="141" t="n">
        <v>39</v>
      </c>
      <c r="K62" s="141" t="n">
        <v>37</v>
      </c>
      <c r="L62" s="141" t="n">
        <v>40</v>
      </c>
      <c r="M62" s="141" t="n">
        <v>36</v>
      </c>
      <c r="N62" s="141" t="n">
        <v>41</v>
      </c>
      <c r="O62" s="141" t="n">
        <v>28</v>
      </c>
      <c r="P62" s="141" t="n">
        <v>73</v>
      </c>
      <c r="Q62" s="141" t="n">
        <v>53</v>
      </c>
      <c r="R62" s="141" t="n">
        <v>42</v>
      </c>
      <c r="S62" s="141" t="n">
        <v>43</v>
      </c>
      <c r="T62" s="141" t="n">
        <v>45</v>
      </c>
      <c r="U62" s="141" t="n">
        <v>35</v>
      </c>
      <c r="V62" s="141" t="n">
        <v>39</v>
      </c>
      <c r="W62" s="141" t="n">
        <v>31</v>
      </c>
      <c r="X62" s="141" t="n">
        <v>33</v>
      </c>
      <c r="Y62" s="141" t="n">
        <v>31</v>
      </c>
      <c r="Z62" s="141" t="n">
        <v>37</v>
      </c>
      <c r="AA62" s="141" t="n">
        <v>42</v>
      </c>
      <c r="AB62" s="141" t="n">
        <v>32</v>
      </c>
      <c r="AC62" s="141" t="n">
        <v>37</v>
      </c>
      <c r="AD62" s="141" t="n">
        <v>37</v>
      </c>
      <c r="AE62" s="141" t="n">
        <v>31</v>
      </c>
      <c r="AF62" s="141" t="n">
        <v>31</v>
      </c>
      <c r="AG62" s="141" t="n">
        <v>43</v>
      </c>
      <c r="AH62" s="141" t="n">
        <v>33</v>
      </c>
      <c r="AI62" s="141" t="n">
        <v>30</v>
      </c>
      <c r="AJ62" s="141" t="n">
        <v>43</v>
      </c>
      <c r="AK62" s="141" t="n">
        <v>28</v>
      </c>
      <c r="AL62" s="141" t="n">
        <v>42</v>
      </c>
      <c r="AM62" s="141" t="n">
        <v>40</v>
      </c>
      <c r="AN62" s="141" t="n">
        <v>38</v>
      </c>
      <c r="AO62" s="141" t="n">
        <v>34</v>
      </c>
      <c r="AP62" s="141" t="n">
        <v>40</v>
      </c>
      <c r="AQ62" s="141" t="n">
        <v>37</v>
      </c>
      <c r="AR62" s="141" t="n">
        <v>42</v>
      </c>
      <c r="AS62" s="141" t="n">
        <v>42</v>
      </c>
      <c r="AT62" s="141" t="n">
        <v>62</v>
      </c>
      <c r="AU62" s="141" t="n">
        <v>31</v>
      </c>
      <c r="AV62" s="141" t="n">
        <v>35</v>
      </c>
      <c r="AW62" s="141" t="n">
        <v>33</v>
      </c>
      <c r="AX62" s="141" t="n">
        <v>39</v>
      </c>
      <c r="AY62" s="141" t="n">
        <v>39</v>
      </c>
      <c r="AZ62" s="141" t="n">
        <v>38</v>
      </c>
      <c r="BA62" s="141" t="n">
        <v>31</v>
      </c>
      <c r="BB62" s="141" t="n">
        <v>45</v>
      </c>
      <c r="BC62" s="141" t="n">
        <v>51</v>
      </c>
      <c r="BD62" s="141"/>
      <c r="BE62" s="68" t="n">
        <f aca="false">SUM(C62:BC62)</f>
        <v>2098</v>
      </c>
      <c r="BF62" s="34"/>
      <c r="BG62" s="56"/>
      <c r="BH62" s="56"/>
      <c r="BI62" s="56"/>
      <c r="BJ62" s="56"/>
      <c r="BK62" s="56"/>
      <c r="BL62" s="56"/>
      <c r="BM62" s="56"/>
      <c r="BN62" s="56"/>
      <c r="BO62" s="56"/>
      <c r="BP62" s="56"/>
      <c r="BQ62" s="56"/>
      <c r="BR62" s="56"/>
      <c r="BS62" s="56"/>
      <c r="BT62" s="56"/>
      <c r="BU62" s="56"/>
      <c r="BV62" s="56"/>
      <c r="BW62" s="56"/>
      <c r="BX62" s="135"/>
      <c r="BY62" s="135"/>
      <c r="BZ62" s="135"/>
      <c r="CA62" s="135"/>
      <c r="CB62" s="135"/>
      <c r="CC62" s="135"/>
      <c r="CD62" s="135"/>
      <c r="CE62" s="135"/>
      <c r="CF62" s="135"/>
      <c r="CG62" s="135"/>
      <c r="CH62" s="135"/>
      <c r="CI62" s="135"/>
      <c r="CJ62" s="135"/>
      <c r="CK62" s="135"/>
      <c r="CL62" s="135"/>
      <c r="CM62" s="135"/>
      <c r="CN62" s="135"/>
    </row>
    <row r="63" customFormat="false" ht="14.1" hidden="false" customHeight="true" outlineLevel="0" collapsed="false">
      <c r="A63" s="139"/>
      <c r="B63" s="140" t="s">
        <v>104</v>
      </c>
      <c r="C63" s="141" t="n">
        <v>35</v>
      </c>
      <c r="D63" s="141" t="n">
        <v>60</v>
      </c>
      <c r="E63" s="141" t="n">
        <v>50</v>
      </c>
      <c r="F63" s="141" t="n">
        <v>40</v>
      </c>
      <c r="G63" s="141" t="n">
        <v>36</v>
      </c>
      <c r="H63" s="141" t="n">
        <v>28</v>
      </c>
      <c r="I63" s="141" t="n">
        <v>32</v>
      </c>
      <c r="J63" s="141" t="n">
        <v>41</v>
      </c>
      <c r="K63" s="141" t="n">
        <v>42</v>
      </c>
      <c r="L63" s="141" t="n">
        <v>28</v>
      </c>
      <c r="M63" s="141" t="n">
        <v>26</v>
      </c>
      <c r="N63" s="141" t="n">
        <v>31</v>
      </c>
      <c r="O63" s="141" t="n">
        <v>30</v>
      </c>
      <c r="P63" s="141" t="n">
        <v>46</v>
      </c>
      <c r="Q63" s="141" t="n">
        <v>71</v>
      </c>
      <c r="R63" s="141" t="n">
        <v>78</v>
      </c>
      <c r="S63" s="141" t="n">
        <v>51</v>
      </c>
      <c r="T63" s="141" t="n">
        <v>63</v>
      </c>
      <c r="U63" s="141" t="n">
        <v>41</v>
      </c>
      <c r="V63" s="141" t="n">
        <v>53</v>
      </c>
      <c r="W63" s="141" t="n">
        <v>42</v>
      </c>
      <c r="X63" s="141" t="n">
        <v>36</v>
      </c>
      <c r="Y63" s="141" t="n">
        <v>27</v>
      </c>
      <c r="Z63" s="141" t="n">
        <v>38</v>
      </c>
      <c r="AA63" s="141" t="n">
        <v>34</v>
      </c>
      <c r="AB63" s="141" t="n">
        <v>21</v>
      </c>
      <c r="AC63" s="141" t="n">
        <v>42</v>
      </c>
      <c r="AD63" s="141" t="n">
        <v>33</v>
      </c>
      <c r="AE63" s="141" t="n">
        <v>37</v>
      </c>
      <c r="AF63" s="141" t="n">
        <v>28</v>
      </c>
      <c r="AG63" s="141" t="n">
        <v>21</v>
      </c>
      <c r="AH63" s="141" t="n">
        <v>29</v>
      </c>
      <c r="AI63" s="141" t="n">
        <v>24</v>
      </c>
      <c r="AJ63" s="141" t="n">
        <v>25</v>
      </c>
      <c r="AK63" s="141" t="n">
        <v>31</v>
      </c>
      <c r="AL63" s="141" t="n">
        <v>23</v>
      </c>
      <c r="AM63" s="141" t="n">
        <v>37</v>
      </c>
      <c r="AN63" s="141" t="n">
        <v>33</v>
      </c>
      <c r="AO63" s="141" t="n">
        <v>26</v>
      </c>
      <c r="AP63" s="141" t="n">
        <v>45</v>
      </c>
      <c r="AQ63" s="141" t="n">
        <v>28</v>
      </c>
      <c r="AR63" s="141" t="n">
        <v>23</v>
      </c>
      <c r="AS63" s="141" t="n">
        <v>31</v>
      </c>
      <c r="AT63" s="141" t="n">
        <v>25</v>
      </c>
      <c r="AU63" s="141" t="n">
        <v>35</v>
      </c>
      <c r="AV63" s="141" t="n">
        <v>40</v>
      </c>
      <c r="AW63" s="141" t="n">
        <v>40</v>
      </c>
      <c r="AX63" s="141" t="n">
        <v>37</v>
      </c>
      <c r="AY63" s="141" t="n">
        <v>38</v>
      </c>
      <c r="AZ63" s="141" t="n">
        <v>28</v>
      </c>
      <c r="BA63" s="141" t="n">
        <v>34</v>
      </c>
      <c r="BB63" s="141" t="n">
        <v>27</v>
      </c>
      <c r="BC63" s="141" t="n">
        <v>33</v>
      </c>
      <c r="BD63" s="141"/>
      <c r="BE63" s="68" t="n">
        <f aca="false">SUM(C63:BC63)</f>
        <v>1933</v>
      </c>
      <c r="BF63" s="34"/>
      <c r="BG63" s="56"/>
      <c r="BH63" s="56"/>
      <c r="BI63" s="56"/>
      <c r="BJ63" s="56"/>
      <c r="BK63" s="56"/>
      <c r="BL63" s="56"/>
      <c r="BM63" s="56"/>
      <c r="BN63" s="56"/>
      <c r="BO63" s="56"/>
      <c r="BP63" s="56"/>
      <c r="BQ63" s="56"/>
      <c r="BR63" s="56"/>
      <c r="BS63" s="56"/>
      <c r="BT63" s="56"/>
      <c r="BU63" s="56"/>
      <c r="BV63" s="56"/>
      <c r="BW63" s="56"/>
      <c r="BX63" s="135"/>
      <c r="BY63" s="135"/>
      <c r="BZ63" s="135"/>
      <c r="CA63" s="135"/>
      <c r="CB63" s="135"/>
      <c r="CC63" s="135"/>
      <c r="CD63" s="135"/>
      <c r="CE63" s="135"/>
      <c r="CF63" s="135"/>
      <c r="CG63" s="135"/>
      <c r="CH63" s="135"/>
      <c r="CI63" s="135"/>
      <c r="CJ63" s="135"/>
      <c r="CK63" s="135"/>
      <c r="CL63" s="135"/>
      <c r="CM63" s="135"/>
      <c r="CN63" s="135"/>
    </row>
    <row r="64" customFormat="false" ht="14.1" hidden="false" customHeight="true" outlineLevel="0" collapsed="false">
      <c r="A64" s="139"/>
      <c r="B64" s="140" t="s">
        <v>105</v>
      </c>
      <c r="C64" s="141" t="n">
        <v>25</v>
      </c>
      <c r="D64" s="141" t="n">
        <v>37</v>
      </c>
      <c r="E64" s="141" t="n">
        <v>40</v>
      </c>
      <c r="F64" s="141" t="n">
        <v>26</v>
      </c>
      <c r="G64" s="141" t="n">
        <v>26</v>
      </c>
      <c r="H64" s="141" t="n">
        <v>30</v>
      </c>
      <c r="I64" s="141" t="n">
        <v>24</v>
      </c>
      <c r="J64" s="141" t="n">
        <v>24</v>
      </c>
      <c r="K64" s="141" t="n">
        <v>34</v>
      </c>
      <c r="L64" s="141" t="n">
        <v>35</v>
      </c>
      <c r="M64" s="141" t="n">
        <v>37</v>
      </c>
      <c r="N64" s="141" t="n">
        <v>39</v>
      </c>
      <c r="O64" s="141" t="n">
        <v>47</v>
      </c>
      <c r="P64" s="141" t="n">
        <v>26</v>
      </c>
      <c r="Q64" s="141" t="n">
        <v>38</v>
      </c>
      <c r="R64" s="141" t="n">
        <v>47</v>
      </c>
      <c r="S64" s="141" t="n">
        <v>42</v>
      </c>
      <c r="T64" s="141" t="n">
        <v>36</v>
      </c>
      <c r="U64" s="141" t="n">
        <v>33</v>
      </c>
      <c r="V64" s="141" t="n">
        <v>45</v>
      </c>
      <c r="W64" s="141" t="n">
        <v>26</v>
      </c>
      <c r="X64" s="141" t="n">
        <v>29</v>
      </c>
      <c r="Y64" s="141" t="n">
        <v>22</v>
      </c>
      <c r="Z64" s="141" t="n">
        <v>29</v>
      </c>
      <c r="AA64" s="141" t="n">
        <v>24</v>
      </c>
      <c r="AB64" s="141" t="n">
        <v>29</v>
      </c>
      <c r="AC64" s="141" t="n">
        <v>23</v>
      </c>
      <c r="AD64" s="141" t="n">
        <v>29</v>
      </c>
      <c r="AE64" s="141" t="n">
        <v>25</v>
      </c>
      <c r="AF64" s="141" t="n">
        <v>19</v>
      </c>
      <c r="AG64" s="141" t="n">
        <v>25</v>
      </c>
      <c r="AH64" s="141" t="n">
        <v>31</v>
      </c>
      <c r="AI64" s="141" t="n">
        <v>12</v>
      </c>
      <c r="AJ64" s="141" t="n">
        <v>21</v>
      </c>
      <c r="AK64" s="141" t="n">
        <v>17</v>
      </c>
      <c r="AL64" s="141" t="n">
        <v>22</v>
      </c>
      <c r="AM64" s="141" t="n">
        <v>27</v>
      </c>
      <c r="AN64" s="141" t="n">
        <v>16</v>
      </c>
      <c r="AO64" s="141" t="n">
        <v>16</v>
      </c>
      <c r="AP64" s="141" t="n">
        <v>26</v>
      </c>
      <c r="AQ64" s="141" t="n">
        <v>23</v>
      </c>
      <c r="AR64" s="141" t="n">
        <v>34</v>
      </c>
      <c r="AS64" s="141" t="n">
        <v>38</v>
      </c>
      <c r="AT64" s="141" t="n">
        <v>40</v>
      </c>
      <c r="AU64" s="141" t="n">
        <v>30</v>
      </c>
      <c r="AV64" s="141" t="n">
        <v>38</v>
      </c>
      <c r="AW64" s="141" t="n">
        <v>27</v>
      </c>
      <c r="AX64" s="141" t="n">
        <v>42</v>
      </c>
      <c r="AY64" s="141" t="n">
        <v>33</v>
      </c>
      <c r="AZ64" s="141" t="n">
        <v>27</v>
      </c>
      <c r="BA64" s="141" t="n">
        <v>32</v>
      </c>
      <c r="BB64" s="141" t="n">
        <v>42</v>
      </c>
      <c r="BC64" s="141" t="n">
        <v>37</v>
      </c>
      <c r="BD64" s="141"/>
      <c r="BE64" s="68" t="n">
        <f aca="false">SUM(C64:BC64)</f>
        <v>1602</v>
      </c>
      <c r="BF64" s="34"/>
      <c r="BG64" s="56"/>
      <c r="BH64" s="56"/>
      <c r="BI64" s="56"/>
      <c r="BJ64" s="56"/>
      <c r="BK64" s="56"/>
      <c r="BL64" s="56"/>
      <c r="BM64" s="56"/>
      <c r="BN64" s="56"/>
      <c r="BO64" s="56"/>
      <c r="BP64" s="56"/>
      <c r="BQ64" s="56"/>
      <c r="BR64" s="56"/>
      <c r="BS64" s="56"/>
      <c r="BT64" s="56"/>
      <c r="BU64" s="56"/>
      <c r="BV64" s="56"/>
      <c r="BW64" s="56"/>
      <c r="BX64" s="135"/>
      <c r="BY64" s="135"/>
      <c r="BZ64" s="135"/>
      <c r="CA64" s="135"/>
      <c r="CB64" s="135"/>
      <c r="CC64" s="135"/>
      <c r="CD64" s="135"/>
      <c r="CE64" s="135"/>
      <c r="CF64" s="135"/>
      <c r="CG64" s="135"/>
      <c r="CH64" s="135"/>
      <c r="CI64" s="135"/>
      <c r="CJ64" s="135"/>
      <c r="CK64" s="135"/>
      <c r="CL64" s="135"/>
      <c r="CM64" s="135"/>
      <c r="CN64" s="135"/>
    </row>
    <row r="65" customFormat="false" ht="14.1" hidden="false" customHeight="true" outlineLevel="0" collapsed="false">
      <c r="A65" s="139"/>
      <c r="B65" s="140" t="s">
        <v>106</v>
      </c>
      <c r="C65" s="141" t="n">
        <v>21</v>
      </c>
      <c r="D65" s="141" t="n">
        <v>25</v>
      </c>
      <c r="E65" s="141" t="n">
        <v>31</v>
      </c>
      <c r="F65" s="141" t="n">
        <v>16</v>
      </c>
      <c r="G65" s="141" t="n">
        <v>29</v>
      </c>
      <c r="H65" s="141" t="n">
        <v>21</v>
      </c>
      <c r="I65" s="141" t="n">
        <v>31</v>
      </c>
      <c r="J65" s="141" t="n">
        <v>16</v>
      </c>
      <c r="K65" s="141" t="n">
        <v>29</v>
      </c>
      <c r="L65" s="141" t="n">
        <v>25</v>
      </c>
      <c r="M65" s="141" t="n">
        <v>20</v>
      </c>
      <c r="N65" s="141" t="n">
        <v>41</v>
      </c>
      <c r="O65" s="141" t="n">
        <v>10</v>
      </c>
      <c r="P65" s="141" t="n">
        <v>44</v>
      </c>
      <c r="Q65" s="141" t="n">
        <v>32</v>
      </c>
      <c r="R65" s="141" t="n">
        <v>35</v>
      </c>
      <c r="S65" s="141" t="n">
        <v>48</v>
      </c>
      <c r="T65" s="141" t="n">
        <v>39</v>
      </c>
      <c r="U65" s="141" t="n">
        <v>39</v>
      </c>
      <c r="V65" s="141" t="n">
        <v>26</v>
      </c>
      <c r="W65" s="141" t="n">
        <v>38</v>
      </c>
      <c r="X65" s="141" t="n">
        <v>24</v>
      </c>
      <c r="Y65" s="141" t="n">
        <v>24</v>
      </c>
      <c r="Z65" s="141" t="n">
        <v>21</v>
      </c>
      <c r="AA65" s="141" t="n">
        <v>20</v>
      </c>
      <c r="AB65" s="141" t="n">
        <v>20</v>
      </c>
      <c r="AC65" s="141" t="n">
        <v>14</v>
      </c>
      <c r="AD65" s="141" t="n">
        <v>14</v>
      </c>
      <c r="AE65" s="141" t="n">
        <v>21</v>
      </c>
      <c r="AF65" s="141" t="n">
        <v>17</v>
      </c>
      <c r="AG65" s="141" t="n">
        <v>19</v>
      </c>
      <c r="AH65" s="141" t="n">
        <v>24</v>
      </c>
      <c r="AI65" s="141" t="n">
        <v>15</v>
      </c>
      <c r="AJ65" s="141" t="n">
        <v>13</v>
      </c>
      <c r="AK65" s="141" t="n">
        <v>25</v>
      </c>
      <c r="AL65" s="141" t="n">
        <v>27</v>
      </c>
      <c r="AM65" s="141" t="n">
        <v>24</v>
      </c>
      <c r="AN65" s="141" t="n">
        <v>21</v>
      </c>
      <c r="AO65" s="141" t="n">
        <v>17</v>
      </c>
      <c r="AP65" s="141" t="n">
        <v>14</v>
      </c>
      <c r="AQ65" s="141" t="n">
        <v>24</v>
      </c>
      <c r="AR65" s="141" t="n">
        <v>24</v>
      </c>
      <c r="AS65" s="141" t="n">
        <v>22</v>
      </c>
      <c r="AT65" s="141" t="n">
        <v>35</v>
      </c>
      <c r="AU65" s="141" t="n">
        <v>25</v>
      </c>
      <c r="AV65" s="141" t="n">
        <v>43</v>
      </c>
      <c r="AW65" s="141" t="n">
        <v>32</v>
      </c>
      <c r="AX65" s="141" t="n">
        <v>27</v>
      </c>
      <c r="AY65" s="141" t="n">
        <v>22</v>
      </c>
      <c r="AZ65" s="141" t="n">
        <v>19</v>
      </c>
      <c r="BA65" s="141" t="n">
        <v>22</v>
      </c>
      <c r="BB65" s="141" t="n">
        <v>28</v>
      </c>
      <c r="BC65" s="141" t="n">
        <v>24</v>
      </c>
      <c r="BD65" s="141"/>
      <c r="BE65" s="68" t="n">
        <f aca="false">SUM(C65:BC65)</f>
        <v>1337</v>
      </c>
      <c r="BF65" s="34"/>
      <c r="BG65" s="56"/>
      <c r="BH65" s="56"/>
      <c r="BI65" s="56"/>
      <c r="BJ65" s="56"/>
      <c r="BK65" s="56"/>
      <c r="BL65" s="56"/>
      <c r="BM65" s="56"/>
      <c r="BN65" s="56"/>
      <c r="BO65" s="56"/>
      <c r="BP65" s="56"/>
      <c r="BQ65" s="56"/>
      <c r="BR65" s="56"/>
      <c r="BS65" s="56"/>
      <c r="BT65" s="56"/>
      <c r="BU65" s="56"/>
      <c r="BV65" s="56"/>
      <c r="BW65" s="56"/>
      <c r="BX65" s="135"/>
      <c r="BY65" s="135"/>
      <c r="BZ65" s="135"/>
      <c r="CA65" s="135"/>
      <c r="CB65" s="135"/>
      <c r="CC65" s="135"/>
      <c r="CD65" s="135"/>
      <c r="CE65" s="135"/>
      <c r="CF65" s="135"/>
      <c r="CG65" s="135"/>
      <c r="CH65" s="135"/>
      <c r="CI65" s="135"/>
      <c r="CJ65" s="135"/>
      <c r="CK65" s="135"/>
      <c r="CL65" s="135"/>
      <c r="CM65" s="135"/>
      <c r="CN65" s="135"/>
    </row>
    <row r="66" customFormat="false" ht="14.1" hidden="false" customHeight="true" outlineLevel="0" collapsed="false">
      <c r="A66" s="139"/>
      <c r="B66" s="140" t="s">
        <v>107</v>
      </c>
      <c r="C66" s="141" t="n">
        <v>23</v>
      </c>
      <c r="D66" s="141" t="n">
        <v>34</v>
      </c>
      <c r="E66" s="141" t="n">
        <v>26</v>
      </c>
      <c r="F66" s="141" t="n">
        <v>24</v>
      </c>
      <c r="G66" s="141" t="n">
        <v>17</v>
      </c>
      <c r="H66" s="141" t="n">
        <v>28</v>
      </c>
      <c r="I66" s="141" t="n">
        <v>22</v>
      </c>
      <c r="J66" s="141" t="n">
        <v>19</v>
      </c>
      <c r="K66" s="141" t="n">
        <v>23</v>
      </c>
      <c r="L66" s="141" t="n">
        <v>23</v>
      </c>
      <c r="M66" s="141" t="n">
        <v>23</v>
      </c>
      <c r="N66" s="141" t="n">
        <v>18</v>
      </c>
      <c r="O66" s="141" t="n">
        <v>15</v>
      </c>
      <c r="P66" s="141" t="n">
        <v>26</v>
      </c>
      <c r="Q66" s="141" t="n">
        <v>55</v>
      </c>
      <c r="R66" s="141" t="n">
        <v>36</v>
      </c>
      <c r="S66" s="141" t="n">
        <v>36</v>
      </c>
      <c r="T66" s="141" t="n">
        <v>25</v>
      </c>
      <c r="U66" s="141" t="n">
        <v>23</v>
      </c>
      <c r="V66" s="141" t="n">
        <v>25</v>
      </c>
      <c r="W66" s="141" t="n">
        <v>16</v>
      </c>
      <c r="X66" s="141" t="n">
        <v>18</v>
      </c>
      <c r="Y66" s="141" t="n">
        <v>24</v>
      </c>
      <c r="Z66" s="141" t="n">
        <v>14</v>
      </c>
      <c r="AA66" s="141" t="n">
        <v>18</v>
      </c>
      <c r="AB66" s="141" t="n">
        <v>12</v>
      </c>
      <c r="AC66" s="141" t="n">
        <v>20</v>
      </c>
      <c r="AD66" s="141" t="n">
        <v>27</v>
      </c>
      <c r="AE66" s="141" t="n">
        <v>18</v>
      </c>
      <c r="AF66" s="141" t="n">
        <v>29</v>
      </c>
      <c r="AG66" s="141" t="n">
        <v>12</v>
      </c>
      <c r="AH66" s="141" t="n">
        <v>12</v>
      </c>
      <c r="AI66" s="141" t="n">
        <v>20</v>
      </c>
      <c r="AJ66" s="141" t="n">
        <v>11</v>
      </c>
      <c r="AK66" s="141" t="n">
        <v>21</v>
      </c>
      <c r="AL66" s="141" t="n">
        <v>19</v>
      </c>
      <c r="AM66" s="141" t="n">
        <v>19</v>
      </c>
      <c r="AN66" s="141" t="n">
        <v>14</v>
      </c>
      <c r="AO66" s="141" t="n">
        <v>13</v>
      </c>
      <c r="AP66" s="141" t="n">
        <v>27</v>
      </c>
      <c r="AQ66" s="141" t="n">
        <v>12</v>
      </c>
      <c r="AR66" s="141" t="n">
        <v>22</v>
      </c>
      <c r="AS66" s="141" t="n">
        <v>24</v>
      </c>
      <c r="AT66" s="141" t="n">
        <v>28</v>
      </c>
      <c r="AU66" s="141" t="n">
        <v>15</v>
      </c>
      <c r="AV66" s="141" t="n">
        <v>17</v>
      </c>
      <c r="AW66" s="141" t="n">
        <v>32</v>
      </c>
      <c r="AX66" s="141" t="n">
        <v>21</v>
      </c>
      <c r="AY66" s="141" t="n">
        <v>11</v>
      </c>
      <c r="AZ66" s="141" t="n">
        <v>16</v>
      </c>
      <c r="BA66" s="141" t="n">
        <v>23</v>
      </c>
      <c r="BB66" s="141" t="n">
        <v>21</v>
      </c>
      <c r="BC66" s="141" t="n">
        <v>18</v>
      </c>
      <c r="BD66" s="141"/>
      <c r="BE66" s="68" t="n">
        <f aca="false">SUM(C66:BC66)</f>
        <v>1145</v>
      </c>
      <c r="BF66" s="34"/>
      <c r="BG66" s="56"/>
      <c r="BH66" s="56"/>
      <c r="BI66" s="56"/>
      <c r="BJ66" s="56"/>
      <c r="BK66" s="56"/>
      <c r="BL66" s="56"/>
      <c r="BM66" s="56"/>
      <c r="BN66" s="56"/>
      <c r="BO66" s="56"/>
      <c r="BP66" s="56"/>
      <c r="BQ66" s="56"/>
      <c r="BR66" s="56"/>
      <c r="BS66" s="56"/>
      <c r="BT66" s="56"/>
      <c r="BU66" s="56"/>
      <c r="BV66" s="56"/>
      <c r="BW66" s="56"/>
      <c r="BX66" s="135"/>
      <c r="BY66" s="135"/>
      <c r="BZ66" s="135"/>
      <c r="CA66" s="135"/>
      <c r="CB66" s="135"/>
      <c r="CC66" s="135"/>
      <c r="CD66" s="135"/>
      <c r="CE66" s="135"/>
      <c r="CF66" s="135"/>
      <c r="CG66" s="135"/>
      <c r="CH66" s="135"/>
      <c r="CI66" s="135"/>
      <c r="CJ66" s="135"/>
      <c r="CK66" s="135"/>
      <c r="CL66" s="135"/>
      <c r="CM66" s="135"/>
      <c r="CN66" s="135"/>
    </row>
    <row r="67" customFormat="false" ht="14.1" hidden="false" customHeight="true" outlineLevel="0" collapsed="false">
      <c r="A67" s="139"/>
      <c r="B67" s="140" t="s">
        <v>108</v>
      </c>
      <c r="C67" s="141" t="n">
        <v>13</v>
      </c>
      <c r="D67" s="141" t="n">
        <v>26</v>
      </c>
      <c r="E67" s="141" t="n">
        <v>23</v>
      </c>
      <c r="F67" s="141" t="n">
        <v>24</v>
      </c>
      <c r="G67" s="141" t="n">
        <v>18</v>
      </c>
      <c r="H67" s="141" t="n">
        <v>20</v>
      </c>
      <c r="I67" s="141" t="n">
        <v>24</v>
      </c>
      <c r="J67" s="141" t="n">
        <v>18</v>
      </c>
      <c r="K67" s="141" t="n">
        <v>16</v>
      </c>
      <c r="L67" s="141" t="n">
        <v>19</v>
      </c>
      <c r="M67" s="141" t="n">
        <v>10</v>
      </c>
      <c r="N67" s="141" t="n">
        <v>14</v>
      </c>
      <c r="O67" s="141" t="n">
        <v>20</v>
      </c>
      <c r="P67" s="141" t="n">
        <v>20</v>
      </c>
      <c r="Q67" s="141" t="n">
        <v>32</v>
      </c>
      <c r="R67" s="141" t="n">
        <v>39</v>
      </c>
      <c r="S67" s="141" t="n">
        <v>28</v>
      </c>
      <c r="T67" s="141" t="n">
        <v>27</v>
      </c>
      <c r="U67" s="141" t="n">
        <v>35</v>
      </c>
      <c r="V67" s="141" t="n">
        <v>31</v>
      </c>
      <c r="W67" s="141" t="n">
        <v>22</v>
      </c>
      <c r="X67" s="141" t="n">
        <v>9</v>
      </c>
      <c r="Y67" s="141" t="n">
        <v>19</v>
      </c>
      <c r="Z67" s="141" t="n">
        <v>14</v>
      </c>
      <c r="AA67" s="141" t="n">
        <v>15</v>
      </c>
      <c r="AB67" s="141" t="n">
        <v>18</v>
      </c>
      <c r="AC67" s="141" t="n">
        <v>16</v>
      </c>
      <c r="AD67" s="141" t="n">
        <v>21</v>
      </c>
      <c r="AE67" s="141" t="n">
        <v>11</v>
      </c>
      <c r="AF67" s="141" t="n">
        <v>17</v>
      </c>
      <c r="AG67" s="141" t="n">
        <v>21</v>
      </c>
      <c r="AH67" s="141" t="n">
        <v>10</v>
      </c>
      <c r="AI67" s="141" t="n">
        <v>9</v>
      </c>
      <c r="AJ67" s="141" t="n">
        <v>16</v>
      </c>
      <c r="AK67" s="141" t="n">
        <v>18</v>
      </c>
      <c r="AL67" s="141" t="n">
        <v>18</v>
      </c>
      <c r="AM67" s="141" t="n">
        <v>17</v>
      </c>
      <c r="AN67" s="141" t="n">
        <v>13</v>
      </c>
      <c r="AO67" s="141" t="n">
        <v>12</v>
      </c>
      <c r="AP67" s="141" t="n">
        <v>18</v>
      </c>
      <c r="AQ67" s="141" t="n">
        <v>13</v>
      </c>
      <c r="AR67" s="141" t="n">
        <v>17</v>
      </c>
      <c r="AS67" s="141" t="n">
        <v>24</v>
      </c>
      <c r="AT67" s="141" t="n">
        <v>22</v>
      </c>
      <c r="AU67" s="141" t="n">
        <v>22</v>
      </c>
      <c r="AV67" s="141" t="n">
        <v>28</v>
      </c>
      <c r="AW67" s="141" t="n">
        <v>28</v>
      </c>
      <c r="AX67" s="141" t="n">
        <v>23</v>
      </c>
      <c r="AY67" s="141" t="n">
        <v>29</v>
      </c>
      <c r="AZ67" s="141" t="n">
        <v>13</v>
      </c>
      <c r="BA67" s="141" t="n">
        <v>23</v>
      </c>
      <c r="BB67" s="141" t="n">
        <v>14</v>
      </c>
      <c r="BC67" s="141" t="n">
        <v>18</v>
      </c>
      <c r="BD67" s="141"/>
      <c r="BE67" s="68" t="n">
        <f aca="false">SUM(C67:BC67)</f>
        <v>1045</v>
      </c>
      <c r="BF67" s="34"/>
      <c r="BG67" s="56"/>
      <c r="BH67" s="56"/>
      <c r="BI67" s="56"/>
      <c r="BJ67" s="56"/>
      <c r="BK67" s="56"/>
      <c r="BL67" s="56"/>
      <c r="BM67" s="56"/>
      <c r="BN67" s="56"/>
      <c r="BO67" s="56"/>
      <c r="BP67" s="56"/>
      <c r="BQ67" s="56"/>
      <c r="BR67" s="56"/>
      <c r="BS67" s="56"/>
      <c r="BT67" s="56"/>
      <c r="BU67" s="56"/>
      <c r="BV67" s="56"/>
      <c r="BW67" s="56"/>
      <c r="BX67" s="135"/>
      <c r="BY67" s="135"/>
      <c r="BZ67" s="135"/>
      <c r="CA67" s="135"/>
      <c r="CB67" s="135"/>
      <c r="CC67" s="135"/>
      <c r="CD67" s="135"/>
      <c r="CE67" s="135"/>
      <c r="CF67" s="135"/>
      <c r="CG67" s="135"/>
      <c r="CH67" s="135"/>
      <c r="CI67" s="135"/>
      <c r="CJ67" s="135"/>
      <c r="CK67" s="135"/>
      <c r="CL67" s="135"/>
      <c r="CM67" s="135"/>
      <c r="CN67" s="135"/>
    </row>
    <row r="68" customFormat="false" ht="14.1" hidden="false" customHeight="true" outlineLevel="0" collapsed="false">
      <c r="A68" s="139"/>
      <c r="B68" s="140" t="s">
        <v>109</v>
      </c>
      <c r="C68" s="141" t="n">
        <v>45</v>
      </c>
      <c r="D68" s="141" t="n">
        <v>61</v>
      </c>
      <c r="E68" s="141" t="n">
        <v>36</v>
      </c>
      <c r="F68" s="141" t="n">
        <v>40</v>
      </c>
      <c r="G68" s="141" t="n">
        <v>29</v>
      </c>
      <c r="H68" s="141" t="n">
        <v>31</v>
      </c>
      <c r="I68" s="141" t="n">
        <v>32</v>
      </c>
      <c r="J68" s="141" t="n">
        <v>35</v>
      </c>
      <c r="K68" s="141" t="n">
        <v>31</v>
      </c>
      <c r="L68" s="141" t="n">
        <v>48</v>
      </c>
      <c r="M68" s="141" t="n">
        <v>28</v>
      </c>
      <c r="N68" s="141" t="n">
        <v>31</v>
      </c>
      <c r="O68" s="141" t="n">
        <v>48</v>
      </c>
      <c r="P68" s="141" t="n">
        <v>48</v>
      </c>
      <c r="Q68" s="141" t="n">
        <v>57</v>
      </c>
      <c r="R68" s="141" t="n">
        <v>47</v>
      </c>
      <c r="S68" s="141" t="n">
        <v>61</v>
      </c>
      <c r="T68" s="141" t="n">
        <v>63</v>
      </c>
      <c r="U68" s="141" t="n">
        <v>54</v>
      </c>
      <c r="V68" s="141" t="n">
        <v>48</v>
      </c>
      <c r="W68" s="141" t="n">
        <v>39</v>
      </c>
      <c r="X68" s="141" t="n">
        <v>28</v>
      </c>
      <c r="Y68" s="141" t="n">
        <v>41</v>
      </c>
      <c r="Z68" s="141" t="n">
        <v>36</v>
      </c>
      <c r="AA68" s="141" t="n">
        <v>27</v>
      </c>
      <c r="AB68" s="141" t="n">
        <v>40</v>
      </c>
      <c r="AC68" s="141" t="n">
        <v>27</v>
      </c>
      <c r="AD68" s="141" t="n">
        <v>21</v>
      </c>
      <c r="AE68" s="141" t="n">
        <v>28</v>
      </c>
      <c r="AF68" s="141" t="n">
        <v>34</v>
      </c>
      <c r="AG68" s="141" t="n">
        <v>42</v>
      </c>
      <c r="AH68" s="141" t="n">
        <v>30</v>
      </c>
      <c r="AI68" s="141" t="n">
        <v>21</v>
      </c>
      <c r="AJ68" s="141" t="n">
        <v>31</v>
      </c>
      <c r="AK68" s="141" t="n">
        <v>34</v>
      </c>
      <c r="AL68" s="141" t="n">
        <v>43</v>
      </c>
      <c r="AM68" s="141" t="n">
        <v>33</v>
      </c>
      <c r="AN68" s="141" t="n">
        <v>25</v>
      </c>
      <c r="AO68" s="141" t="n">
        <v>29</v>
      </c>
      <c r="AP68" s="141" t="n">
        <v>43</v>
      </c>
      <c r="AQ68" s="141" t="n">
        <v>33</v>
      </c>
      <c r="AR68" s="141" t="n">
        <v>40</v>
      </c>
      <c r="AS68" s="141" t="n">
        <v>42</v>
      </c>
      <c r="AT68" s="141" t="n">
        <v>27</v>
      </c>
      <c r="AU68" s="141" t="n">
        <v>39</v>
      </c>
      <c r="AV68" s="141" t="n">
        <v>44</v>
      </c>
      <c r="AW68" s="141" t="n">
        <v>39</v>
      </c>
      <c r="AX68" s="141" t="n">
        <v>42</v>
      </c>
      <c r="AY68" s="141" t="n">
        <v>28</v>
      </c>
      <c r="AZ68" s="141" t="n">
        <v>31</v>
      </c>
      <c r="BA68" s="141" t="n">
        <v>33</v>
      </c>
      <c r="BB68" s="141" t="n">
        <v>30</v>
      </c>
      <c r="BC68" s="141" t="n">
        <v>30</v>
      </c>
      <c r="BD68" s="141"/>
      <c r="BE68" s="68" t="n">
        <f aca="false">SUM(C68:BC68)</f>
        <v>1983</v>
      </c>
      <c r="BF68" s="34"/>
      <c r="BG68" s="56"/>
      <c r="BH68" s="56"/>
      <c r="BI68" s="56"/>
      <c r="BJ68" s="56"/>
      <c r="BK68" s="56"/>
      <c r="BL68" s="56"/>
      <c r="BM68" s="56"/>
      <c r="BN68" s="56"/>
      <c r="BO68" s="56"/>
      <c r="BP68" s="56"/>
      <c r="BQ68" s="56"/>
      <c r="BR68" s="56"/>
      <c r="BS68" s="56"/>
      <c r="BT68" s="56"/>
      <c r="BU68" s="56"/>
      <c r="BV68" s="56"/>
      <c r="BW68" s="56"/>
      <c r="BX68" s="135"/>
      <c r="BY68" s="135"/>
      <c r="BZ68" s="135"/>
      <c r="CA68" s="135"/>
      <c r="CB68" s="135"/>
      <c r="CC68" s="135"/>
      <c r="CD68" s="135"/>
      <c r="CE68" s="135"/>
      <c r="CF68" s="135"/>
      <c r="CG68" s="135"/>
      <c r="CH68" s="135"/>
      <c r="CI68" s="135"/>
      <c r="CJ68" s="135"/>
      <c r="CK68" s="135"/>
      <c r="CL68" s="135"/>
      <c r="CM68" s="135"/>
      <c r="CN68" s="135"/>
    </row>
    <row r="69" customFormat="false" ht="14.1" hidden="false" customHeight="true" outlineLevel="0" collapsed="false">
      <c r="A69" s="139"/>
      <c r="B69" s="140" t="s">
        <v>86</v>
      </c>
      <c r="C69" s="141" t="n">
        <v>70</v>
      </c>
      <c r="D69" s="141" t="n">
        <v>96</v>
      </c>
      <c r="E69" s="141" t="n">
        <v>96</v>
      </c>
      <c r="F69" s="141" t="n">
        <v>96</v>
      </c>
      <c r="G69" s="141" t="n">
        <v>79</v>
      </c>
      <c r="H69" s="141" t="n">
        <v>81</v>
      </c>
      <c r="I69" s="141" t="n">
        <v>80</v>
      </c>
      <c r="J69" s="141" t="n">
        <v>88</v>
      </c>
      <c r="K69" s="141" t="n">
        <v>79</v>
      </c>
      <c r="L69" s="141" t="n">
        <v>79</v>
      </c>
      <c r="M69" s="141" t="n">
        <v>80</v>
      </c>
      <c r="N69" s="141" t="n">
        <v>70</v>
      </c>
      <c r="O69" s="141" t="n">
        <v>98</v>
      </c>
      <c r="P69" s="141" t="n">
        <v>82</v>
      </c>
      <c r="Q69" s="141" t="n">
        <v>109</v>
      </c>
      <c r="R69" s="141" t="n">
        <v>113</v>
      </c>
      <c r="S69" s="141" t="n">
        <v>102</v>
      </c>
      <c r="T69" s="141" t="n">
        <v>110</v>
      </c>
      <c r="U69" s="141" t="n">
        <v>91</v>
      </c>
      <c r="V69" s="141" t="n">
        <v>81</v>
      </c>
      <c r="W69" s="141" t="n">
        <v>67</v>
      </c>
      <c r="X69" s="141" t="n">
        <v>90</v>
      </c>
      <c r="Y69" s="141" t="n">
        <v>71</v>
      </c>
      <c r="Z69" s="141" t="n">
        <v>51</v>
      </c>
      <c r="AA69" s="141" t="n">
        <v>63</v>
      </c>
      <c r="AB69" s="141" t="n">
        <v>72</v>
      </c>
      <c r="AC69" s="141" t="n">
        <v>76</v>
      </c>
      <c r="AD69" s="141" t="n">
        <v>64</v>
      </c>
      <c r="AE69" s="141" t="n">
        <v>75</v>
      </c>
      <c r="AF69" s="141" t="n">
        <v>63</v>
      </c>
      <c r="AG69" s="141" t="n">
        <v>94</v>
      </c>
      <c r="AH69" s="141" t="n">
        <v>75</v>
      </c>
      <c r="AI69" s="141" t="n">
        <v>73</v>
      </c>
      <c r="AJ69" s="141" t="n">
        <v>93</v>
      </c>
      <c r="AK69" s="141" t="n">
        <v>76</v>
      </c>
      <c r="AL69" s="141" t="n">
        <v>79</v>
      </c>
      <c r="AM69" s="141" t="n">
        <v>69</v>
      </c>
      <c r="AN69" s="141" t="n">
        <v>78</v>
      </c>
      <c r="AO69" s="141" t="n">
        <v>69</v>
      </c>
      <c r="AP69" s="141" t="n">
        <v>86</v>
      </c>
      <c r="AQ69" s="141" t="n">
        <v>81</v>
      </c>
      <c r="AR69" s="141" t="n">
        <v>69</v>
      </c>
      <c r="AS69" s="141" t="n">
        <v>73</v>
      </c>
      <c r="AT69" s="141" t="n">
        <v>70</v>
      </c>
      <c r="AU69" s="141" t="n">
        <v>79</v>
      </c>
      <c r="AV69" s="141" t="n">
        <v>73</v>
      </c>
      <c r="AW69" s="141" t="n">
        <v>79</v>
      </c>
      <c r="AX69" s="141" t="n">
        <v>92</v>
      </c>
      <c r="AY69" s="141" t="n">
        <v>86</v>
      </c>
      <c r="AZ69" s="141" t="n">
        <v>112</v>
      </c>
      <c r="BA69" s="141" t="n">
        <v>93</v>
      </c>
      <c r="BB69" s="141" t="n">
        <v>85</v>
      </c>
      <c r="BC69" s="141" t="n">
        <v>79</v>
      </c>
      <c r="BD69" s="141"/>
      <c r="BE69" s="68" t="n">
        <f aca="false">SUM(C69:BC69)</f>
        <v>4335</v>
      </c>
      <c r="BF69" s="34"/>
      <c r="BG69" s="56"/>
      <c r="BH69" s="56"/>
      <c r="BI69" s="56"/>
      <c r="BJ69" s="56"/>
      <c r="BK69" s="56"/>
      <c r="BL69" s="56"/>
      <c r="BM69" s="56"/>
      <c r="BN69" s="56"/>
      <c r="BO69" s="56"/>
      <c r="BP69" s="56"/>
      <c r="BQ69" s="56"/>
      <c r="BR69" s="56"/>
      <c r="BS69" s="56"/>
      <c r="BT69" s="56"/>
      <c r="BU69" s="56"/>
      <c r="BV69" s="56"/>
      <c r="BW69" s="56"/>
      <c r="BX69" s="135"/>
      <c r="BY69" s="135"/>
      <c r="BZ69" s="135"/>
      <c r="CA69" s="135"/>
      <c r="CB69" s="135"/>
      <c r="CC69" s="135"/>
      <c r="CD69" s="135"/>
      <c r="CE69" s="135"/>
      <c r="CF69" s="135"/>
      <c r="CG69" s="135"/>
      <c r="CH69" s="135"/>
      <c r="CI69" s="135"/>
      <c r="CJ69" s="135"/>
      <c r="CK69" s="135"/>
      <c r="CL69" s="135"/>
      <c r="CM69" s="135"/>
      <c r="CN69" s="135"/>
    </row>
    <row r="70" customFormat="false" ht="14.1" hidden="false" customHeight="true" outlineLevel="0" collapsed="false">
      <c r="A70" s="139"/>
      <c r="B70" s="140" t="s">
        <v>110</v>
      </c>
      <c r="C70" s="141" t="n">
        <v>123</v>
      </c>
      <c r="D70" s="141" t="n">
        <v>189</v>
      </c>
      <c r="E70" s="141" t="n">
        <v>143</v>
      </c>
      <c r="F70" s="141" t="n">
        <v>114</v>
      </c>
      <c r="G70" s="141" t="n">
        <v>139</v>
      </c>
      <c r="H70" s="141" t="n">
        <v>130</v>
      </c>
      <c r="I70" s="141" t="n">
        <v>113</v>
      </c>
      <c r="J70" s="141" t="n">
        <v>119</v>
      </c>
      <c r="K70" s="141" t="n">
        <v>126</v>
      </c>
      <c r="L70" s="141" t="n">
        <v>154</v>
      </c>
      <c r="M70" s="141" t="n">
        <v>136</v>
      </c>
      <c r="N70" s="141" t="n">
        <v>117</v>
      </c>
      <c r="O70" s="141" t="n">
        <v>77</v>
      </c>
      <c r="P70" s="141" t="n">
        <v>234</v>
      </c>
      <c r="Q70" s="141" t="n">
        <v>257</v>
      </c>
      <c r="R70" s="141" t="n">
        <v>224</v>
      </c>
      <c r="S70" s="141" t="n">
        <v>271</v>
      </c>
      <c r="T70" s="141" t="n">
        <v>191</v>
      </c>
      <c r="U70" s="141" t="n">
        <v>162</v>
      </c>
      <c r="V70" s="141" t="n">
        <v>172</v>
      </c>
      <c r="W70" s="141" t="n">
        <v>151</v>
      </c>
      <c r="X70" s="141" t="n">
        <v>127</v>
      </c>
      <c r="Y70" s="141" t="n">
        <v>109</v>
      </c>
      <c r="Z70" s="141" t="n">
        <v>119</v>
      </c>
      <c r="AA70" s="141" t="n">
        <v>103</v>
      </c>
      <c r="AB70" s="141" t="n">
        <v>122</v>
      </c>
      <c r="AC70" s="141" t="n">
        <v>101</v>
      </c>
      <c r="AD70" s="141" t="n">
        <v>106</v>
      </c>
      <c r="AE70" s="141" t="n">
        <v>113</v>
      </c>
      <c r="AF70" s="141" t="n">
        <v>100</v>
      </c>
      <c r="AG70" s="141" t="n">
        <v>117</v>
      </c>
      <c r="AH70" s="141" t="n">
        <v>112</v>
      </c>
      <c r="AI70" s="141" t="n">
        <v>96</v>
      </c>
      <c r="AJ70" s="141" t="n">
        <v>92</v>
      </c>
      <c r="AK70" s="141" t="n">
        <v>109</v>
      </c>
      <c r="AL70" s="141" t="n">
        <v>106</v>
      </c>
      <c r="AM70" s="141" t="n">
        <v>118</v>
      </c>
      <c r="AN70" s="141" t="n">
        <v>120</v>
      </c>
      <c r="AO70" s="141" t="n">
        <v>97</v>
      </c>
      <c r="AP70" s="141" t="n">
        <v>131</v>
      </c>
      <c r="AQ70" s="141" t="n">
        <v>126</v>
      </c>
      <c r="AR70" s="141" t="n">
        <v>122</v>
      </c>
      <c r="AS70" s="141" t="n">
        <v>146</v>
      </c>
      <c r="AT70" s="141" t="n">
        <v>152</v>
      </c>
      <c r="AU70" s="141" t="n">
        <v>199</v>
      </c>
      <c r="AV70" s="141" t="n">
        <v>186</v>
      </c>
      <c r="AW70" s="141" t="n">
        <v>166</v>
      </c>
      <c r="AX70" s="141" t="n">
        <v>161</v>
      </c>
      <c r="AY70" s="141" t="n">
        <v>146</v>
      </c>
      <c r="AZ70" s="141" t="n">
        <v>138</v>
      </c>
      <c r="BA70" s="141" t="n">
        <v>141</v>
      </c>
      <c r="BB70" s="141" t="n">
        <v>124</v>
      </c>
      <c r="BC70" s="141" t="n">
        <v>117</v>
      </c>
      <c r="BD70" s="141"/>
      <c r="BE70" s="68" t="n">
        <f aca="false">SUM(C70:BC70)</f>
        <v>7364</v>
      </c>
      <c r="BF70" s="34"/>
      <c r="BG70" s="56"/>
      <c r="BH70" s="56"/>
      <c r="BI70" s="56"/>
      <c r="BJ70" s="56"/>
      <c r="BK70" s="56"/>
      <c r="BL70" s="56"/>
      <c r="BM70" s="56"/>
      <c r="BN70" s="56"/>
      <c r="BO70" s="56"/>
      <c r="BP70" s="56"/>
      <c r="BQ70" s="56"/>
      <c r="BR70" s="56"/>
      <c r="BS70" s="56"/>
      <c r="BT70" s="56"/>
      <c r="BU70" s="56"/>
      <c r="BV70" s="56"/>
      <c r="BW70" s="56"/>
      <c r="BX70" s="135"/>
      <c r="BY70" s="135"/>
      <c r="BZ70" s="135"/>
      <c r="CA70" s="135"/>
      <c r="CB70" s="135"/>
      <c r="CC70" s="135"/>
      <c r="CD70" s="135"/>
      <c r="CE70" s="135"/>
      <c r="CF70" s="135"/>
      <c r="CG70" s="135"/>
      <c r="CH70" s="135"/>
      <c r="CI70" s="135"/>
      <c r="CJ70" s="135"/>
      <c r="CK70" s="135"/>
      <c r="CL70" s="135"/>
      <c r="CM70" s="135"/>
      <c r="CN70" s="135"/>
    </row>
    <row r="71" customFormat="false" ht="14.1" hidden="false" customHeight="true" outlineLevel="0" collapsed="false">
      <c r="A71" s="139"/>
      <c r="B71" s="140" t="s">
        <v>90</v>
      </c>
      <c r="C71" s="141" t="n">
        <v>59</v>
      </c>
      <c r="D71" s="141" t="n">
        <v>60</v>
      </c>
      <c r="E71" s="141" t="n">
        <v>64</v>
      </c>
      <c r="F71" s="141" t="n">
        <v>52</v>
      </c>
      <c r="G71" s="141" t="n">
        <v>59</v>
      </c>
      <c r="H71" s="141" t="n">
        <v>44</v>
      </c>
      <c r="I71" s="141" t="n">
        <v>42</v>
      </c>
      <c r="J71" s="141" t="n">
        <v>49</v>
      </c>
      <c r="K71" s="141" t="n">
        <v>63</v>
      </c>
      <c r="L71" s="141" t="n">
        <v>48</v>
      </c>
      <c r="M71" s="141" t="n">
        <v>55</v>
      </c>
      <c r="N71" s="141" t="n">
        <v>56</v>
      </c>
      <c r="O71" s="141" t="n">
        <v>41</v>
      </c>
      <c r="P71" s="141" t="n">
        <v>68</v>
      </c>
      <c r="Q71" s="141" t="n">
        <v>71</v>
      </c>
      <c r="R71" s="141" t="n">
        <v>66</v>
      </c>
      <c r="S71" s="141" t="n">
        <v>59</v>
      </c>
      <c r="T71" s="141" t="n">
        <v>47</v>
      </c>
      <c r="U71" s="141" t="n">
        <v>59</v>
      </c>
      <c r="V71" s="141" t="n">
        <v>57</v>
      </c>
      <c r="W71" s="141" t="n">
        <v>53</v>
      </c>
      <c r="X71" s="141" t="n">
        <v>54</v>
      </c>
      <c r="Y71" s="141" t="n">
        <v>52</v>
      </c>
      <c r="Z71" s="141" t="n">
        <v>48</v>
      </c>
      <c r="AA71" s="141" t="n">
        <v>44</v>
      </c>
      <c r="AB71" s="141" t="n">
        <v>43</v>
      </c>
      <c r="AC71" s="141" t="n">
        <v>48</v>
      </c>
      <c r="AD71" s="141" t="n">
        <v>55</v>
      </c>
      <c r="AE71" s="141" t="n">
        <v>46</v>
      </c>
      <c r="AF71" s="141" t="n">
        <v>38</v>
      </c>
      <c r="AG71" s="141" t="n">
        <v>42</v>
      </c>
      <c r="AH71" s="141" t="n">
        <v>61</v>
      </c>
      <c r="AI71" s="141" t="n">
        <v>46</v>
      </c>
      <c r="AJ71" s="141" t="n">
        <v>58</v>
      </c>
      <c r="AK71" s="141" t="n">
        <v>46</v>
      </c>
      <c r="AL71" s="141" t="n">
        <v>43</v>
      </c>
      <c r="AM71" s="141" t="n">
        <v>45</v>
      </c>
      <c r="AN71" s="141" t="n">
        <v>44</v>
      </c>
      <c r="AO71" s="141" t="n">
        <v>35</v>
      </c>
      <c r="AP71" s="141" t="n">
        <v>48</v>
      </c>
      <c r="AQ71" s="141" t="n">
        <v>40</v>
      </c>
      <c r="AR71" s="141" t="n">
        <v>45</v>
      </c>
      <c r="AS71" s="141" t="n">
        <v>61</v>
      </c>
      <c r="AT71" s="141" t="n">
        <v>43</v>
      </c>
      <c r="AU71" s="141" t="n">
        <v>45</v>
      </c>
      <c r="AV71" s="141" t="n">
        <v>54</v>
      </c>
      <c r="AW71" s="141" t="n">
        <v>54</v>
      </c>
      <c r="AX71" s="141" t="n">
        <v>50</v>
      </c>
      <c r="AY71" s="141" t="n">
        <v>46</v>
      </c>
      <c r="AZ71" s="141" t="n">
        <v>66</v>
      </c>
      <c r="BA71" s="141" t="n">
        <v>54</v>
      </c>
      <c r="BB71" s="141" t="n">
        <v>46</v>
      </c>
      <c r="BC71" s="141" t="n">
        <v>42</v>
      </c>
      <c r="BD71" s="141"/>
      <c r="BE71" s="68" t="n">
        <f aca="false">SUM(C71:BC71)</f>
        <v>2714</v>
      </c>
      <c r="BF71" s="34"/>
      <c r="BG71" s="56"/>
      <c r="BH71" s="56"/>
      <c r="BI71" s="56"/>
      <c r="BJ71" s="56"/>
      <c r="BK71" s="56"/>
      <c r="BL71" s="56"/>
      <c r="BM71" s="56"/>
      <c r="BN71" s="56"/>
      <c r="BO71" s="56"/>
      <c r="BP71" s="56"/>
      <c r="BQ71" s="56"/>
      <c r="BR71" s="56"/>
      <c r="BS71" s="56"/>
      <c r="BT71" s="56"/>
      <c r="BU71" s="56"/>
      <c r="BV71" s="56"/>
      <c r="BW71" s="56"/>
      <c r="BX71" s="135"/>
      <c r="BY71" s="135"/>
      <c r="BZ71" s="135"/>
      <c r="CA71" s="135"/>
      <c r="CB71" s="135"/>
      <c r="CC71" s="135"/>
      <c r="CD71" s="135"/>
      <c r="CE71" s="135"/>
      <c r="CF71" s="135"/>
      <c r="CG71" s="135"/>
      <c r="CH71" s="135"/>
      <c r="CI71" s="135"/>
      <c r="CJ71" s="135"/>
      <c r="CK71" s="135"/>
      <c r="CL71" s="135"/>
      <c r="CM71" s="135"/>
      <c r="CN71" s="135"/>
    </row>
    <row r="72" customFormat="false" ht="14.1" hidden="false" customHeight="true" outlineLevel="0" collapsed="false">
      <c r="A72" s="139"/>
      <c r="B72" s="140" t="s">
        <v>111</v>
      </c>
      <c r="C72" s="141" t="n">
        <v>25</v>
      </c>
      <c r="D72" s="141" t="n">
        <v>24</v>
      </c>
      <c r="E72" s="141" t="n">
        <v>28</v>
      </c>
      <c r="F72" s="141" t="n">
        <v>18</v>
      </c>
      <c r="G72" s="141" t="n">
        <v>23</v>
      </c>
      <c r="H72" s="141" t="n">
        <v>23</v>
      </c>
      <c r="I72" s="141" t="n">
        <v>20</v>
      </c>
      <c r="J72" s="141" t="n">
        <v>20</v>
      </c>
      <c r="K72" s="141" t="n">
        <v>26</v>
      </c>
      <c r="L72" s="141" t="n">
        <v>21</v>
      </c>
      <c r="M72" s="141" t="n">
        <v>15</v>
      </c>
      <c r="N72" s="141" t="n">
        <v>23</v>
      </c>
      <c r="O72" s="141" t="n">
        <v>13</v>
      </c>
      <c r="P72" s="141" t="n">
        <v>63</v>
      </c>
      <c r="Q72" s="141" t="n">
        <v>64</v>
      </c>
      <c r="R72" s="141" t="n">
        <v>62</v>
      </c>
      <c r="S72" s="141" t="n">
        <v>43</v>
      </c>
      <c r="T72" s="141" t="n">
        <v>36</v>
      </c>
      <c r="U72" s="141" t="n">
        <v>27</v>
      </c>
      <c r="V72" s="141" t="n">
        <v>23</v>
      </c>
      <c r="W72" s="141" t="n">
        <v>26</v>
      </c>
      <c r="X72" s="141" t="n">
        <v>21</v>
      </c>
      <c r="Y72" s="141" t="n">
        <v>25</v>
      </c>
      <c r="Z72" s="141" t="n">
        <v>22</v>
      </c>
      <c r="AA72" s="141" t="n">
        <v>23</v>
      </c>
      <c r="AB72" s="141" t="n">
        <v>22</v>
      </c>
      <c r="AC72" s="141" t="n">
        <v>18</v>
      </c>
      <c r="AD72" s="141" t="n">
        <v>15</v>
      </c>
      <c r="AE72" s="141" t="n">
        <v>15</v>
      </c>
      <c r="AF72" s="141" t="n">
        <v>24</v>
      </c>
      <c r="AG72" s="141" t="n">
        <v>19</v>
      </c>
      <c r="AH72" s="141" t="n">
        <v>19</v>
      </c>
      <c r="AI72" s="141" t="n">
        <v>15</v>
      </c>
      <c r="AJ72" s="141" t="n">
        <v>30</v>
      </c>
      <c r="AK72" s="141" t="n">
        <v>24</v>
      </c>
      <c r="AL72" s="141" t="n">
        <v>18</v>
      </c>
      <c r="AM72" s="141" t="n">
        <v>20</v>
      </c>
      <c r="AN72" s="141" t="n">
        <v>18</v>
      </c>
      <c r="AO72" s="141" t="n">
        <v>14</v>
      </c>
      <c r="AP72" s="141" t="n">
        <v>19</v>
      </c>
      <c r="AQ72" s="141" t="n">
        <v>12</v>
      </c>
      <c r="AR72" s="141" t="n">
        <v>14</v>
      </c>
      <c r="AS72" s="141" t="n">
        <v>16</v>
      </c>
      <c r="AT72" s="141" t="n">
        <v>19</v>
      </c>
      <c r="AU72" s="141" t="n">
        <v>21</v>
      </c>
      <c r="AV72" s="141" t="n">
        <v>13</v>
      </c>
      <c r="AW72" s="141" t="n">
        <v>20</v>
      </c>
      <c r="AX72" s="141" t="n">
        <v>15</v>
      </c>
      <c r="AY72" s="141" t="n">
        <v>21</v>
      </c>
      <c r="AZ72" s="141" t="n">
        <v>22</v>
      </c>
      <c r="BA72" s="141" t="n">
        <v>27</v>
      </c>
      <c r="BB72" s="141" t="n">
        <v>16</v>
      </c>
      <c r="BC72" s="141" t="n">
        <v>19</v>
      </c>
      <c r="BD72" s="141"/>
      <c r="BE72" s="68" t="n">
        <f aca="false">SUM(C72:BC72)</f>
        <v>1239</v>
      </c>
      <c r="BF72" s="34"/>
      <c r="BG72" s="56"/>
      <c r="BH72" s="56"/>
      <c r="BI72" s="56"/>
      <c r="BJ72" s="56"/>
      <c r="BK72" s="56"/>
      <c r="BL72" s="56"/>
      <c r="BM72" s="56"/>
      <c r="BN72" s="56"/>
      <c r="BO72" s="56"/>
      <c r="BP72" s="56"/>
      <c r="BQ72" s="56"/>
      <c r="BR72" s="56"/>
      <c r="BS72" s="56"/>
      <c r="BT72" s="56"/>
      <c r="BU72" s="56"/>
      <c r="BV72" s="56"/>
      <c r="BW72" s="56"/>
      <c r="BX72" s="135"/>
      <c r="BY72" s="135"/>
      <c r="BZ72" s="135"/>
      <c r="CA72" s="135"/>
      <c r="CB72" s="135"/>
      <c r="CC72" s="135"/>
      <c r="CD72" s="135"/>
      <c r="CE72" s="135"/>
      <c r="CF72" s="135"/>
      <c r="CG72" s="135"/>
      <c r="CH72" s="135"/>
      <c r="CI72" s="135"/>
      <c r="CJ72" s="135"/>
      <c r="CK72" s="135"/>
      <c r="CL72" s="135"/>
      <c r="CM72" s="135"/>
      <c r="CN72" s="135"/>
    </row>
    <row r="73" customFormat="false" ht="14.1" hidden="false" customHeight="true" outlineLevel="0" collapsed="false">
      <c r="A73" s="139"/>
      <c r="B73" s="140" t="s">
        <v>112</v>
      </c>
      <c r="C73" s="141" t="n">
        <v>20</v>
      </c>
      <c r="D73" s="141" t="n">
        <v>20</v>
      </c>
      <c r="E73" s="141" t="n">
        <v>14</v>
      </c>
      <c r="F73" s="141" t="n">
        <v>19</v>
      </c>
      <c r="G73" s="141" t="n">
        <v>20</v>
      </c>
      <c r="H73" s="141" t="n">
        <v>17</v>
      </c>
      <c r="I73" s="141" t="n">
        <v>17</v>
      </c>
      <c r="J73" s="141" t="n">
        <v>17</v>
      </c>
      <c r="K73" s="141" t="n">
        <v>21</v>
      </c>
      <c r="L73" s="141" t="n">
        <v>13</v>
      </c>
      <c r="M73" s="141" t="n">
        <v>13</v>
      </c>
      <c r="N73" s="141" t="n">
        <v>19</v>
      </c>
      <c r="O73" s="141" t="n">
        <v>16</v>
      </c>
      <c r="P73" s="141" t="n">
        <v>33</v>
      </c>
      <c r="Q73" s="141" t="n">
        <v>33</v>
      </c>
      <c r="R73" s="141" t="n">
        <v>34</v>
      </c>
      <c r="S73" s="141" t="n">
        <v>29</v>
      </c>
      <c r="T73" s="141" t="n">
        <v>50</v>
      </c>
      <c r="U73" s="141" t="n">
        <v>28</v>
      </c>
      <c r="V73" s="141" t="n">
        <v>21</v>
      </c>
      <c r="W73" s="141" t="n">
        <v>20</v>
      </c>
      <c r="X73" s="141" t="n">
        <v>14</v>
      </c>
      <c r="Y73" s="141" t="n">
        <v>17</v>
      </c>
      <c r="Z73" s="141" t="n">
        <v>13</v>
      </c>
      <c r="AA73" s="141" t="n">
        <v>20</v>
      </c>
      <c r="AB73" s="141" t="n">
        <v>17</v>
      </c>
      <c r="AC73" s="141" t="n">
        <v>20</v>
      </c>
      <c r="AD73" s="141" t="n">
        <v>12</v>
      </c>
      <c r="AE73" s="141" t="n">
        <v>15</v>
      </c>
      <c r="AF73" s="141" t="n">
        <v>12</v>
      </c>
      <c r="AG73" s="141" t="n">
        <v>15</v>
      </c>
      <c r="AH73" s="141" t="n">
        <v>16</v>
      </c>
      <c r="AI73" s="141" t="n">
        <v>11</v>
      </c>
      <c r="AJ73" s="141" t="n">
        <v>14</v>
      </c>
      <c r="AK73" s="141" t="n">
        <v>20</v>
      </c>
      <c r="AL73" s="141" t="n">
        <v>7</v>
      </c>
      <c r="AM73" s="141" t="n">
        <v>22</v>
      </c>
      <c r="AN73" s="141" t="n">
        <v>10</v>
      </c>
      <c r="AO73" s="141" t="n">
        <v>7</v>
      </c>
      <c r="AP73" s="141" t="n">
        <v>15</v>
      </c>
      <c r="AQ73" s="141" t="n">
        <v>15</v>
      </c>
      <c r="AR73" s="141" t="n">
        <v>19</v>
      </c>
      <c r="AS73" s="141" t="n">
        <v>15</v>
      </c>
      <c r="AT73" s="141" t="n">
        <v>19</v>
      </c>
      <c r="AU73" s="141" t="n">
        <v>12</v>
      </c>
      <c r="AV73" s="141" t="n">
        <v>21</v>
      </c>
      <c r="AW73" s="141" t="n">
        <v>18</v>
      </c>
      <c r="AX73" s="141" t="n">
        <v>18</v>
      </c>
      <c r="AY73" s="141" t="n">
        <v>27</v>
      </c>
      <c r="AZ73" s="141" t="n">
        <v>21</v>
      </c>
      <c r="BA73" s="141" t="n">
        <v>30</v>
      </c>
      <c r="BB73" s="141" t="n">
        <v>23</v>
      </c>
      <c r="BC73" s="141" t="n">
        <v>14</v>
      </c>
      <c r="BD73" s="141"/>
      <c r="BE73" s="68" t="n">
        <f aca="false">SUM(C73:BC73)</f>
        <v>1003</v>
      </c>
      <c r="BF73" s="34"/>
      <c r="BG73" s="56"/>
      <c r="BH73" s="56"/>
      <c r="BI73" s="56"/>
      <c r="BJ73" s="56"/>
      <c r="BK73" s="56"/>
      <c r="BL73" s="56"/>
      <c r="BM73" s="56"/>
      <c r="BN73" s="56"/>
      <c r="BO73" s="56"/>
      <c r="BP73" s="56"/>
      <c r="BQ73" s="56"/>
      <c r="BR73" s="56"/>
      <c r="BS73" s="56"/>
      <c r="BT73" s="56"/>
      <c r="BU73" s="56"/>
      <c r="BV73" s="56"/>
      <c r="BW73" s="56"/>
      <c r="BX73" s="135"/>
      <c r="BY73" s="135"/>
      <c r="BZ73" s="135"/>
      <c r="CA73" s="135"/>
      <c r="CB73" s="135"/>
      <c r="CC73" s="135"/>
      <c r="CD73" s="135"/>
      <c r="CE73" s="135"/>
      <c r="CF73" s="135"/>
      <c r="CG73" s="135"/>
      <c r="CH73" s="135"/>
      <c r="CI73" s="135"/>
      <c r="CJ73" s="135"/>
      <c r="CK73" s="135"/>
      <c r="CL73" s="135"/>
      <c r="CM73" s="135"/>
      <c r="CN73" s="135"/>
    </row>
    <row r="74" customFormat="false" ht="14.1" hidden="false" customHeight="true" outlineLevel="0" collapsed="false">
      <c r="A74" s="139"/>
      <c r="B74" s="140" t="s">
        <v>113</v>
      </c>
      <c r="C74" s="141" t="n">
        <v>27</v>
      </c>
      <c r="D74" s="141" t="n">
        <v>23</v>
      </c>
      <c r="E74" s="141" t="n">
        <v>20</v>
      </c>
      <c r="F74" s="141" t="n">
        <v>23</v>
      </c>
      <c r="G74" s="141" t="n">
        <v>15</v>
      </c>
      <c r="H74" s="141" t="n">
        <v>30</v>
      </c>
      <c r="I74" s="141" t="n">
        <v>18</v>
      </c>
      <c r="J74" s="141" t="n">
        <v>19</v>
      </c>
      <c r="K74" s="141" t="n">
        <v>14</v>
      </c>
      <c r="L74" s="141" t="n">
        <v>20</v>
      </c>
      <c r="M74" s="141" t="n">
        <v>21</v>
      </c>
      <c r="N74" s="141" t="n">
        <v>27</v>
      </c>
      <c r="O74" s="141" t="n">
        <v>21</v>
      </c>
      <c r="P74" s="141" t="n">
        <v>25</v>
      </c>
      <c r="Q74" s="141" t="n">
        <v>17</v>
      </c>
      <c r="R74" s="141" t="n">
        <v>29</v>
      </c>
      <c r="S74" s="141" t="n">
        <v>18</v>
      </c>
      <c r="T74" s="141" t="n">
        <v>14</v>
      </c>
      <c r="U74" s="141" t="n">
        <v>28</v>
      </c>
      <c r="V74" s="141" t="n">
        <v>15</v>
      </c>
      <c r="W74" s="141" t="n">
        <v>17</v>
      </c>
      <c r="X74" s="141" t="n">
        <v>27</v>
      </c>
      <c r="Y74" s="141" t="n">
        <v>24</v>
      </c>
      <c r="Z74" s="141" t="n">
        <v>19</v>
      </c>
      <c r="AA74" s="141" t="n">
        <v>20</v>
      </c>
      <c r="AB74" s="141" t="n">
        <v>24</v>
      </c>
      <c r="AC74" s="141" t="n">
        <v>16</v>
      </c>
      <c r="AD74" s="141" t="n">
        <v>17</v>
      </c>
      <c r="AE74" s="141" t="n">
        <v>19</v>
      </c>
      <c r="AF74" s="141" t="n">
        <v>20</v>
      </c>
      <c r="AG74" s="141" t="n">
        <v>20</v>
      </c>
      <c r="AH74" s="141" t="n">
        <v>24</v>
      </c>
      <c r="AI74" s="141" t="n">
        <v>20</v>
      </c>
      <c r="AJ74" s="141" t="n">
        <v>23</v>
      </c>
      <c r="AK74" s="141" t="n">
        <v>14</v>
      </c>
      <c r="AL74" s="141" t="n">
        <v>16</v>
      </c>
      <c r="AM74" s="141" t="n">
        <v>27</v>
      </c>
      <c r="AN74" s="141" t="n">
        <v>11</v>
      </c>
      <c r="AO74" s="141" t="n">
        <v>17</v>
      </c>
      <c r="AP74" s="141" t="n">
        <v>22</v>
      </c>
      <c r="AQ74" s="141" t="n">
        <v>23</v>
      </c>
      <c r="AR74" s="141" t="n">
        <v>21</v>
      </c>
      <c r="AS74" s="141" t="n">
        <v>18</v>
      </c>
      <c r="AT74" s="141" t="n">
        <v>15</v>
      </c>
      <c r="AU74" s="141" t="n">
        <v>20</v>
      </c>
      <c r="AV74" s="141" t="n">
        <v>12</v>
      </c>
      <c r="AW74" s="141" t="n">
        <v>18</v>
      </c>
      <c r="AX74" s="141" t="n">
        <v>13</v>
      </c>
      <c r="AY74" s="141" t="n">
        <v>18</v>
      </c>
      <c r="AZ74" s="141" t="n">
        <v>14</v>
      </c>
      <c r="BA74" s="141" t="n">
        <v>17</v>
      </c>
      <c r="BB74" s="141" t="n">
        <v>19</v>
      </c>
      <c r="BC74" s="141" t="n">
        <v>13</v>
      </c>
      <c r="BD74" s="141"/>
      <c r="BE74" s="68" t="n">
        <f aca="false">SUM(C74:BC74)</f>
        <v>1042</v>
      </c>
      <c r="BF74" s="34"/>
      <c r="BG74" s="56"/>
      <c r="BH74" s="56"/>
      <c r="BI74" s="56"/>
      <c r="BJ74" s="56"/>
      <c r="BK74" s="56"/>
      <c r="BL74" s="56"/>
      <c r="BM74" s="56"/>
      <c r="BN74" s="56"/>
      <c r="BO74" s="56"/>
      <c r="BP74" s="56"/>
      <c r="BQ74" s="56"/>
      <c r="BR74" s="56"/>
      <c r="BS74" s="56"/>
      <c r="BT74" s="56"/>
      <c r="BU74" s="56"/>
      <c r="BV74" s="56"/>
      <c r="BW74" s="56"/>
      <c r="BX74" s="135"/>
      <c r="BY74" s="135"/>
      <c r="BZ74" s="135"/>
      <c r="CA74" s="135"/>
      <c r="CB74" s="135"/>
      <c r="CC74" s="135"/>
      <c r="CD74" s="135"/>
      <c r="CE74" s="135"/>
      <c r="CF74" s="135"/>
      <c r="CG74" s="135"/>
      <c r="CH74" s="135"/>
      <c r="CI74" s="135"/>
      <c r="CJ74" s="135"/>
      <c r="CK74" s="135"/>
      <c r="CL74" s="135"/>
      <c r="CM74" s="135"/>
      <c r="CN74" s="135"/>
    </row>
    <row r="75" customFormat="false" ht="14.1" hidden="false" customHeight="true" outlineLevel="0" collapsed="false">
      <c r="A75" s="139"/>
      <c r="B75" s="140" t="s">
        <v>114</v>
      </c>
      <c r="C75" s="141" t="n">
        <v>9</v>
      </c>
      <c r="D75" s="141" t="n">
        <v>8</v>
      </c>
      <c r="E75" s="141" t="n">
        <v>10</v>
      </c>
      <c r="F75" s="141" t="n">
        <v>10</v>
      </c>
      <c r="G75" s="141" t="n">
        <v>10</v>
      </c>
      <c r="H75" s="141" t="n">
        <v>11</v>
      </c>
      <c r="I75" s="141" t="n">
        <v>3</v>
      </c>
      <c r="J75" s="141" t="n">
        <v>8</v>
      </c>
      <c r="K75" s="141" t="n">
        <v>10</v>
      </c>
      <c r="L75" s="141" t="n">
        <v>6</v>
      </c>
      <c r="M75" s="141" t="n">
        <v>11</v>
      </c>
      <c r="N75" s="141" t="n">
        <v>5</v>
      </c>
      <c r="O75" s="141" t="n">
        <v>5</v>
      </c>
      <c r="P75" s="141" t="n">
        <v>6</v>
      </c>
      <c r="Q75" s="141" t="n">
        <v>8</v>
      </c>
      <c r="R75" s="141" t="n">
        <v>8</v>
      </c>
      <c r="S75" s="141" t="n">
        <v>10</v>
      </c>
      <c r="T75" s="141" t="n">
        <v>5</v>
      </c>
      <c r="U75" s="141" t="n">
        <v>2</v>
      </c>
      <c r="V75" s="141" t="n">
        <v>4</v>
      </c>
      <c r="W75" s="141" t="n">
        <v>5</v>
      </c>
      <c r="X75" s="141" t="n">
        <v>7</v>
      </c>
      <c r="Y75" s="141" t="n">
        <v>5</v>
      </c>
      <c r="Z75" s="141" t="n">
        <v>10</v>
      </c>
      <c r="AA75" s="141" t="n">
        <v>8</v>
      </c>
      <c r="AB75" s="141" t="n">
        <v>6</v>
      </c>
      <c r="AC75" s="141" t="n">
        <v>5</v>
      </c>
      <c r="AD75" s="141" t="n">
        <v>5</v>
      </c>
      <c r="AE75" s="141" t="n">
        <v>7</v>
      </c>
      <c r="AF75" s="141" t="n">
        <v>5</v>
      </c>
      <c r="AG75" s="141" t="n">
        <v>7</v>
      </c>
      <c r="AH75" s="141" t="n">
        <v>7</v>
      </c>
      <c r="AI75" s="141" t="n">
        <v>11</v>
      </c>
      <c r="AJ75" s="141" t="n">
        <v>6</v>
      </c>
      <c r="AK75" s="141" t="n">
        <v>8</v>
      </c>
      <c r="AL75" s="141" t="n">
        <v>4</v>
      </c>
      <c r="AM75" s="141" t="n">
        <v>6</v>
      </c>
      <c r="AN75" s="141" t="n">
        <v>9</v>
      </c>
      <c r="AO75" s="141" t="n">
        <v>5</v>
      </c>
      <c r="AP75" s="141" t="n">
        <v>3</v>
      </c>
      <c r="AQ75" s="141" t="n">
        <v>7</v>
      </c>
      <c r="AR75" s="141" t="n">
        <v>6</v>
      </c>
      <c r="AS75" s="141" t="n">
        <v>3</v>
      </c>
      <c r="AT75" s="141" t="n">
        <v>7</v>
      </c>
      <c r="AU75" s="141" t="n">
        <v>6</v>
      </c>
      <c r="AV75" s="141" t="n">
        <v>2</v>
      </c>
      <c r="AW75" s="141" t="n">
        <v>7</v>
      </c>
      <c r="AX75" s="141" t="n">
        <v>12</v>
      </c>
      <c r="AY75" s="141" t="n">
        <v>7</v>
      </c>
      <c r="AZ75" s="141" t="n">
        <v>8</v>
      </c>
      <c r="BA75" s="141" t="n">
        <v>6</v>
      </c>
      <c r="BB75" s="141" t="n">
        <v>7</v>
      </c>
      <c r="BC75" s="141" t="n">
        <v>5</v>
      </c>
      <c r="BD75" s="141"/>
      <c r="BE75" s="68" t="n">
        <f aca="false">SUM(C75:BC75)</f>
        <v>361</v>
      </c>
      <c r="BF75" s="34"/>
      <c r="BG75" s="56"/>
      <c r="BH75" s="56"/>
      <c r="BI75" s="56"/>
      <c r="BJ75" s="56"/>
      <c r="BK75" s="56"/>
      <c r="BL75" s="56"/>
      <c r="BM75" s="56"/>
      <c r="BN75" s="56"/>
      <c r="BO75" s="56"/>
      <c r="BP75" s="56"/>
      <c r="BQ75" s="56"/>
      <c r="BR75" s="56"/>
      <c r="BS75" s="56"/>
      <c r="BT75" s="56"/>
      <c r="BU75" s="56"/>
      <c r="BV75" s="56"/>
      <c r="BW75" s="56"/>
      <c r="BX75" s="135"/>
      <c r="BY75" s="135"/>
      <c r="BZ75" s="135"/>
      <c r="CA75" s="135"/>
      <c r="CB75" s="135"/>
      <c r="CC75" s="135"/>
      <c r="CD75" s="135"/>
      <c r="CE75" s="135"/>
      <c r="CF75" s="135"/>
      <c r="CG75" s="135"/>
      <c r="CH75" s="135"/>
      <c r="CI75" s="135"/>
      <c r="CJ75" s="135"/>
      <c r="CK75" s="135"/>
      <c r="CL75" s="135"/>
      <c r="CM75" s="135"/>
      <c r="CN75" s="135"/>
    </row>
    <row r="76" customFormat="false" ht="14.1" hidden="false" customHeight="true" outlineLevel="0" collapsed="false">
      <c r="A76" s="139"/>
      <c r="B76" s="140" t="s">
        <v>115</v>
      </c>
      <c r="C76" s="141" t="n">
        <v>38</v>
      </c>
      <c r="D76" s="141" t="n">
        <v>43</v>
      </c>
      <c r="E76" s="141" t="n">
        <v>38</v>
      </c>
      <c r="F76" s="141" t="n">
        <v>37</v>
      </c>
      <c r="G76" s="141" t="n">
        <v>39</v>
      </c>
      <c r="H76" s="141" t="n">
        <v>24</v>
      </c>
      <c r="I76" s="141" t="n">
        <v>29</v>
      </c>
      <c r="J76" s="141" t="n">
        <v>46</v>
      </c>
      <c r="K76" s="141" t="n">
        <v>30</v>
      </c>
      <c r="L76" s="141" t="n">
        <v>40</v>
      </c>
      <c r="M76" s="141" t="n">
        <v>36</v>
      </c>
      <c r="N76" s="141" t="n">
        <v>36</v>
      </c>
      <c r="O76" s="141" t="n">
        <v>30</v>
      </c>
      <c r="P76" s="141" t="n">
        <v>52</v>
      </c>
      <c r="Q76" s="141" t="n">
        <v>46</v>
      </c>
      <c r="R76" s="141" t="n">
        <v>58</v>
      </c>
      <c r="S76" s="141" t="n">
        <v>58</v>
      </c>
      <c r="T76" s="141" t="n">
        <v>48</v>
      </c>
      <c r="U76" s="141" t="n">
        <v>40</v>
      </c>
      <c r="V76" s="141" t="n">
        <v>39</v>
      </c>
      <c r="W76" s="141" t="n">
        <v>44</v>
      </c>
      <c r="X76" s="141" t="n">
        <v>32</v>
      </c>
      <c r="Y76" s="141" t="n">
        <v>30</v>
      </c>
      <c r="Z76" s="141" t="n">
        <v>32</v>
      </c>
      <c r="AA76" s="141" t="n">
        <v>31</v>
      </c>
      <c r="AB76" s="141" t="n">
        <v>28</v>
      </c>
      <c r="AC76" s="141" t="n">
        <v>26</v>
      </c>
      <c r="AD76" s="141" t="n">
        <v>27</v>
      </c>
      <c r="AE76" s="141" t="n">
        <v>36</v>
      </c>
      <c r="AF76" s="141" t="n">
        <v>29</v>
      </c>
      <c r="AG76" s="141" t="n">
        <v>34</v>
      </c>
      <c r="AH76" s="141" t="n">
        <v>28</v>
      </c>
      <c r="AI76" s="141" t="n">
        <v>30</v>
      </c>
      <c r="AJ76" s="141" t="n">
        <v>33</v>
      </c>
      <c r="AK76" s="141" t="n">
        <v>18</v>
      </c>
      <c r="AL76" s="141" t="n">
        <v>33</v>
      </c>
      <c r="AM76" s="141" t="n">
        <v>27</v>
      </c>
      <c r="AN76" s="141" t="n">
        <v>20</v>
      </c>
      <c r="AO76" s="141" t="n">
        <v>26</v>
      </c>
      <c r="AP76" s="141" t="n">
        <v>30</v>
      </c>
      <c r="AQ76" s="141" t="n">
        <v>31</v>
      </c>
      <c r="AR76" s="141" t="n">
        <v>28</v>
      </c>
      <c r="AS76" s="141" t="n">
        <v>33</v>
      </c>
      <c r="AT76" s="141" t="n">
        <v>35</v>
      </c>
      <c r="AU76" s="141" t="n">
        <v>49</v>
      </c>
      <c r="AV76" s="141" t="n">
        <v>47</v>
      </c>
      <c r="AW76" s="141" t="n">
        <v>44</v>
      </c>
      <c r="AX76" s="141" t="n">
        <v>39</v>
      </c>
      <c r="AY76" s="141" t="n">
        <v>41</v>
      </c>
      <c r="AZ76" s="141" t="n">
        <v>30</v>
      </c>
      <c r="BA76" s="141" t="n">
        <v>50</v>
      </c>
      <c r="BB76" s="141" t="n">
        <v>37</v>
      </c>
      <c r="BC76" s="141" t="n">
        <v>46</v>
      </c>
      <c r="BD76" s="141"/>
      <c r="BE76" s="68" t="n">
        <f aca="false">SUM(C76:BC76)</f>
        <v>1911</v>
      </c>
      <c r="BF76" s="34"/>
      <c r="BG76" s="56"/>
      <c r="BH76" s="56"/>
      <c r="BI76" s="56"/>
      <c r="BJ76" s="56"/>
      <c r="BK76" s="56"/>
      <c r="BL76" s="56"/>
      <c r="BM76" s="56"/>
      <c r="BN76" s="56"/>
      <c r="BO76" s="56"/>
      <c r="BP76" s="56"/>
      <c r="BQ76" s="56"/>
      <c r="BR76" s="56"/>
      <c r="BS76" s="56"/>
      <c r="BT76" s="56"/>
      <c r="BU76" s="56"/>
      <c r="BV76" s="56"/>
      <c r="BW76" s="56"/>
      <c r="BX76" s="135"/>
      <c r="BY76" s="135"/>
      <c r="BZ76" s="135"/>
      <c r="CA76" s="135"/>
      <c r="CB76" s="135"/>
      <c r="CC76" s="135"/>
      <c r="CD76" s="135"/>
      <c r="CE76" s="135"/>
      <c r="CF76" s="135"/>
      <c r="CG76" s="135"/>
      <c r="CH76" s="135"/>
      <c r="CI76" s="135"/>
      <c r="CJ76" s="135"/>
      <c r="CK76" s="135"/>
      <c r="CL76" s="135"/>
      <c r="CM76" s="135"/>
      <c r="CN76" s="135"/>
    </row>
    <row r="77" customFormat="false" ht="14.1" hidden="false" customHeight="true" outlineLevel="0" collapsed="false">
      <c r="A77" s="139"/>
      <c r="B77" s="140" t="s">
        <v>116</v>
      </c>
      <c r="C77" s="141" t="n">
        <v>75</v>
      </c>
      <c r="D77" s="141" t="n">
        <v>103</v>
      </c>
      <c r="E77" s="141" t="n">
        <v>83</v>
      </c>
      <c r="F77" s="141" t="n">
        <v>86</v>
      </c>
      <c r="G77" s="141" t="n">
        <v>83</v>
      </c>
      <c r="H77" s="141" t="n">
        <v>82</v>
      </c>
      <c r="I77" s="141" t="n">
        <v>70</v>
      </c>
      <c r="J77" s="141" t="n">
        <v>66</v>
      </c>
      <c r="K77" s="141" t="n">
        <v>65</v>
      </c>
      <c r="L77" s="141" t="n">
        <v>81</v>
      </c>
      <c r="M77" s="141" t="n">
        <v>76</v>
      </c>
      <c r="N77" s="141" t="n">
        <v>71</v>
      </c>
      <c r="O77" s="141" t="n">
        <v>78</v>
      </c>
      <c r="P77" s="141" t="n">
        <v>117</v>
      </c>
      <c r="Q77" s="141" t="n">
        <v>133</v>
      </c>
      <c r="R77" s="141" t="n">
        <v>141</v>
      </c>
      <c r="S77" s="141" t="n">
        <v>115</v>
      </c>
      <c r="T77" s="141" t="n">
        <v>107</v>
      </c>
      <c r="U77" s="141" t="n">
        <v>103</v>
      </c>
      <c r="V77" s="141" t="n">
        <v>67</v>
      </c>
      <c r="W77" s="141" t="n">
        <v>65</v>
      </c>
      <c r="X77" s="141" t="n">
        <v>70</v>
      </c>
      <c r="Y77" s="141" t="n">
        <v>62</v>
      </c>
      <c r="Z77" s="141" t="n">
        <v>65</v>
      </c>
      <c r="AA77" s="141" t="n">
        <v>56</v>
      </c>
      <c r="AB77" s="141" t="n">
        <v>68</v>
      </c>
      <c r="AC77" s="141" t="n">
        <v>56</v>
      </c>
      <c r="AD77" s="141" t="n">
        <v>67</v>
      </c>
      <c r="AE77" s="141" t="n">
        <v>63</v>
      </c>
      <c r="AF77" s="141" t="n">
        <v>76</v>
      </c>
      <c r="AG77" s="141" t="n">
        <v>65</v>
      </c>
      <c r="AH77" s="141" t="n">
        <v>62</v>
      </c>
      <c r="AI77" s="141" t="n">
        <v>62</v>
      </c>
      <c r="AJ77" s="141" t="n">
        <v>63</v>
      </c>
      <c r="AK77" s="141" t="n">
        <v>83</v>
      </c>
      <c r="AL77" s="141" t="n">
        <v>79</v>
      </c>
      <c r="AM77" s="141" t="n">
        <v>60</v>
      </c>
      <c r="AN77" s="141" t="n">
        <v>65</v>
      </c>
      <c r="AO77" s="141" t="n">
        <v>74</v>
      </c>
      <c r="AP77" s="141" t="n">
        <v>85</v>
      </c>
      <c r="AQ77" s="141" t="n">
        <v>72</v>
      </c>
      <c r="AR77" s="141" t="n">
        <v>71</v>
      </c>
      <c r="AS77" s="141" t="n">
        <v>67</v>
      </c>
      <c r="AT77" s="141" t="n">
        <v>91</v>
      </c>
      <c r="AU77" s="141" t="n">
        <v>71</v>
      </c>
      <c r="AV77" s="141" t="n">
        <v>95</v>
      </c>
      <c r="AW77" s="141" t="n">
        <v>85</v>
      </c>
      <c r="AX77" s="141" t="n">
        <v>93</v>
      </c>
      <c r="AY77" s="141" t="n">
        <v>89</v>
      </c>
      <c r="AZ77" s="141" t="n">
        <v>88</v>
      </c>
      <c r="BA77" s="141" t="n">
        <v>69</v>
      </c>
      <c r="BB77" s="141" t="n">
        <v>91</v>
      </c>
      <c r="BC77" s="141" t="n">
        <v>56</v>
      </c>
      <c r="BD77" s="141"/>
      <c r="BE77" s="68" t="n">
        <f aca="false">SUM(C77:BC77)</f>
        <v>4186</v>
      </c>
      <c r="BF77" s="34"/>
      <c r="BG77" s="56"/>
      <c r="BH77" s="56"/>
      <c r="BI77" s="56"/>
      <c r="BJ77" s="56"/>
      <c r="BK77" s="56"/>
      <c r="BL77" s="56"/>
      <c r="BM77" s="56"/>
      <c r="BN77" s="56"/>
      <c r="BO77" s="56"/>
      <c r="BP77" s="56"/>
      <c r="BQ77" s="56"/>
      <c r="BR77" s="56"/>
      <c r="BS77" s="56"/>
      <c r="BT77" s="56"/>
      <c r="BU77" s="56"/>
      <c r="BV77" s="56"/>
      <c r="BW77" s="56"/>
      <c r="BX77" s="135"/>
      <c r="BY77" s="135"/>
      <c r="BZ77" s="135"/>
      <c r="CA77" s="135"/>
      <c r="CB77" s="135"/>
      <c r="CC77" s="135"/>
      <c r="CD77" s="135"/>
      <c r="CE77" s="135"/>
      <c r="CF77" s="135"/>
      <c r="CG77" s="135"/>
      <c r="CH77" s="135"/>
      <c r="CI77" s="135"/>
      <c r="CJ77" s="135"/>
      <c r="CK77" s="135"/>
      <c r="CL77" s="135"/>
      <c r="CM77" s="135"/>
      <c r="CN77" s="135"/>
    </row>
    <row r="78" customFormat="false" ht="14.1" hidden="false" customHeight="true" outlineLevel="0" collapsed="false">
      <c r="A78" s="139"/>
      <c r="B78" s="140" t="s">
        <v>117</v>
      </c>
      <c r="C78" s="141" t="n">
        <v>1</v>
      </c>
      <c r="D78" s="141" t="n">
        <v>5</v>
      </c>
      <c r="E78" s="141" t="n">
        <v>2</v>
      </c>
      <c r="F78" s="141" t="n">
        <v>4</v>
      </c>
      <c r="G78" s="141" t="n">
        <v>2</v>
      </c>
      <c r="H78" s="141" t="n">
        <v>5</v>
      </c>
      <c r="I78" s="141" t="n">
        <v>3</v>
      </c>
      <c r="J78" s="141" t="n">
        <v>1</v>
      </c>
      <c r="K78" s="141" t="n">
        <v>4</v>
      </c>
      <c r="L78" s="141" t="n">
        <v>5</v>
      </c>
      <c r="M78" s="141" t="n">
        <v>6</v>
      </c>
      <c r="N78" s="141" t="n">
        <v>7</v>
      </c>
      <c r="O78" s="141" t="n">
        <v>8</v>
      </c>
      <c r="P78" s="141" t="n">
        <v>9</v>
      </c>
      <c r="Q78" s="141" t="n">
        <v>11</v>
      </c>
      <c r="R78" s="141" t="n">
        <v>4</v>
      </c>
      <c r="S78" s="141" t="n">
        <v>6</v>
      </c>
      <c r="T78" s="141" t="n">
        <v>3</v>
      </c>
      <c r="U78" s="141" t="n">
        <v>2</v>
      </c>
      <c r="V78" s="141" t="n">
        <v>5</v>
      </c>
      <c r="W78" s="141" t="n">
        <v>8</v>
      </c>
      <c r="X78" s="141" t="n">
        <v>5</v>
      </c>
      <c r="Y78" s="141" t="n">
        <v>8</v>
      </c>
      <c r="Z78" s="141" t="n">
        <v>2</v>
      </c>
      <c r="AA78" s="141" t="n">
        <v>5</v>
      </c>
      <c r="AB78" s="141" t="n">
        <v>4</v>
      </c>
      <c r="AC78" s="141" t="n">
        <v>2</v>
      </c>
      <c r="AD78" s="141" t="n">
        <v>4</v>
      </c>
      <c r="AE78" s="141" t="n">
        <v>3</v>
      </c>
      <c r="AF78" s="141" t="n">
        <v>4</v>
      </c>
      <c r="AG78" s="141" t="n">
        <v>4</v>
      </c>
      <c r="AH78" s="141" t="n">
        <v>3</v>
      </c>
      <c r="AI78" s="141" t="n">
        <v>5</v>
      </c>
      <c r="AJ78" s="141" t="n">
        <v>3</v>
      </c>
      <c r="AK78" s="141" t="n">
        <v>8</v>
      </c>
      <c r="AL78" s="141" t="n">
        <v>4</v>
      </c>
      <c r="AM78" s="141" t="n">
        <v>6</v>
      </c>
      <c r="AN78" s="141" t="n">
        <v>3</v>
      </c>
      <c r="AO78" s="141" t="n">
        <v>5</v>
      </c>
      <c r="AP78" s="141" t="n">
        <v>3</v>
      </c>
      <c r="AQ78" s="141" t="n">
        <v>6</v>
      </c>
      <c r="AR78" s="141" t="n">
        <v>2</v>
      </c>
      <c r="AS78" s="141" t="n">
        <v>3</v>
      </c>
      <c r="AT78" s="141" t="n">
        <v>5</v>
      </c>
      <c r="AU78" s="141" t="n">
        <v>4</v>
      </c>
      <c r="AV78" s="141" t="n">
        <v>6</v>
      </c>
      <c r="AW78" s="141" t="n">
        <v>8</v>
      </c>
      <c r="AX78" s="141" t="n">
        <v>7</v>
      </c>
      <c r="AY78" s="141" t="n">
        <v>6</v>
      </c>
      <c r="AZ78" s="141" t="n">
        <v>4</v>
      </c>
      <c r="BA78" s="141" t="n">
        <v>8</v>
      </c>
      <c r="BB78" s="141" t="n">
        <v>8</v>
      </c>
      <c r="BC78" s="141" t="n">
        <v>5</v>
      </c>
      <c r="BD78" s="141"/>
      <c r="BE78" s="68" t="n">
        <f aca="false">SUM(C78:BC78)</f>
        <v>254</v>
      </c>
      <c r="BF78" s="34"/>
      <c r="BG78" s="56"/>
      <c r="BH78" s="56"/>
      <c r="BI78" s="56"/>
      <c r="BJ78" s="56"/>
      <c r="BK78" s="56"/>
      <c r="BL78" s="56"/>
      <c r="BM78" s="56"/>
      <c r="BN78" s="56"/>
      <c r="BO78" s="56"/>
      <c r="BP78" s="56"/>
      <c r="BQ78" s="56"/>
      <c r="BR78" s="56"/>
      <c r="BS78" s="56"/>
      <c r="BT78" s="56"/>
      <c r="BU78" s="56"/>
      <c r="BV78" s="56"/>
      <c r="BW78" s="56"/>
      <c r="BX78" s="135"/>
      <c r="BY78" s="135"/>
      <c r="BZ78" s="135"/>
      <c r="CA78" s="135"/>
      <c r="CB78" s="135"/>
      <c r="CC78" s="135"/>
      <c r="CD78" s="135"/>
      <c r="CE78" s="135"/>
      <c r="CF78" s="135"/>
      <c r="CG78" s="135"/>
      <c r="CH78" s="135"/>
      <c r="CI78" s="135"/>
      <c r="CJ78" s="135"/>
      <c r="CK78" s="135"/>
      <c r="CL78" s="135"/>
      <c r="CM78" s="135"/>
      <c r="CN78" s="135"/>
    </row>
    <row r="79" customFormat="false" ht="14.1" hidden="false" customHeight="true" outlineLevel="0" collapsed="false">
      <c r="A79" s="139"/>
      <c r="B79" s="140" t="s">
        <v>118</v>
      </c>
      <c r="C79" s="141" t="n">
        <v>35</v>
      </c>
      <c r="D79" s="141" t="n">
        <v>62</v>
      </c>
      <c r="E79" s="141" t="n">
        <v>39</v>
      </c>
      <c r="F79" s="141" t="n">
        <v>43</v>
      </c>
      <c r="G79" s="141" t="n">
        <v>34</v>
      </c>
      <c r="H79" s="141" t="n">
        <v>35</v>
      </c>
      <c r="I79" s="141" t="n">
        <v>41</v>
      </c>
      <c r="J79" s="141" t="n">
        <v>28</v>
      </c>
      <c r="K79" s="141" t="n">
        <v>35</v>
      </c>
      <c r="L79" s="141" t="n">
        <v>35</v>
      </c>
      <c r="M79" s="141" t="n">
        <v>39</v>
      </c>
      <c r="N79" s="141" t="n">
        <v>28</v>
      </c>
      <c r="O79" s="141" t="n">
        <v>44</v>
      </c>
      <c r="P79" s="141" t="n">
        <v>43</v>
      </c>
      <c r="Q79" s="141" t="n">
        <v>54</v>
      </c>
      <c r="R79" s="141" t="n">
        <v>47</v>
      </c>
      <c r="S79" s="141" t="n">
        <v>51</v>
      </c>
      <c r="T79" s="141" t="n">
        <v>43</v>
      </c>
      <c r="U79" s="141" t="n">
        <v>35</v>
      </c>
      <c r="V79" s="141" t="n">
        <v>45</v>
      </c>
      <c r="W79" s="141" t="n">
        <v>40</v>
      </c>
      <c r="X79" s="141" t="n">
        <v>34</v>
      </c>
      <c r="Y79" s="141" t="n">
        <v>28</v>
      </c>
      <c r="Z79" s="141" t="n">
        <v>23</v>
      </c>
      <c r="AA79" s="141" t="n">
        <v>30</v>
      </c>
      <c r="AB79" s="141" t="n">
        <v>22</v>
      </c>
      <c r="AC79" s="141" t="n">
        <v>36</v>
      </c>
      <c r="AD79" s="141" t="n">
        <v>32</v>
      </c>
      <c r="AE79" s="141" t="n">
        <v>34</v>
      </c>
      <c r="AF79" s="141" t="n">
        <v>21</v>
      </c>
      <c r="AG79" s="141" t="n">
        <v>35</v>
      </c>
      <c r="AH79" s="141" t="n">
        <v>29</v>
      </c>
      <c r="AI79" s="141" t="n">
        <v>29</v>
      </c>
      <c r="AJ79" s="141" t="n">
        <v>27</v>
      </c>
      <c r="AK79" s="141" t="n">
        <v>27</v>
      </c>
      <c r="AL79" s="141" t="n">
        <v>32</v>
      </c>
      <c r="AM79" s="141" t="n">
        <v>38</v>
      </c>
      <c r="AN79" s="141" t="n">
        <v>27</v>
      </c>
      <c r="AO79" s="141" t="n">
        <v>27</v>
      </c>
      <c r="AP79" s="141" t="n">
        <v>28</v>
      </c>
      <c r="AQ79" s="141" t="n">
        <v>34</v>
      </c>
      <c r="AR79" s="141" t="n">
        <v>36</v>
      </c>
      <c r="AS79" s="141" t="n">
        <v>35</v>
      </c>
      <c r="AT79" s="141" t="n">
        <v>36</v>
      </c>
      <c r="AU79" s="141" t="n">
        <v>32</v>
      </c>
      <c r="AV79" s="141" t="n">
        <v>39</v>
      </c>
      <c r="AW79" s="141" t="n">
        <v>32</v>
      </c>
      <c r="AX79" s="141" t="n">
        <v>46</v>
      </c>
      <c r="AY79" s="141" t="n">
        <v>41</v>
      </c>
      <c r="AZ79" s="141" t="n">
        <v>45</v>
      </c>
      <c r="BA79" s="141" t="n">
        <v>48</v>
      </c>
      <c r="BB79" s="141" t="n">
        <v>35</v>
      </c>
      <c r="BC79" s="141" t="n">
        <v>32</v>
      </c>
      <c r="BD79" s="141"/>
      <c r="BE79" s="68" t="n">
        <f aca="false">SUM(C79:BC79)</f>
        <v>1906</v>
      </c>
      <c r="BF79" s="34"/>
      <c r="BG79" s="56"/>
      <c r="BH79" s="56"/>
      <c r="BI79" s="56"/>
      <c r="BJ79" s="56"/>
      <c r="BK79" s="56"/>
      <c r="BL79" s="56"/>
      <c r="BM79" s="56"/>
      <c r="BN79" s="56"/>
      <c r="BO79" s="56"/>
      <c r="BP79" s="56"/>
      <c r="BQ79" s="56"/>
      <c r="BR79" s="56"/>
      <c r="BS79" s="56"/>
      <c r="BT79" s="56"/>
      <c r="BU79" s="56"/>
      <c r="BV79" s="56"/>
      <c r="BW79" s="56"/>
      <c r="BX79" s="135"/>
      <c r="BY79" s="135"/>
      <c r="BZ79" s="135"/>
      <c r="CA79" s="135"/>
      <c r="CB79" s="135"/>
      <c r="CC79" s="135"/>
      <c r="CD79" s="135"/>
      <c r="CE79" s="135"/>
      <c r="CF79" s="135"/>
      <c r="CG79" s="135"/>
      <c r="CH79" s="135"/>
      <c r="CI79" s="135"/>
      <c r="CJ79" s="135"/>
      <c r="CK79" s="135"/>
      <c r="CL79" s="135"/>
      <c r="CM79" s="135"/>
      <c r="CN79" s="135"/>
    </row>
    <row r="80" customFormat="false" ht="14.1" hidden="false" customHeight="true" outlineLevel="0" collapsed="false">
      <c r="A80" s="139"/>
      <c r="B80" s="140" t="s">
        <v>119</v>
      </c>
      <c r="C80" s="141" t="n">
        <v>43</v>
      </c>
      <c r="D80" s="141" t="n">
        <v>55</v>
      </c>
      <c r="E80" s="141" t="n">
        <v>46</v>
      </c>
      <c r="F80" s="141" t="n">
        <v>43</v>
      </c>
      <c r="G80" s="141" t="n">
        <v>33</v>
      </c>
      <c r="H80" s="141" t="n">
        <v>35</v>
      </c>
      <c r="I80" s="141" t="n">
        <v>39</v>
      </c>
      <c r="J80" s="141" t="n">
        <v>41</v>
      </c>
      <c r="K80" s="141" t="n">
        <v>37</v>
      </c>
      <c r="L80" s="141" t="n">
        <v>43</v>
      </c>
      <c r="M80" s="141" t="n">
        <v>40</v>
      </c>
      <c r="N80" s="141" t="n">
        <v>44</v>
      </c>
      <c r="O80" s="141" t="n">
        <v>26</v>
      </c>
      <c r="P80" s="141" t="n">
        <v>75</v>
      </c>
      <c r="Q80" s="141" t="n">
        <v>71</v>
      </c>
      <c r="R80" s="141" t="n">
        <v>81</v>
      </c>
      <c r="S80" s="141" t="n">
        <v>97</v>
      </c>
      <c r="T80" s="141" t="n">
        <v>75</v>
      </c>
      <c r="U80" s="141" t="n">
        <v>53</v>
      </c>
      <c r="V80" s="141" t="n">
        <v>61</v>
      </c>
      <c r="W80" s="141" t="n">
        <v>50</v>
      </c>
      <c r="X80" s="141" t="n">
        <v>42</v>
      </c>
      <c r="Y80" s="141" t="n">
        <v>39</v>
      </c>
      <c r="Z80" s="141" t="n">
        <v>31</v>
      </c>
      <c r="AA80" s="141" t="n">
        <v>36</v>
      </c>
      <c r="AB80" s="141" t="n">
        <v>32</v>
      </c>
      <c r="AC80" s="141" t="n">
        <v>36</v>
      </c>
      <c r="AD80" s="141" t="n">
        <v>26</v>
      </c>
      <c r="AE80" s="141" t="n">
        <v>44</v>
      </c>
      <c r="AF80" s="141" t="n">
        <v>36</v>
      </c>
      <c r="AG80" s="141" t="n">
        <v>35</v>
      </c>
      <c r="AH80" s="141" t="n">
        <v>34</v>
      </c>
      <c r="AI80" s="141" t="n">
        <v>39</v>
      </c>
      <c r="AJ80" s="141" t="n">
        <v>31</v>
      </c>
      <c r="AK80" s="141" t="n">
        <v>32</v>
      </c>
      <c r="AL80" s="141" t="n">
        <v>43</v>
      </c>
      <c r="AM80" s="141" t="n">
        <v>29</v>
      </c>
      <c r="AN80" s="141" t="n">
        <v>28</v>
      </c>
      <c r="AO80" s="141" t="n">
        <v>45</v>
      </c>
      <c r="AP80" s="141" t="n">
        <v>45</v>
      </c>
      <c r="AQ80" s="141" t="n">
        <v>33</v>
      </c>
      <c r="AR80" s="141" t="n">
        <v>41</v>
      </c>
      <c r="AS80" s="141" t="n">
        <v>46</v>
      </c>
      <c r="AT80" s="141" t="n">
        <v>47</v>
      </c>
      <c r="AU80" s="141" t="n">
        <v>43</v>
      </c>
      <c r="AV80" s="141" t="n">
        <v>55</v>
      </c>
      <c r="AW80" s="141" t="n">
        <v>52</v>
      </c>
      <c r="AX80" s="141" t="n">
        <v>51</v>
      </c>
      <c r="AY80" s="141" t="n">
        <v>66</v>
      </c>
      <c r="AZ80" s="141" t="n">
        <v>49</v>
      </c>
      <c r="BA80" s="141" t="n">
        <v>44</v>
      </c>
      <c r="BB80" s="141" t="n">
        <v>49</v>
      </c>
      <c r="BC80" s="141" t="n">
        <v>28</v>
      </c>
      <c r="BD80" s="141"/>
      <c r="BE80" s="68" t="n">
        <f aca="false">SUM(C80:BC80)</f>
        <v>2375</v>
      </c>
      <c r="BF80" s="34"/>
      <c r="BG80" s="56"/>
      <c r="BH80" s="56"/>
      <c r="BI80" s="56"/>
      <c r="BJ80" s="56"/>
      <c r="BK80" s="56"/>
      <c r="BL80" s="56"/>
      <c r="BM80" s="56"/>
      <c r="BN80" s="56"/>
      <c r="BO80" s="56"/>
      <c r="BP80" s="56"/>
      <c r="BQ80" s="56"/>
      <c r="BR80" s="56"/>
      <c r="BS80" s="56"/>
      <c r="BT80" s="56"/>
      <c r="BU80" s="56"/>
      <c r="BV80" s="56"/>
      <c r="BW80" s="56"/>
      <c r="BX80" s="135"/>
      <c r="BY80" s="135"/>
      <c r="BZ80" s="135"/>
      <c r="CA80" s="135"/>
      <c r="CB80" s="135"/>
      <c r="CC80" s="135"/>
      <c r="CD80" s="135"/>
      <c r="CE80" s="135"/>
      <c r="CF80" s="135"/>
      <c r="CG80" s="135"/>
      <c r="CH80" s="135"/>
      <c r="CI80" s="135"/>
      <c r="CJ80" s="135"/>
      <c r="CK80" s="135"/>
      <c r="CL80" s="135"/>
      <c r="CM80" s="135"/>
      <c r="CN80" s="135"/>
    </row>
    <row r="81" customFormat="false" ht="14.1" hidden="false" customHeight="true" outlineLevel="0" collapsed="false">
      <c r="A81" s="139"/>
      <c r="B81" s="140" t="s">
        <v>120</v>
      </c>
      <c r="C81" s="141" t="n">
        <v>20</v>
      </c>
      <c r="D81" s="141" t="n">
        <v>41</v>
      </c>
      <c r="E81" s="141" t="n">
        <v>38</v>
      </c>
      <c r="F81" s="141" t="n">
        <v>29</v>
      </c>
      <c r="G81" s="141" t="n">
        <v>27</v>
      </c>
      <c r="H81" s="141" t="n">
        <v>24</v>
      </c>
      <c r="I81" s="141" t="n">
        <v>25</v>
      </c>
      <c r="J81" s="141" t="n">
        <v>23</v>
      </c>
      <c r="K81" s="141" t="n">
        <v>35</v>
      </c>
      <c r="L81" s="141" t="n">
        <v>32</v>
      </c>
      <c r="M81" s="141" t="n">
        <v>29</v>
      </c>
      <c r="N81" s="141" t="n">
        <v>36</v>
      </c>
      <c r="O81" s="141" t="n">
        <v>23</v>
      </c>
      <c r="P81" s="141" t="n">
        <v>42</v>
      </c>
      <c r="Q81" s="141" t="n">
        <v>37</v>
      </c>
      <c r="R81" s="141" t="n">
        <v>31</v>
      </c>
      <c r="S81" s="141" t="n">
        <v>30</v>
      </c>
      <c r="T81" s="141" t="n">
        <v>27</v>
      </c>
      <c r="U81" s="141" t="n">
        <v>24</v>
      </c>
      <c r="V81" s="141" t="n">
        <v>28</v>
      </c>
      <c r="W81" s="141" t="n">
        <v>32</v>
      </c>
      <c r="X81" s="141" t="n">
        <v>18</v>
      </c>
      <c r="Y81" s="141" t="n">
        <v>33</v>
      </c>
      <c r="Z81" s="141" t="n">
        <v>27</v>
      </c>
      <c r="AA81" s="141" t="n">
        <v>29</v>
      </c>
      <c r="AB81" s="141" t="n">
        <v>21</v>
      </c>
      <c r="AC81" s="141" t="n">
        <v>25</v>
      </c>
      <c r="AD81" s="141" t="n">
        <v>34</v>
      </c>
      <c r="AE81" s="141" t="n">
        <v>24</v>
      </c>
      <c r="AF81" s="141" t="n">
        <v>30</v>
      </c>
      <c r="AG81" s="141" t="n">
        <v>19</v>
      </c>
      <c r="AH81" s="141" t="n">
        <v>26</v>
      </c>
      <c r="AI81" s="141" t="n">
        <v>24</v>
      </c>
      <c r="AJ81" s="141" t="n">
        <v>25</v>
      </c>
      <c r="AK81" s="141" t="n">
        <v>24</v>
      </c>
      <c r="AL81" s="141" t="n">
        <v>19</v>
      </c>
      <c r="AM81" s="141" t="n">
        <v>31</v>
      </c>
      <c r="AN81" s="141" t="n">
        <v>23</v>
      </c>
      <c r="AO81" s="141" t="n">
        <v>23</v>
      </c>
      <c r="AP81" s="141" t="n">
        <v>30</v>
      </c>
      <c r="AQ81" s="141" t="n">
        <v>23</v>
      </c>
      <c r="AR81" s="141" t="n">
        <v>17</v>
      </c>
      <c r="AS81" s="141" t="n">
        <v>25</v>
      </c>
      <c r="AT81" s="141" t="n">
        <v>19</v>
      </c>
      <c r="AU81" s="141" t="n">
        <v>30</v>
      </c>
      <c r="AV81" s="141" t="n">
        <v>23</v>
      </c>
      <c r="AW81" s="141" t="n">
        <v>22</v>
      </c>
      <c r="AX81" s="141" t="n">
        <v>28</v>
      </c>
      <c r="AY81" s="141" t="n">
        <v>19</v>
      </c>
      <c r="AZ81" s="141" t="n">
        <v>21</v>
      </c>
      <c r="BA81" s="141" t="n">
        <v>27</v>
      </c>
      <c r="BB81" s="141" t="n">
        <v>24</v>
      </c>
      <c r="BC81" s="141" t="n">
        <v>30</v>
      </c>
      <c r="BD81" s="141"/>
      <c r="BE81" s="68" t="n">
        <f aca="false">SUM(C81:BC81)</f>
        <v>1426</v>
      </c>
      <c r="BF81" s="34"/>
      <c r="BG81" s="56"/>
      <c r="BH81" s="56"/>
      <c r="BI81" s="56"/>
      <c r="BJ81" s="56"/>
      <c r="BK81" s="56"/>
      <c r="BL81" s="56"/>
      <c r="BM81" s="56"/>
      <c r="BN81" s="56"/>
      <c r="BO81" s="56"/>
      <c r="BP81" s="56"/>
      <c r="BQ81" s="56"/>
      <c r="BR81" s="56"/>
      <c r="BS81" s="56"/>
      <c r="BT81" s="56"/>
      <c r="BU81" s="56"/>
      <c r="BV81" s="56"/>
      <c r="BW81" s="56"/>
      <c r="BX81" s="135"/>
      <c r="BY81" s="135"/>
      <c r="BZ81" s="135"/>
      <c r="CA81" s="135"/>
      <c r="CB81" s="135"/>
      <c r="CC81" s="135"/>
      <c r="CD81" s="135"/>
      <c r="CE81" s="135"/>
      <c r="CF81" s="135"/>
      <c r="CG81" s="135"/>
      <c r="CH81" s="135"/>
      <c r="CI81" s="135"/>
      <c r="CJ81" s="135"/>
      <c r="CK81" s="135"/>
      <c r="CL81" s="135"/>
      <c r="CM81" s="135"/>
      <c r="CN81" s="135"/>
    </row>
    <row r="82" customFormat="false" ht="14.1" hidden="false" customHeight="true" outlineLevel="0" collapsed="false">
      <c r="A82" s="139"/>
      <c r="B82" s="140" t="s">
        <v>121</v>
      </c>
      <c r="C82" s="141" t="n">
        <v>5</v>
      </c>
      <c r="D82" s="141" t="n">
        <v>4</v>
      </c>
      <c r="E82" s="141" t="n">
        <v>2</v>
      </c>
      <c r="F82" s="141" t="n">
        <v>2</v>
      </c>
      <c r="G82" s="141" t="n">
        <v>5</v>
      </c>
      <c r="H82" s="141" t="n">
        <v>6</v>
      </c>
      <c r="I82" s="141" t="n">
        <v>4</v>
      </c>
      <c r="J82" s="141" t="n">
        <v>4</v>
      </c>
      <c r="K82" s="141" t="n">
        <v>3</v>
      </c>
      <c r="L82" s="141" t="n">
        <v>4</v>
      </c>
      <c r="M82" s="141" t="n">
        <v>3</v>
      </c>
      <c r="N82" s="141" t="n">
        <v>3</v>
      </c>
      <c r="O82" s="141" t="n">
        <v>9</v>
      </c>
      <c r="P82" s="141" t="n">
        <v>8</v>
      </c>
      <c r="Q82" s="141" t="n">
        <v>8</v>
      </c>
      <c r="R82" s="141" t="n">
        <v>3</v>
      </c>
      <c r="S82" s="141" t="n">
        <v>2</v>
      </c>
      <c r="T82" s="141" t="n">
        <v>6</v>
      </c>
      <c r="U82" s="141" t="n">
        <v>6</v>
      </c>
      <c r="V82" s="141" t="n">
        <v>6</v>
      </c>
      <c r="W82" s="141" t="n">
        <v>2</v>
      </c>
      <c r="X82" s="141" t="n">
        <v>5</v>
      </c>
      <c r="Y82" s="141" t="n">
        <v>3</v>
      </c>
      <c r="Z82" s="141" t="n">
        <v>4</v>
      </c>
      <c r="AA82" s="141" t="n">
        <v>3</v>
      </c>
      <c r="AB82" s="141" t="n">
        <v>0</v>
      </c>
      <c r="AC82" s="141" t="n">
        <v>4</v>
      </c>
      <c r="AD82" s="141" t="n">
        <v>7</v>
      </c>
      <c r="AE82" s="141" t="n">
        <v>5</v>
      </c>
      <c r="AF82" s="141" t="n">
        <v>3</v>
      </c>
      <c r="AG82" s="141" t="n">
        <v>3</v>
      </c>
      <c r="AH82" s="141" t="n">
        <v>4</v>
      </c>
      <c r="AI82" s="141" t="n">
        <v>1</v>
      </c>
      <c r="AJ82" s="141" t="n">
        <v>2</v>
      </c>
      <c r="AK82" s="141" t="n">
        <v>3</v>
      </c>
      <c r="AL82" s="141" t="n">
        <v>6</v>
      </c>
      <c r="AM82" s="141" t="n">
        <v>6</v>
      </c>
      <c r="AN82" s="141" t="n">
        <v>3</v>
      </c>
      <c r="AO82" s="141" t="n">
        <v>2</v>
      </c>
      <c r="AP82" s="141" t="n">
        <v>2</v>
      </c>
      <c r="AQ82" s="141" t="n">
        <v>4</v>
      </c>
      <c r="AR82" s="141" t="n">
        <v>4</v>
      </c>
      <c r="AS82" s="141" t="n">
        <v>6</v>
      </c>
      <c r="AT82" s="141" t="n">
        <v>4</v>
      </c>
      <c r="AU82" s="141" t="n">
        <v>4</v>
      </c>
      <c r="AV82" s="141" t="n">
        <v>2</v>
      </c>
      <c r="AW82" s="141" t="n">
        <v>2</v>
      </c>
      <c r="AX82" s="141" t="n">
        <v>4</v>
      </c>
      <c r="AY82" s="141" t="n">
        <v>4</v>
      </c>
      <c r="AZ82" s="141" t="n">
        <v>1</v>
      </c>
      <c r="BA82" s="141" t="n">
        <v>7</v>
      </c>
      <c r="BB82" s="141" t="n">
        <v>4</v>
      </c>
      <c r="BC82" s="141" t="n">
        <v>3</v>
      </c>
      <c r="BD82" s="141"/>
      <c r="BE82" s="68" t="n">
        <f aca="false">SUM(C82:BC82)</f>
        <v>210</v>
      </c>
      <c r="BF82" s="34"/>
      <c r="BG82" s="56"/>
      <c r="BH82" s="56"/>
      <c r="BI82" s="56"/>
      <c r="BJ82" s="56"/>
      <c r="BK82" s="56"/>
      <c r="BL82" s="56"/>
      <c r="BM82" s="56"/>
      <c r="BN82" s="56"/>
      <c r="BO82" s="56"/>
      <c r="BP82" s="56"/>
      <c r="BQ82" s="56"/>
      <c r="BR82" s="56"/>
      <c r="BS82" s="56"/>
      <c r="BT82" s="56"/>
      <c r="BU82" s="56"/>
      <c r="BV82" s="56"/>
      <c r="BW82" s="56"/>
      <c r="BX82" s="135"/>
      <c r="BY82" s="135"/>
      <c r="BZ82" s="135"/>
      <c r="CA82" s="135"/>
      <c r="CB82" s="135"/>
      <c r="CC82" s="135"/>
      <c r="CD82" s="135"/>
      <c r="CE82" s="135"/>
      <c r="CF82" s="135"/>
      <c r="CG82" s="135"/>
      <c r="CH82" s="135"/>
      <c r="CI82" s="135"/>
      <c r="CJ82" s="135"/>
      <c r="CK82" s="135"/>
      <c r="CL82" s="135"/>
      <c r="CM82" s="135"/>
      <c r="CN82" s="135"/>
    </row>
    <row r="83" customFormat="false" ht="14.1" hidden="false" customHeight="true" outlineLevel="0" collapsed="false">
      <c r="A83" s="139"/>
      <c r="B83" s="140" t="s">
        <v>122</v>
      </c>
      <c r="C83" s="141" t="n">
        <v>42</v>
      </c>
      <c r="D83" s="141" t="n">
        <v>41</v>
      </c>
      <c r="E83" s="141" t="n">
        <v>36</v>
      </c>
      <c r="F83" s="141" t="n">
        <v>40</v>
      </c>
      <c r="G83" s="141" t="n">
        <v>31</v>
      </c>
      <c r="H83" s="141" t="n">
        <v>34</v>
      </c>
      <c r="I83" s="141" t="n">
        <v>23</v>
      </c>
      <c r="J83" s="141" t="n">
        <v>35</v>
      </c>
      <c r="K83" s="141" t="n">
        <v>35</v>
      </c>
      <c r="L83" s="141" t="n">
        <v>30</v>
      </c>
      <c r="M83" s="141" t="n">
        <v>36</v>
      </c>
      <c r="N83" s="141" t="n">
        <v>26</v>
      </c>
      <c r="O83" s="141" t="n">
        <v>31</v>
      </c>
      <c r="P83" s="141" t="n">
        <v>43</v>
      </c>
      <c r="Q83" s="141" t="n">
        <v>47</v>
      </c>
      <c r="R83" s="141" t="n">
        <v>53</v>
      </c>
      <c r="S83" s="141" t="n">
        <v>39</v>
      </c>
      <c r="T83" s="141" t="n">
        <v>38</v>
      </c>
      <c r="U83" s="141" t="n">
        <v>27</v>
      </c>
      <c r="V83" s="141" t="n">
        <v>36</v>
      </c>
      <c r="W83" s="141" t="n">
        <v>29</v>
      </c>
      <c r="X83" s="141" t="n">
        <v>27</v>
      </c>
      <c r="Y83" s="141" t="n">
        <v>23</v>
      </c>
      <c r="Z83" s="141" t="n">
        <v>27</v>
      </c>
      <c r="AA83" s="141" t="n">
        <v>33</v>
      </c>
      <c r="AB83" s="141" t="n">
        <v>27</v>
      </c>
      <c r="AC83" s="141" t="n">
        <v>27</v>
      </c>
      <c r="AD83" s="141" t="n">
        <v>27</v>
      </c>
      <c r="AE83" s="141" t="n">
        <v>31</v>
      </c>
      <c r="AF83" s="141" t="n">
        <v>22</v>
      </c>
      <c r="AG83" s="141" t="n">
        <v>28</v>
      </c>
      <c r="AH83" s="141" t="n">
        <v>32</v>
      </c>
      <c r="AI83" s="141" t="n">
        <v>21</v>
      </c>
      <c r="AJ83" s="141" t="n">
        <v>31</v>
      </c>
      <c r="AK83" s="141" t="n">
        <v>31</v>
      </c>
      <c r="AL83" s="141" t="n">
        <v>31</v>
      </c>
      <c r="AM83" s="141" t="n">
        <v>34</v>
      </c>
      <c r="AN83" s="141" t="n">
        <v>22</v>
      </c>
      <c r="AO83" s="141" t="n">
        <v>31</v>
      </c>
      <c r="AP83" s="141" t="n">
        <v>44</v>
      </c>
      <c r="AQ83" s="141" t="n">
        <v>33</v>
      </c>
      <c r="AR83" s="141" t="n">
        <v>32</v>
      </c>
      <c r="AS83" s="141" t="n">
        <v>25</v>
      </c>
      <c r="AT83" s="141" t="n">
        <v>43</v>
      </c>
      <c r="AU83" s="141" t="n">
        <v>49</v>
      </c>
      <c r="AV83" s="141" t="n">
        <v>36</v>
      </c>
      <c r="AW83" s="141" t="n">
        <v>49</v>
      </c>
      <c r="AX83" s="141" t="n">
        <v>46</v>
      </c>
      <c r="AY83" s="141" t="n">
        <v>42</v>
      </c>
      <c r="AZ83" s="141" t="n">
        <v>34</v>
      </c>
      <c r="BA83" s="141" t="n">
        <v>31</v>
      </c>
      <c r="BB83" s="141" t="n">
        <v>31</v>
      </c>
      <c r="BC83" s="141" t="n">
        <v>35</v>
      </c>
      <c r="BD83" s="141"/>
      <c r="BE83" s="68" t="n">
        <f aca="false">SUM(C83:BC83)</f>
        <v>1787</v>
      </c>
      <c r="BF83" s="34"/>
      <c r="BG83" s="56"/>
      <c r="BH83" s="56"/>
      <c r="BI83" s="56"/>
      <c r="BJ83" s="56"/>
      <c r="BK83" s="56"/>
      <c r="BL83" s="56"/>
      <c r="BM83" s="56"/>
      <c r="BN83" s="56"/>
      <c r="BO83" s="56"/>
      <c r="BP83" s="56"/>
      <c r="BQ83" s="56"/>
      <c r="BR83" s="56"/>
      <c r="BS83" s="56"/>
      <c r="BT83" s="56"/>
      <c r="BU83" s="56"/>
      <c r="BV83" s="56"/>
      <c r="BW83" s="56"/>
      <c r="BX83" s="135"/>
      <c r="BY83" s="135"/>
      <c r="BZ83" s="135"/>
      <c r="CA83" s="135"/>
      <c r="CB83" s="135"/>
      <c r="CC83" s="135"/>
      <c r="CD83" s="135"/>
      <c r="CE83" s="135"/>
      <c r="CF83" s="135"/>
      <c r="CG83" s="135"/>
      <c r="CH83" s="135"/>
      <c r="CI83" s="135"/>
      <c r="CJ83" s="135"/>
      <c r="CK83" s="135"/>
      <c r="CL83" s="135"/>
      <c r="CM83" s="135"/>
      <c r="CN83" s="135"/>
    </row>
    <row r="84" customFormat="false" ht="14.1" hidden="false" customHeight="true" outlineLevel="0" collapsed="false">
      <c r="A84" s="139"/>
      <c r="B84" s="140" t="s">
        <v>123</v>
      </c>
      <c r="C84" s="141" t="n">
        <v>63</v>
      </c>
      <c r="D84" s="141" t="n">
        <v>91</v>
      </c>
      <c r="E84" s="141" t="n">
        <v>82</v>
      </c>
      <c r="F84" s="141" t="n">
        <v>75</v>
      </c>
      <c r="G84" s="141" t="n">
        <v>68</v>
      </c>
      <c r="H84" s="141" t="n">
        <v>87</v>
      </c>
      <c r="I84" s="141" t="n">
        <v>85</v>
      </c>
      <c r="J84" s="141" t="n">
        <v>78</v>
      </c>
      <c r="K84" s="141" t="n">
        <v>71</v>
      </c>
      <c r="L84" s="141" t="n">
        <v>70</v>
      </c>
      <c r="M84" s="141" t="n">
        <v>67</v>
      </c>
      <c r="N84" s="141" t="n">
        <v>67</v>
      </c>
      <c r="O84" s="141" t="n">
        <v>59</v>
      </c>
      <c r="P84" s="141" t="n">
        <v>114</v>
      </c>
      <c r="Q84" s="141" t="n">
        <v>141</v>
      </c>
      <c r="R84" s="141" t="n">
        <v>131</v>
      </c>
      <c r="S84" s="141" t="n">
        <v>123</v>
      </c>
      <c r="T84" s="141" t="n">
        <v>100</v>
      </c>
      <c r="U84" s="141" t="n">
        <v>104</v>
      </c>
      <c r="V84" s="141" t="n">
        <v>101</v>
      </c>
      <c r="W84" s="141" t="n">
        <v>86</v>
      </c>
      <c r="X84" s="141" t="n">
        <v>72</v>
      </c>
      <c r="Y84" s="141" t="n">
        <v>72</v>
      </c>
      <c r="Z84" s="141" t="n">
        <v>64</v>
      </c>
      <c r="AA84" s="141" t="n">
        <v>81</v>
      </c>
      <c r="AB84" s="141" t="n">
        <v>80</v>
      </c>
      <c r="AC84" s="141" t="n">
        <v>53</v>
      </c>
      <c r="AD84" s="141" t="n">
        <v>44</v>
      </c>
      <c r="AE84" s="141" t="n">
        <v>64</v>
      </c>
      <c r="AF84" s="141" t="n">
        <v>60</v>
      </c>
      <c r="AG84" s="141" t="n">
        <v>63</v>
      </c>
      <c r="AH84" s="141" t="n">
        <v>67</v>
      </c>
      <c r="AI84" s="141" t="n">
        <v>63</v>
      </c>
      <c r="AJ84" s="141" t="n">
        <v>68</v>
      </c>
      <c r="AK84" s="141" t="n">
        <v>68</v>
      </c>
      <c r="AL84" s="141" t="n">
        <v>67</v>
      </c>
      <c r="AM84" s="141" t="n">
        <v>78</v>
      </c>
      <c r="AN84" s="141" t="n">
        <v>61</v>
      </c>
      <c r="AO84" s="141" t="n">
        <v>52</v>
      </c>
      <c r="AP84" s="141" t="n">
        <v>69</v>
      </c>
      <c r="AQ84" s="141" t="n">
        <v>69</v>
      </c>
      <c r="AR84" s="141" t="n">
        <v>71</v>
      </c>
      <c r="AS84" s="141" t="n">
        <v>81</v>
      </c>
      <c r="AT84" s="141" t="n">
        <v>92</v>
      </c>
      <c r="AU84" s="141" t="n">
        <v>81</v>
      </c>
      <c r="AV84" s="141" t="n">
        <v>102</v>
      </c>
      <c r="AW84" s="141" t="n">
        <v>98</v>
      </c>
      <c r="AX84" s="141" t="n">
        <v>121</v>
      </c>
      <c r="AY84" s="141" t="n">
        <v>94</v>
      </c>
      <c r="AZ84" s="141" t="n">
        <v>103</v>
      </c>
      <c r="BA84" s="141" t="n">
        <v>96</v>
      </c>
      <c r="BB84" s="141" t="n">
        <v>65</v>
      </c>
      <c r="BC84" s="141" t="n">
        <v>70</v>
      </c>
      <c r="BD84" s="141"/>
      <c r="BE84" s="68" t="n">
        <f aca="false">SUM(C84:BC84)</f>
        <v>4252</v>
      </c>
      <c r="BF84" s="34"/>
      <c r="BG84" s="56"/>
      <c r="BH84" s="56"/>
      <c r="BI84" s="56"/>
      <c r="BJ84" s="56"/>
      <c r="BK84" s="56"/>
      <c r="BL84" s="56"/>
      <c r="BM84" s="56"/>
      <c r="BN84" s="56"/>
      <c r="BO84" s="56"/>
      <c r="BP84" s="56"/>
      <c r="BQ84" s="56"/>
      <c r="BR84" s="56"/>
      <c r="BS84" s="56"/>
      <c r="BT84" s="56"/>
      <c r="BU84" s="56"/>
      <c r="BV84" s="56"/>
      <c r="BW84" s="56"/>
      <c r="BX84" s="135"/>
      <c r="BY84" s="135"/>
      <c r="BZ84" s="135"/>
      <c r="CA84" s="135"/>
      <c r="CB84" s="135"/>
      <c r="CC84" s="135"/>
      <c r="CD84" s="135"/>
      <c r="CE84" s="135"/>
      <c r="CF84" s="135"/>
      <c r="CG84" s="135"/>
      <c r="CH84" s="135"/>
      <c r="CI84" s="135"/>
      <c r="CJ84" s="135"/>
      <c r="CK84" s="135"/>
      <c r="CL84" s="135"/>
      <c r="CM84" s="135"/>
      <c r="CN84" s="135"/>
    </row>
    <row r="85" customFormat="false" ht="14.1" hidden="false" customHeight="true" outlineLevel="0" collapsed="false">
      <c r="A85" s="139"/>
      <c r="B85" s="140" t="s">
        <v>124</v>
      </c>
      <c r="C85" s="141" t="n">
        <v>20</v>
      </c>
      <c r="D85" s="141" t="n">
        <v>18</v>
      </c>
      <c r="E85" s="141" t="n">
        <v>14</v>
      </c>
      <c r="F85" s="141" t="n">
        <v>22</v>
      </c>
      <c r="G85" s="141" t="n">
        <v>21</v>
      </c>
      <c r="H85" s="141" t="n">
        <v>17</v>
      </c>
      <c r="I85" s="141" t="n">
        <v>21</v>
      </c>
      <c r="J85" s="141" t="n">
        <v>18</v>
      </c>
      <c r="K85" s="141" t="n">
        <v>17</v>
      </c>
      <c r="L85" s="141" t="n">
        <v>16</v>
      </c>
      <c r="M85" s="141" t="n">
        <v>17</v>
      </c>
      <c r="N85" s="141" t="n">
        <v>20</v>
      </c>
      <c r="O85" s="141" t="n">
        <v>12</v>
      </c>
      <c r="P85" s="141" t="n">
        <v>32</v>
      </c>
      <c r="Q85" s="141" t="n">
        <v>34</v>
      </c>
      <c r="R85" s="141" t="n">
        <v>27</v>
      </c>
      <c r="S85" s="141" t="n">
        <v>23</v>
      </c>
      <c r="T85" s="141" t="n">
        <v>23</v>
      </c>
      <c r="U85" s="141" t="n">
        <v>29</v>
      </c>
      <c r="V85" s="141" t="n">
        <v>24</v>
      </c>
      <c r="W85" s="141" t="n">
        <v>10</v>
      </c>
      <c r="X85" s="141" t="n">
        <v>10</v>
      </c>
      <c r="Y85" s="141" t="n">
        <v>17</v>
      </c>
      <c r="Z85" s="141" t="n">
        <v>18</v>
      </c>
      <c r="AA85" s="141" t="n">
        <v>16</v>
      </c>
      <c r="AB85" s="141" t="n">
        <v>16</v>
      </c>
      <c r="AC85" s="141" t="n">
        <v>15</v>
      </c>
      <c r="AD85" s="141" t="n">
        <v>16</v>
      </c>
      <c r="AE85" s="141" t="n">
        <v>27</v>
      </c>
      <c r="AF85" s="141" t="n">
        <v>16</v>
      </c>
      <c r="AG85" s="141" t="n">
        <v>12</v>
      </c>
      <c r="AH85" s="141" t="n">
        <v>11</v>
      </c>
      <c r="AI85" s="141" t="n">
        <v>15</v>
      </c>
      <c r="AJ85" s="141" t="n">
        <v>13</v>
      </c>
      <c r="AK85" s="141" t="n">
        <v>18</v>
      </c>
      <c r="AL85" s="141" t="n">
        <v>11</v>
      </c>
      <c r="AM85" s="141" t="n">
        <v>17</v>
      </c>
      <c r="AN85" s="141" t="n">
        <v>15</v>
      </c>
      <c r="AO85" s="141" t="n">
        <v>18</v>
      </c>
      <c r="AP85" s="141" t="n">
        <v>23</v>
      </c>
      <c r="AQ85" s="141" t="n">
        <v>18</v>
      </c>
      <c r="AR85" s="141" t="n">
        <v>14</v>
      </c>
      <c r="AS85" s="141" t="n">
        <v>18</v>
      </c>
      <c r="AT85" s="141" t="n">
        <v>22</v>
      </c>
      <c r="AU85" s="141" t="n">
        <v>21</v>
      </c>
      <c r="AV85" s="141" t="n">
        <v>21</v>
      </c>
      <c r="AW85" s="141" t="n">
        <v>33</v>
      </c>
      <c r="AX85" s="141" t="n">
        <v>26</v>
      </c>
      <c r="AY85" s="141" t="n">
        <v>20</v>
      </c>
      <c r="AZ85" s="141" t="n">
        <v>23</v>
      </c>
      <c r="BA85" s="141" t="n">
        <v>27</v>
      </c>
      <c r="BB85" s="141" t="n">
        <v>25</v>
      </c>
      <c r="BC85" s="141" t="n">
        <v>14</v>
      </c>
      <c r="BD85" s="141"/>
      <c r="BE85" s="68" t="n">
        <f aca="false">SUM(C85:BC85)</f>
        <v>1021</v>
      </c>
      <c r="BF85" s="34"/>
      <c r="BG85" s="56"/>
      <c r="BH85" s="56"/>
      <c r="BI85" s="56"/>
      <c r="BJ85" s="56"/>
      <c r="BK85" s="56"/>
      <c r="BL85" s="56"/>
      <c r="BM85" s="56"/>
      <c r="BN85" s="56"/>
      <c r="BO85" s="56"/>
      <c r="BP85" s="56"/>
      <c r="BQ85" s="56"/>
      <c r="BR85" s="56"/>
      <c r="BS85" s="56"/>
      <c r="BT85" s="56"/>
      <c r="BU85" s="56"/>
      <c r="BV85" s="56"/>
      <c r="BW85" s="56"/>
      <c r="BX85" s="135"/>
      <c r="BY85" s="135"/>
      <c r="BZ85" s="135"/>
      <c r="CA85" s="135"/>
      <c r="CB85" s="135"/>
      <c r="CC85" s="135"/>
      <c r="CD85" s="135"/>
      <c r="CE85" s="135"/>
      <c r="CF85" s="135"/>
      <c r="CG85" s="135"/>
      <c r="CH85" s="135"/>
      <c r="CI85" s="135"/>
      <c r="CJ85" s="135"/>
      <c r="CK85" s="135"/>
      <c r="CL85" s="135"/>
      <c r="CM85" s="135"/>
      <c r="CN85" s="135"/>
    </row>
    <row r="86" customFormat="false" ht="14.1" hidden="false" customHeight="true" outlineLevel="0" collapsed="false">
      <c r="A86" s="139"/>
      <c r="B86" s="140" t="s">
        <v>125</v>
      </c>
      <c r="C86" s="141" t="n">
        <v>25</v>
      </c>
      <c r="D86" s="141" t="n">
        <v>34</v>
      </c>
      <c r="E86" s="141" t="n">
        <v>25</v>
      </c>
      <c r="F86" s="141" t="n">
        <v>20</v>
      </c>
      <c r="G86" s="141" t="n">
        <v>22</v>
      </c>
      <c r="H86" s="141" t="n">
        <v>16</v>
      </c>
      <c r="I86" s="141" t="n">
        <v>16</v>
      </c>
      <c r="J86" s="141" t="n">
        <v>24</v>
      </c>
      <c r="K86" s="141" t="n">
        <v>21</v>
      </c>
      <c r="L86" s="141" t="n">
        <v>21</v>
      </c>
      <c r="M86" s="141" t="n">
        <v>23</v>
      </c>
      <c r="N86" s="141" t="n">
        <v>25</v>
      </c>
      <c r="O86" s="141" t="n">
        <v>21</v>
      </c>
      <c r="P86" s="141" t="n">
        <v>43</v>
      </c>
      <c r="Q86" s="141" t="n">
        <v>43</v>
      </c>
      <c r="R86" s="141" t="n">
        <v>41</v>
      </c>
      <c r="S86" s="141" t="n">
        <v>31</v>
      </c>
      <c r="T86" s="141" t="n">
        <v>42</v>
      </c>
      <c r="U86" s="141" t="n">
        <v>28</v>
      </c>
      <c r="V86" s="141" t="n">
        <v>29</v>
      </c>
      <c r="W86" s="141" t="n">
        <v>21</v>
      </c>
      <c r="X86" s="141" t="n">
        <v>22</v>
      </c>
      <c r="Y86" s="141" t="n">
        <v>20</v>
      </c>
      <c r="Z86" s="141" t="n">
        <v>28</v>
      </c>
      <c r="AA86" s="141" t="n">
        <v>20</v>
      </c>
      <c r="AB86" s="141" t="n">
        <v>21</v>
      </c>
      <c r="AC86" s="141" t="n">
        <v>23</v>
      </c>
      <c r="AD86" s="141" t="n">
        <v>15</v>
      </c>
      <c r="AE86" s="141" t="n">
        <v>16</v>
      </c>
      <c r="AF86" s="141" t="n">
        <v>18</v>
      </c>
      <c r="AG86" s="141" t="n">
        <v>14</v>
      </c>
      <c r="AH86" s="141" t="n">
        <v>15</v>
      </c>
      <c r="AI86" s="141" t="n">
        <v>24</v>
      </c>
      <c r="AJ86" s="141" t="n">
        <v>23</v>
      </c>
      <c r="AK86" s="141" t="n">
        <v>17</v>
      </c>
      <c r="AL86" s="141" t="n">
        <v>17</v>
      </c>
      <c r="AM86" s="141" t="n">
        <v>16</v>
      </c>
      <c r="AN86" s="141" t="n">
        <v>18</v>
      </c>
      <c r="AO86" s="141" t="n">
        <v>11</v>
      </c>
      <c r="AP86" s="141" t="n">
        <v>22</v>
      </c>
      <c r="AQ86" s="141" t="n">
        <v>18</v>
      </c>
      <c r="AR86" s="141" t="n">
        <v>33</v>
      </c>
      <c r="AS86" s="141" t="n">
        <v>16</v>
      </c>
      <c r="AT86" s="141" t="n">
        <v>23</v>
      </c>
      <c r="AU86" s="141" t="n">
        <v>31</v>
      </c>
      <c r="AV86" s="141" t="n">
        <v>27</v>
      </c>
      <c r="AW86" s="141" t="n">
        <v>31</v>
      </c>
      <c r="AX86" s="141" t="n">
        <v>24</v>
      </c>
      <c r="AY86" s="141" t="n">
        <v>29</v>
      </c>
      <c r="AZ86" s="141" t="n">
        <v>27</v>
      </c>
      <c r="BA86" s="141" t="n">
        <v>25</v>
      </c>
      <c r="BB86" s="141" t="n">
        <v>31</v>
      </c>
      <c r="BC86" s="141" t="n">
        <v>23</v>
      </c>
      <c r="BD86" s="141"/>
      <c r="BE86" s="68" t="n">
        <f aca="false">SUM(C86:BC86)</f>
        <v>1269</v>
      </c>
      <c r="BF86" s="34"/>
      <c r="BG86" s="56"/>
      <c r="BH86" s="56"/>
      <c r="BI86" s="56"/>
      <c r="BJ86" s="56"/>
      <c r="BK86" s="56"/>
      <c r="BL86" s="56"/>
      <c r="BM86" s="56"/>
      <c r="BN86" s="56"/>
      <c r="BO86" s="56"/>
      <c r="BP86" s="56"/>
      <c r="BQ86" s="56"/>
      <c r="BR86" s="56"/>
      <c r="BS86" s="56"/>
      <c r="BT86" s="56"/>
      <c r="BU86" s="56"/>
      <c r="BV86" s="56"/>
      <c r="BW86" s="56"/>
      <c r="BX86" s="135"/>
      <c r="BY86" s="135"/>
      <c r="BZ86" s="135"/>
      <c r="CA86" s="135"/>
      <c r="CB86" s="135"/>
      <c r="CC86" s="135"/>
      <c r="CD86" s="135"/>
      <c r="CE86" s="135"/>
      <c r="CF86" s="135"/>
      <c r="CG86" s="135"/>
      <c r="CH86" s="135"/>
      <c r="CI86" s="135"/>
      <c r="CJ86" s="135"/>
      <c r="CK86" s="135"/>
      <c r="CL86" s="135"/>
      <c r="CM86" s="135"/>
      <c r="CN86" s="135"/>
    </row>
    <row r="87" customFormat="false" ht="14.1" hidden="false" customHeight="true" outlineLevel="0" collapsed="false">
      <c r="A87" s="139"/>
      <c r="B87" s="140" t="s">
        <v>126</v>
      </c>
      <c r="C87" s="141" t="n">
        <v>36</v>
      </c>
      <c r="D87" s="141" t="n">
        <v>35</v>
      </c>
      <c r="E87" s="141" t="n">
        <v>29</v>
      </c>
      <c r="F87" s="141" t="n">
        <v>33</v>
      </c>
      <c r="G87" s="141" t="n">
        <v>40</v>
      </c>
      <c r="H87" s="141" t="n">
        <v>40</v>
      </c>
      <c r="I87" s="141" t="n">
        <v>44</v>
      </c>
      <c r="J87" s="141" t="n">
        <v>34</v>
      </c>
      <c r="K87" s="141" t="n">
        <v>36</v>
      </c>
      <c r="L87" s="141" t="n">
        <v>28</v>
      </c>
      <c r="M87" s="141" t="n">
        <v>40</v>
      </c>
      <c r="N87" s="141" t="n">
        <v>39</v>
      </c>
      <c r="O87" s="141" t="n">
        <v>30</v>
      </c>
      <c r="P87" s="141" t="n">
        <v>45</v>
      </c>
      <c r="Q87" s="141" t="n">
        <v>51</v>
      </c>
      <c r="R87" s="141" t="n">
        <v>43</v>
      </c>
      <c r="S87" s="141" t="n">
        <v>41</v>
      </c>
      <c r="T87" s="141" t="n">
        <v>51</v>
      </c>
      <c r="U87" s="141" t="n">
        <v>42</v>
      </c>
      <c r="V87" s="141" t="n">
        <v>44</v>
      </c>
      <c r="W87" s="141" t="n">
        <v>38</v>
      </c>
      <c r="X87" s="141" t="n">
        <v>41</v>
      </c>
      <c r="Y87" s="141" t="n">
        <v>29</v>
      </c>
      <c r="Z87" s="141" t="n">
        <v>38</v>
      </c>
      <c r="AA87" s="141" t="n">
        <v>41</v>
      </c>
      <c r="AB87" s="141" t="n">
        <v>30</v>
      </c>
      <c r="AC87" s="141" t="n">
        <v>30</v>
      </c>
      <c r="AD87" s="141" t="n">
        <v>31</v>
      </c>
      <c r="AE87" s="141" t="n">
        <v>26</v>
      </c>
      <c r="AF87" s="141" t="n">
        <v>30</v>
      </c>
      <c r="AG87" s="141" t="n">
        <v>23</v>
      </c>
      <c r="AH87" s="141" t="n">
        <v>24</v>
      </c>
      <c r="AI87" s="141" t="n">
        <v>31</v>
      </c>
      <c r="AJ87" s="141" t="n">
        <v>27</v>
      </c>
      <c r="AK87" s="141" t="n">
        <v>29</v>
      </c>
      <c r="AL87" s="141" t="n">
        <v>27</v>
      </c>
      <c r="AM87" s="141" t="n">
        <v>22</v>
      </c>
      <c r="AN87" s="141" t="n">
        <v>21</v>
      </c>
      <c r="AO87" s="141" t="n">
        <v>28</v>
      </c>
      <c r="AP87" s="141" t="n">
        <v>25</v>
      </c>
      <c r="AQ87" s="141" t="n">
        <v>38</v>
      </c>
      <c r="AR87" s="141" t="n">
        <v>50</v>
      </c>
      <c r="AS87" s="141" t="n">
        <v>37</v>
      </c>
      <c r="AT87" s="141" t="n">
        <v>48</v>
      </c>
      <c r="AU87" s="141" t="n">
        <v>33</v>
      </c>
      <c r="AV87" s="141" t="n">
        <v>48</v>
      </c>
      <c r="AW87" s="141" t="n">
        <v>45</v>
      </c>
      <c r="AX87" s="141" t="n">
        <v>52</v>
      </c>
      <c r="AY87" s="141" t="n">
        <v>47</v>
      </c>
      <c r="AZ87" s="141" t="n">
        <v>36</v>
      </c>
      <c r="BA87" s="141" t="n">
        <v>42</v>
      </c>
      <c r="BB87" s="141" t="n">
        <v>32</v>
      </c>
      <c r="BC87" s="141" t="n">
        <v>46</v>
      </c>
      <c r="BD87" s="141"/>
      <c r="BE87" s="68" t="n">
        <f aca="false">SUM(C87:BC87)</f>
        <v>1926</v>
      </c>
      <c r="BF87" s="34"/>
      <c r="BG87" s="56"/>
      <c r="BH87" s="56"/>
      <c r="BI87" s="56"/>
      <c r="BJ87" s="56"/>
      <c r="BK87" s="56"/>
      <c r="BL87" s="56"/>
      <c r="BM87" s="56"/>
      <c r="BN87" s="56"/>
      <c r="BO87" s="56"/>
      <c r="BP87" s="56"/>
      <c r="BQ87" s="56"/>
      <c r="BR87" s="56"/>
      <c r="BS87" s="56"/>
      <c r="BT87" s="56"/>
      <c r="BU87" s="56"/>
      <c r="BV87" s="56"/>
      <c r="BW87" s="56"/>
      <c r="BX87" s="135"/>
      <c r="BY87" s="135"/>
      <c r="BZ87" s="135"/>
      <c r="CA87" s="135"/>
      <c r="CB87" s="135"/>
      <c r="CC87" s="135"/>
      <c r="CD87" s="135"/>
      <c r="CE87" s="135"/>
      <c r="CF87" s="135"/>
      <c r="CG87" s="135"/>
      <c r="CH87" s="135"/>
      <c r="CI87" s="135"/>
      <c r="CJ87" s="135"/>
      <c r="CK87" s="135"/>
      <c r="CL87" s="135"/>
      <c r="CM87" s="135"/>
      <c r="CN87" s="135"/>
    </row>
    <row r="88" customFormat="false" ht="14.1" hidden="false" customHeight="true" outlineLevel="0" collapsed="false">
      <c r="A88" s="139"/>
      <c r="B88" s="140"/>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141"/>
      <c r="AY88" s="141"/>
      <c r="AZ88" s="141"/>
      <c r="BA88" s="141"/>
      <c r="BB88" s="141"/>
      <c r="BC88" s="141"/>
      <c r="BD88" s="141"/>
      <c r="BE88" s="68"/>
      <c r="BF88" s="34"/>
      <c r="BG88" s="56"/>
      <c r="BH88" s="56"/>
      <c r="BI88" s="56"/>
      <c r="BJ88" s="56"/>
      <c r="BK88" s="56"/>
      <c r="BL88" s="56"/>
      <c r="BM88" s="56"/>
      <c r="BN88" s="56"/>
      <c r="BO88" s="56"/>
      <c r="BP88" s="56"/>
      <c r="BQ88" s="56"/>
      <c r="BR88" s="56"/>
      <c r="BS88" s="56"/>
      <c r="BT88" s="56"/>
      <c r="BU88" s="56"/>
      <c r="BV88" s="56"/>
      <c r="BW88" s="56"/>
      <c r="BX88" s="135"/>
      <c r="BY88" s="135"/>
      <c r="BZ88" s="135"/>
      <c r="CA88" s="135"/>
      <c r="CB88" s="135"/>
      <c r="CC88" s="135"/>
      <c r="CD88" s="135"/>
      <c r="CE88" s="135"/>
      <c r="CF88" s="135"/>
      <c r="CG88" s="135"/>
      <c r="CH88" s="135"/>
      <c r="CI88" s="135"/>
      <c r="CJ88" s="135"/>
      <c r="CK88" s="135"/>
      <c r="CL88" s="135"/>
      <c r="CM88" s="135"/>
      <c r="CN88" s="135"/>
    </row>
    <row r="89" customFormat="false" ht="21.75" hidden="false" customHeight="true" outlineLevel="0" collapsed="false">
      <c r="A89" s="142" t="s">
        <v>127</v>
      </c>
      <c r="B89" s="142"/>
      <c r="C89" s="143" t="s">
        <v>78</v>
      </c>
      <c r="D89" s="143" t="s">
        <v>79</v>
      </c>
      <c r="E89" s="143" t="s">
        <v>141</v>
      </c>
      <c r="F89" s="143" t="s">
        <v>142</v>
      </c>
      <c r="G89" s="143" t="s">
        <v>143</v>
      </c>
      <c r="H89" s="143" t="s">
        <v>144</v>
      </c>
      <c r="I89" s="143" t="s">
        <v>145</v>
      </c>
      <c r="J89" s="143" t="s">
        <v>146</v>
      </c>
      <c r="K89" s="143" t="s">
        <v>147</v>
      </c>
      <c r="L89" s="143" t="s">
        <v>148</v>
      </c>
      <c r="M89" s="143" t="s">
        <v>149</v>
      </c>
      <c r="N89" s="143" t="s">
        <v>150</v>
      </c>
      <c r="O89" s="143" t="s">
        <v>151</v>
      </c>
      <c r="P89" s="143" t="s">
        <v>152</v>
      </c>
      <c r="Q89" s="143" t="s">
        <v>153</v>
      </c>
      <c r="R89" s="143" t="s">
        <v>154</v>
      </c>
      <c r="S89" s="143" t="s">
        <v>155</v>
      </c>
      <c r="T89" s="143" t="s">
        <v>156</v>
      </c>
      <c r="U89" s="143" t="s">
        <v>157</v>
      </c>
      <c r="V89" s="143" t="s">
        <v>158</v>
      </c>
      <c r="W89" s="143" t="s">
        <v>159</v>
      </c>
      <c r="X89" s="143" t="s">
        <v>160</v>
      </c>
      <c r="Y89" s="143" t="s">
        <v>161</v>
      </c>
      <c r="Z89" s="143" t="s">
        <v>162</v>
      </c>
      <c r="AA89" s="143" t="s">
        <v>163</v>
      </c>
      <c r="AB89" s="143" t="s">
        <v>164</v>
      </c>
      <c r="AC89" s="143" t="s">
        <v>165</v>
      </c>
      <c r="AD89" s="143" t="s">
        <v>166</v>
      </c>
      <c r="AE89" s="143" t="s">
        <v>167</v>
      </c>
      <c r="AF89" s="143" t="s">
        <v>168</v>
      </c>
      <c r="AG89" s="143" t="s">
        <v>169</v>
      </c>
      <c r="AH89" s="143" t="s">
        <v>170</v>
      </c>
      <c r="AI89" s="143" t="s">
        <v>171</v>
      </c>
      <c r="AJ89" s="143" t="s">
        <v>172</v>
      </c>
      <c r="AK89" s="143" t="s">
        <v>173</v>
      </c>
      <c r="AL89" s="143" t="s">
        <v>174</v>
      </c>
      <c r="AM89" s="143" t="s">
        <v>175</v>
      </c>
      <c r="AN89" s="143" t="s">
        <v>176</v>
      </c>
      <c r="AO89" s="143" t="s">
        <v>177</v>
      </c>
      <c r="AP89" s="143" t="s">
        <v>178</v>
      </c>
      <c r="AQ89" s="143" t="s">
        <v>179</v>
      </c>
      <c r="AR89" s="143" t="s">
        <v>180</v>
      </c>
      <c r="AS89" s="143" t="s">
        <v>181</v>
      </c>
      <c r="AT89" s="143" t="s">
        <v>182</v>
      </c>
      <c r="AU89" s="143" t="s">
        <v>183</v>
      </c>
      <c r="AV89" s="143" t="s">
        <v>184</v>
      </c>
      <c r="AW89" s="143" t="s">
        <v>185</v>
      </c>
      <c r="AX89" s="143" t="s">
        <v>186</v>
      </c>
      <c r="AY89" s="143" t="s">
        <v>187</v>
      </c>
      <c r="AZ89" s="143" t="s">
        <v>188</v>
      </c>
      <c r="BA89" s="143" t="s">
        <v>189</v>
      </c>
      <c r="BB89" s="143" t="s">
        <v>190</v>
      </c>
      <c r="BC89" s="143" t="s">
        <v>191</v>
      </c>
      <c r="BD89" s="144"/>
      <c r="BE89" s="128"/>
      <c r="BF89" s="34"/>
    </row>
    <row r="90" customFormat="false" ht="14.1" hidden="false" customHeight="true" outlineLevel="0" collapsed="false">
      <c r="A90" s="132"/>
      <c r="B90" s="133" t="s">
        <v>128</v>
      </c>
      <c r="C90" s="67" t="n">
        <v>306</v>
      </c>
      <c r="D90" s="67" t="n">
        <v>356</v>
      </c>
      <c r="E90" s="67" t="n">
        <v>320</v>
      </c>
      <c r="F90" s="67" t="n">
        <v>295</v>
      </c>
      <c r="G90" s="67" t="n">
        <v>279</v>
      </c>
      <c r="H90" s="67" t="n">
        <v>287</v>
      </c>
      <c r="I90" s="67" t="n">
        <v>258</v>
      </c>
      <c r="J90" s="67" t="n">
        <v>267</v>
      </c>
      <c r="K90" s="67" t="n">
        <v>267</v>
      </c>
      <c r="L90" s="67" t="n">
        <v>288</v>
      </c>
      <c r="M90" s="67" t="n">
        <v>260</v>
      </c>
      <c r="N90" s="67" t="n">
        <v>275</v>
      </c>
      <c r="O90" s="67" t="n">
        <v>261</v>
      </c>
      <c r="P90" s="67" t="n">
        <v>443</v>
      </c>
      <c r="Q90" s="67" t="n">
        <v>602</v>
      </c>
      <c r="R90" s="67" t="n">
        <v>683</v>
      </c>
      <c r="S90" s="67" t="n">
        <v>690</v>
      </c>
      <c r="T90" s="67" t="n">
        <v>639</v>
      </c>
      <c r="U90" s="67" t="n">
        <v>489</v>
      </c>
      <c r="V90" s="67" t="n">
        <v>436</v>
      </c>
      <c r="W90" s="67" t="n">
        <v>351</v>
      </c>
      <c r="X90" s="67" t="n">
        <v>295</v>
      </c>
      <c r="Y90" s="67" t="n">
        <v>263</v>
      </c>
      <c r="Z90" s="67" t="n">
        <v>236</v>
      </c>
      <c r="AA90" s="67" t="n">
        <v>236</v>
      </c>
      <c r="AB90" s="67" t="n">
        <v>227</v>
      </c>
      <c r="AC90" s="67" t="n">
        <v>182</v>
      </c>
      <c r="AD90" s="67" t="n">
        <v>200</v>
      </c>
      <c r="AE90" s="67" t="n">
        <v>219</v>
      </c>
      <c r="AF90" s="67" t="n">
        <v>210</v>
      </c>
      <c r="AG90" s="67" t="n">
        <v>214</v>
      </c>
      <c r="AH90" s="67" t="n">
        <v>210</v>
      </c>
      <c r="AI90" s="67" t="n">
        <v>201</v>
      </c>
      <c r="AJ90" s="67" t="n">
        <v>234</v>
      </c>
      <c r="AK90" s="67" t="n">
        <v>206</v>
      </c>
      <c r="AL90" s="67" t="n">
        <v>216</v>
      </c>
      <c r="AM90" s="67" t="n">
        <v>217</v>
      </c>
      <c r="AN90" s="67" t="n">
        <v>207</v>
      </c>
      <c r="AO90" s="67" t="n">
        <v>201</v>
      </c>
      <c r="AP90" s="67" t="n">
        <v>263</v>
      </c>
      <c r="AQ90" s="67" t="n">
        <v>221</v>
      </c>
      <c r="AR90" s="67" t="n">
        <v>248</v>
      </c>
      <c r="AS90" s="67" t="n">
        <v>254</v>
      </c>
      <c r="AT90" s="67" t="n">
        <v>248</v>
      </c>
      <c r="AU90" s="67" t="n">
        <v>272</v>
      </c>
      <c r="AV90" s="67" t="n">
        <v>293</v>
      </c>
      <c r="AW90" s="67" t="n">
        <v>319</v>
      </c>
      <c r="AX90" s="67" t="n">
        <v>304</v>
      </c>
      <c r="AY90" s="67" t="n">
        <v>297</v>
      </c>
      <c r="AZ90" s="67" t="n">
        <v>271</v>
      </c>
      <c r="BA90" s="67" t="n">
        <v>293</v>
      </c>
      <c r="BB90" s="67" t="n">
        <v>274</v>
      </c>
      <c r="BC90" s="67" t="n">
        <v>252</v>
      </c>
      <c r="BD90" s="106"/>
      <c r="BE90" s="68" t="n">
        <f aca="false">SUM(C90:BC90)</f>
        <v>15835</v>
      </c>
      <c r="BF90" s="34"/>
    </row>
    <row r="91" customFormat="false" ht="14.1" hidden="false" customHeight="true" outlineLevel="0" collapsed="false">
      <c r="A91" s="132"/>
      <c r="B91" s="133" t="s">
        <v>129</v>
      </c>
      <c r="C91" s="67" t="n">
        <v>304</v>
      </c>
      <c r="D91" s="67" t="n">
        <v>408</v>
      </c>
      <c r="E91" s="67" t="n">
        <v>364</v>
      </c>
      <c r="F91" s="67" t="n">
        <v>330</v>
      </c>
      <c r="G91" s="67" t="n">
        <v>311</v>
      </c>
      <c r="H91" s="67" t="n">
        <v>320</v>
      </c>
      <c r="I91" s="67" t="n">
        <v>347</v>
      </c>
      <c r="J91" s="67" t="n">
        <v>336</v>
      </c>
      <c r="K91" s="67" t="n">
        <v>358</v>
      </c>
      <c r="L91" s="67" t="n">
        <v>344</v>
      </c>
      <c r="M91" s="67" t="n">
        <v>359</v>
      </c>
      <c r="N91" s="67" t="n">
        <v>363</v>
      </c>
      <c r="O91" s="67" t="n">
        <v>352</v>
      </c>
      <c r="P91" s="67" t="n">
        <v>565</v>
      </c>
      <c r="Q91" s="67" t="n">
        <v>595</v>
      </c>
      <c r="R91" s="67" t="n">
        <v>526</v>
      </c>
      <c r="S91" s="67" t="n">
        <v>508</v>
      </c>
      <c r="T91" s="67" t="n">
        <v>504</v>
      </c>
      <c r="U91" s="67" t="n">
        <v>437</v>
      </c>
      <c r="V91" s="67" t="n">
        <v>471</v>
      </c>
      <c r="W91" s="67" t="n">
        <v>443</v>
      </c>
      <c r="X91" s="67" t="n">
        <v>402</v>
      </c>
      <c r="Y91" s="67" t="n">
        <v>389</v>
      </c>
      <c r="Z91" s="67" t="n">
        <v>407</v>
      </c>
      <c r="AA91" s="67" t="n">
        <v>391</v>
      </c>
      <c r="AB91" s="67" t="n">
        <v>378</v>
      </c>
      <c r="AC91" s="67" t="n">
        <v>385</v>
      </c>
      <c r="AD91" s="67" t="n">
        <v>373</v>
      </c>
      <c r="AE91" s="67" t="n">
        <v>373</v>
      </c>
      <c r="AF91" s="67" t="n">
        <v>370</v>
      </c>
      <c r="AG91" s="67" t="n">
        <v>380</v>
      </c>
      <c r="AH91" s="67" t="n">
        <v>373</v>
      </c>
      <c r="AI91" s="67" t="n">
        <v>350</v>
      </c>
      <c r="AJ91" s="67" t="n">
        <v>364</v>
      </c>
      <c r="AK91" s="67" t="n">
        <v>381</v>
      </c>
      <c r="AL91" s="67" t="n">
        <v>369</v>
      </c>
      <c r="AM91" s="67" t="n">
        <v>358</v>
      </c>
      <c r="AN91" s="67" t="n">
        <v>340</v>
      </c>
      <c r="AO91" s="67" t="n">
        <v>307</v>
      </c>
      <c r="AP91" s="67" t="n">
        <v>403</v>
      </c>
      <c r="AQ91" s="67" t="n">
        <v>374</v>
      </c>
      <c r="AR91" s="67" t="n">
        <v>346</v>
      </c>
      <c r="AS91" s="67" t="n">
        <v>387</v>
      </c>
      <c r="AT91" s="67" t="n">
        <v>416</v>
      </c>
      <c r="AU91" s="67" t="n">
        <v>409</v>
      </c>
      <c r="AV91" s="67" t="n">
        <v>399</v>
      </c>
      <c r="AW91" s="67" t="n">
        <v>426</v>
      </c>
      <c r="AX91" s="67" t="n">
        <v>412</v>
      </c>
      <c r="AY91" s="67" t="n">
        <v>414</v>
      </c>
      <c r="AZ91" s="67" t="n">
        <v>385</v>
      </c>
      <c r="BA91" s="67" t="n">
        <v>416</v>
      </c>
      <c r="BB91" s="67" t="n">
        <v>362</v>
      </c>
      <c r="BC91" s="67" t="n">
        <v>374</v>
      </c>
      <c r="BD91" s="106"/>
      <c r="BE91" s="68" t="n">
        <f aca="false">SUM(C91:BC91)</f>
        <v>20758</v>
      </c>
      <c r="BF91" s="34"/>
    </row>
    <row r="92" customFormat="false" ht="14.1" hidden="false" customHeight="true" outlineLevel="0" collapsed="false">
      <c r="A92" s="132"/>
      <c r="B92" s="133" t="s">
        <v>130</v>
      </c>
      <c r="C92" s="67" t="n">
        <v>549</v>
      </c>
      <c r="D92" s="67" t="n">
        <v>794</v>
      </c>
      <c r="E92" s="67" t="n">
        <v>631</v>
      </c>
      <c r="F92" s="67" t="n">
        <v>596</v>
      </c>
      <c r="G92" s="67" t="n">
        <v>591</v>
      </c>
      <c r="H92" s="67" t="n">
        <v>603</v>
      </c>
      <c r="I92" s="67" t="n">
        <v>555</v>
      </c>
      <c r="J92" s="67" t="n">
        <v>551</v>
      </c>
      <c r="K92" s="67" t="n">
        <v>542</v>
      </c>
      <c r="L92" s="67" t="n">
        <v>570</v>
      </c>
      <c r="M92" s="67" t="n">
        <v>574</v>
      </c>
      <c r="N92" s="67" t="n">
        <v>547</v>
      </c>
      <c r="O92" s="67" t="n">
        <v>465</v>
      </c>
      <c r="P92" s="67" t="n">
        <v>729</v>
      </c>
      <c r="Q92" s="67" t="n">
        <v>772</v>
      </c>
      <c r="R92" s="67" t="n">
        <v>702</v>
      </c>
      <c r="S92" s="67" t="n">
        <v>635</v>
      </c>
      <c r="T92" s="67" t="n">
        <v>530</v>
      </c>
      <c r="U92" s="67" t="n">
        <v>508</v>
      </c>
      <c r="V92" s="67" t="n">
        <v>510</v>
      </c>
      <c r="W92" s="67" t="n">
        <v>428</v>
      </c>
      <c r="X92" s="67" t="n">
        <v>431</v>
      </c>
      <c r="Y92" s="67" t="n">
        <v>440</v>
      </c>
      <c r="Z92" s="67" t="n">
        <v>389</v>
      </c>
      <c r="AA92" s="67" t="n">
        <v>436</v>
      </c>
      <c r="AB92" s="67" t="n">
        <v>399</v>
      </c>
      <c r="AC92" s="67" t="n">
        <v>403</v>
      </c>
      <c r="AD92" s="67" t="n">
        <v>396</v>
      </c>
      <c r="AE92" s="67" t="n">
        <v>439</v>
      </c>
      <c r="AF92" s="67" t="n">
        <v>374</v>
      </c>
      <c r="AG92" s="67" t="n">
        <v>445</v>
      </c>
      <c r="AH92" s="67" t="n">
        <v>420</v>
      </c>
      <c r="AI92" s="67" t="n">
        <v>369</v>
      </c>
      <c r="AJ92" s="67" t="n">
        <v>442</v>
      </c>
      <c r="AK92" s="67" t="n">
        <v>438</v>
      </c>
      <c r="AL92" s="67" t="n">
        <v>457</v>
      </c>
      <c r="AM92" s="67" t="n">
        <v>491</v>
      </c>
      <c r="AN92" s="67" t="n">
        <v>397</v>
      </c>
      <c r="AO92" s="67" t="n">
        <v>419</v>
      </c>
      <c r="AP92" s="67" t="n">
        <v>521</v>
      </c>
      <c r="AQ92" s="67" t="n">
        <v>471</v>
      </c>
      <c r="AR92" s="67" t="n">
        <v>533</v>
      </c>
      <c r="AS92" s="67" t="n">
        <v>544</v>
      </c>
      <c r="AT92" s="67" t="n">
        <v>597</v>
      </c>
      <c r="AU92" s="67" t="n">
        <v>565</v>
      </c>
      <c r="AV92" s="67" t="n">
        <v>643</v>
      </c>
      <c r="AW92" s="67" t="n">
        <v>612</v>
      </c>
      <c r="AX92" s="67" t="n">
        <v>605</v>
      </c>
      <c r="AY92" s="67" t="n">
        <v>580</v>
      </c>
      <c r="AZ92" s="67" t="n">
        <v>626</v>
      </c>
      <c r="BA92" s="67" t="n">
        <v>586</v>
      </c>
      <c r="BB92" s="67" t="n">
        <v>564</v>
      </c>
      <c r="BC92" s="67" t="n">
        <v>550</v>
      </c>
      <c r="BD92" s="106"/>
      <c r="BE92" s="68" t="n">
        <f aca="false">SUM(C92:BC92)</f>
        <v>27964</v>
      </c>
      <c r="BF92" s="34"/>
    </row>
    <row r="93" customFormat="false" ht="14.1" hidden="false" customHeight="true" outlineLevel="0" collapsed="false">
      <c r="A93" s="132"/>
      <c r="B93" s="133" t="s">
        <v>131</v>
      </c>
      <c r="C93" s="67" t="n">
        <v>2</v>
      </c>
      <c r="D93" s="67" t="n">
        <v>9</v>
      </c>
      <c r="E93" s="67" t="n">
        <v>7</v>
      </c>
      <c r="F93" s="67" t="n">
        <v>5</v>
      </c>
      <c r="G93" s="67" t="n">
        <v>7</v>
      </c>
      <c r="H93" s="67" t="n">
        <v>6</v>
      </c>
      <c r="I93" s="67" t="n">
        <v>2</v>
      </c>
      <c r="J93" s="67" t="n">
        <v>8</v>
      </c>
      <c r="K93" s="67" t="n">
        <v>4</v>
      </c>
      <c r="L93" s="67" t="n">
        <v>6</v>
      </c>
      <c r="M93" s="67" t="n">
        <v>5</v>
      </c>
      <c r="N93" s="67" t="n">
        <v>11</v>
      </c>
      <c r="O93" s="67" t="n">
        <v>1</v>
      </c>
      <c r="P93" s="67" t="n">
        <v>7</v>
      </c>
      <c r="Q93" s="67" t="n">
        <v>9</v>
      </c>
      <c r="R93" s="67" t="n">
        <v>5</v>
      </c>
      <c r="S93" s="67" t="n">
        <v>3</v>
      </c>
      <c r="T93" s="67" t="n">
        <v>6</v>
      </c>
      <c r="U93" s="67" t="n">
        <v>1</v>
      </c>
      <c r="V93" s="67" t="n">
        <v>4</v>
      </c>
      <c r="W93" s="67" t="n">
        <v>4</v>
      </c>
      <c r="X93" s="67" t="n">
        <v>0</v>
      </c>
      <c r="Y93" s="67" t="n">
        <v>1</v>
      </c>
      <c r="Z93" s="67" t="n">
        <v>2</v>
      </c>
      <c r="AA93" s="67" t="n">
        <v>2</v>
      </c>
      <c r="AB93" s="67" t="n">
        <v>4</v>
      </c>
      <c r="AC93" s="67" t="n">
        <v>13</v>
      </c>
      <c r="AD93" s="67" t="n">
        <v>7</v>
      </c>
      <c r="AE93" s="67" t="n">
        <v>2</v>
      </c>
      <c r="AF93" s="67" t="n">
        <v>7</v>
      </c>
      <c r="AG93" s="67" t="n">
        <v>4</v>
      </c>
      <c r="AH93" s="67" t="n">
        <v>8</v>
      </c>
      <c r="AI93" s="67" t="n">
        <v>2</v>
      </c>
      <c r="AJ93" s="67" t="n">
        <v>6</v>
      </c>
      <c r="AK93" s="67" t="n">
        <v>5</v>
      </c>
      <c r="AL93" s="67" t="n">
        <v>8</v>
      </c>
      <c r="AM93" s="67" t="n">
        <v>3</v>
      </c>
      <c r="AN93" s="67" t="n">
        <v>8</v>
      </c>
      <c r="AO93" s="67" t="n">
        <v>6</v>
      </c>
      <c r="AP93" s="67" t="n">
        <v>9</v>
      </c>
      <c r="AQ93" s="67" t="n">
        <v>5</v>
      </c>
      <c r="AR93" s="67" t="n">
        <v>7</v>
      </c>
      <c r="AS93" s="67" t="n">
        <v>2</v>
      </c>
      <c r="AT93" s="67" t="n">
        <v>1</v>
      </c>
      <c r="AU93" s="67" t="n">
        <v>4</v>
      </c>
      <c r="AV93" s="67" t="n">
        <v>3</v>
      </c>
      <c r="AW93" s="67" t="n">
        <v>3</v>
      </c>
      <c r="AX93" s="67" t="n">
        <v>7</v>
      </c>
      <c r="AY93" s="67" t="n">
        <v>5</v>
      </c>
      <c r="AZ93" s="67" t="n">
        <v>2</v>
      </c>
      <c r="BA93" s="67" t="n">
        <v>2</v>
      </c>
      <c r="BB93" s="67" t="n">
        <v>5</v>
      </c>
      <c r="BC93" s="67" t="n">
        <v>2</v>
      </c>
      <c r="BD93" s="106"/>
      <c r="BE93" s="68" t="n">
        <f aca="false">SUM(C93:BC93)</f>
        <v>257</v>
      </c>
      <c r="BF93" s="34"/>
    </row>
    <row r="94" customFormat="false" ht="14.1" hidden="false" customHeight="true" outlineLevel="0" collapsed="false">
      <c r="A94" s="61"/>
      <c r="B94" s="145"/>
      <c r="C94" s="146"/>
      <c r="D94" s="146"/>
      <c r="E94" s="146"/>
      <c r="F94" s="146"/>
      <c r="G94" s="146"/>
      <c r="H94" s="146"/>
      <c r="I94" s="146"/>
      <c r="J94" s="146"/>
      <c r="K94" s="146"/>
      <c r="L94" s="146"/>
      <c r="M94" s="146"/>
      <c r="N94" s="146"/>
      <c r="O94" s="146"/>
      <c r="P94" s="146"/>
      <c r="Q94" s="146"/>
      <c r="R94" s="146"/>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3"/>
      <c r="BE94" s="147"/>
    </row>
    <row r="95" customFormat="false" ht="14.1" hidden="false" customHeight="true" outlineLevel="0" collapsed="false">
      <c r="A95" s="65"/>
      <c r="B95" s="133"/>
      <c r="C95" s="148"/>
      <c r="D95" s="148"/>
      <c r="E95" s="148"/>
      <c r="F95" s="148"/>
      <c r="G95" s="148"/>
      <c r="H95" s="148"/>
      <c r="I95" s="148"/>
      <c r="J95" s="148"/>
      <c r="K95" s="148"/>
      <c r="L95" s="148"/>
      <c r="M95" s="148"/>
      <c r="N95" s="148"/>
      <c r="O95" s="148"/>
      <c r="P95" s="148"/>
      <c r="Q95" s="148"/>
      <c r="R95" s="148"/>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c r="AZ95" s="67"/>
      <c r="BA95" s="67"/>
      <c r="BB95" s="67"/>
      <c r="BC95" s="67"/>
      <c r="BE95" s="68"/>
    </row>
    <row r="96" customFormat="false" ht="14.1" hidden="false" customHeight="true" outlineLevel="0" collapsed="false">
      <c r="A96" s="149" t="s">
        <v>132</v>
      </c>
      <c r="B96" s="149"/>
      <c r="C96" s="71"/>
      <c r="D96" s="71"/>
      <c r="E96" s="71"/>
      <c r="F96" s="94"/>
      <c r="G96" s="71"/>
      <c r="H96" s="71"/>
      <c r="I96" s="95"/>
      <c r="J96" s="71"/>
      <c r="K96" s="71"/>
      <c r="L96" s="71"/>
      <c r="M96" s="71"/>
      <c r="N96" s="71"/>
      <c r="O96" s="83"/>
      <c r="P96" s="83"/>
      <c r="Q96" s="83"/>
      <c r="R96" s="83"/>
      <c r="S96" s="155"/>
      <c r="T96" s="155"/>
      <c r="U96" s="155"/>
      <c r="V96" s="155"/>
      <c r="W96" s="155"/>
      <c r="X96" s="155"/>
      <c r="Y96" s="155"/>
      <c r="Z96" s="155"/>
      <c r="AA96" s="155"/>
      <c r="AB96" s="155"/>
      <c r="AC96" s="155"/>
      <c r="AD96" s="155"/>
      <c r="AE96" s="155"/>
      <c r="AF96" s="155"/>
      <c r="AG96" s="155"/>
      <c r="AH96" s="155"/>
      <c r="AI96" s="155"/>
      <c r="AJ96" s="155"/>
      <c r="AK96" s="155"/>
      <c r="AL96" s="155"/>
      <c r="AM96" s="155"/>
      <c r="AN96" s="155"/>
      <c r="AO96" s="155"/>
      <c r="AP96" s="155"/>
      <c r="AQ96" s="155"/>
      <c r="AR96" s="155"/>
      <c r="AS96" s="155"/>
      <c r="AT96" s="155"/>
      <c r="AU96" s="155"/>
      <c r="AV96" s="155"/>
      <c r="AW96" s="155"/>
      <c r="AX96" s="155"/>
      <c r="AY96" s="155"/>
      <c r="AZ96" s="155"/>
      <c r="BA96" s="155"/>
      <c r="BB96" s="155"/>
      <c r="BC96" s="155"/>
    </row>
    <row r="97" s="103" customFormat="true" ht="13.5" hidden="false" customHeight="true" outlineLevel="0" collapsed="false">
      <c r="A97" s="150" t="s">
        <v>133</v>
      </c>
      <c r="B97" s="150"/>
      <c r="C97" s="66"/>
      <c r="D97" s="66"/>
      <c r="E97" s="66"/>
      <c r="F97" s="66"/>
      <c r="G97" s="66"/>
      <c r="H97" s="66"/>
      <c r="I97" s="66"/>
      <c r="J97" s="66"/>
      <c r="K97" s="66"/>
      <c r="L97" s="66"/>
      <c r="M97" s="66"/>
      <c r="N97" s="66"/>
      <c r="O97" s="155"/>
      <c r="P97" s="155"/>
      <c r="Q97" s="155"/>
      <c r="R97" s="155"/>
      <c r="S97" s="155"/>
      <c r="T97" s="155"/>
      <c r="U97" s="155"/>
      <c r="V97" s="155"/>
      <c r="W97" s="155"/>
      <c r="X97" s="155"/>
      <c r="Y97" s="155"/>
      <c r="Z97" s="155"/>
      <c r="AA97" s="155"/>
      <c r="AB97" s="155"/>
      <c r="AC97" s="155"/>
      <c r="AD97" s="155"/>
      <c r="AE97" s="155"/>
      <c r="AF97" s="155"/>
      <c r="AG97" s="155"/>
      <c r="AH97" s="155"/>
      <c r="AI97" s="155"/>
      <c r="AJ97" s="155"/>
      <c r="AK97" s="155"/>
      <c r="AL97" s="155"/>
      <c r="AM97" s="155"/>
      <c r="AN97" s="155"/>
      <c r="AO97" s="155"/>
      <c r="AP97" s="155"/>
      <c r="AQ97" s="155"/>
      <c r="AR97" s="155"/>
      <c r="AS97" s="155"/>
      <c r="AT97" s="155"/>
      <c r="AU97" s="155"/>
      <c r="AV97" s="155"/>
      <c r="AW97" s="155"/>
      <c r="AX97" s="155"/>
      <c r="AY97" s="155"/>
      <c r="AZ97" s="155"/>
      <c r="BA97" s="155"/>
      <c r="BB97" s="155"/>
      <c r="BC97" s="155"/>
    </row>
    <row r="98" s="103" customFormat="true" ht="12.75" hidden="false" customHeight="true" outlineLevel="0" collapsed="false">
      <c r="A98" s="70" t="s">
        <v>200</v>
      </c>
      <c r="B98" s="70"/>
      <c r="C98" s="70"/>
      <c r="D98" s="70"/>
      <c r="E98" s="70"/>
      <c r="F98" s="70"/>
      <c r="G98" s="70"/>
      <c r="H98" s="70"/>
      <c r="I98" s="70"/>
      <c r="J98" s="70"/>
      <c r="K98" s="70"/>
      <c r="L98" s="70"/>
      <c r="M98" s="70"/>
      <c r="N98" s="70"/>
      <c r="O98" s="155"/>
      <c r="P98" s="155"/>
      <c r="Q98" s="155"/>
      <c r="R98" s="155"/>
      <c r="S98" s="155"/>
      <c r="T98" s="155"/>
      <c r="U98" s="155"/>
      <c r="V98" s="155"/>
      <c r="W98" s="155"/>
      <c r="X98" s="155"/>
      <c r="Y98" s="155"/>
      <c r="Z98" s="155"/>
      <c r="AA98" s="155"/>
      <c r="AB98" s="155"/>
      <c r="AC98" s="155"/>
      <c r="AD98" s="155"/>
      <c r="AE98" s="155"/>
      <c r="AF98" s="155"/>
      <c r="AG98" s="155"/>
      <c r="AH98" s="155"/>
      <c r="AI98" s="155"/>
      <c r="AJ98" s="155"/>
      <c r="AK98" s="155"/>
      <c r="AL98" s="155"/>
      <c r="AM98" s="155"/>
      <c r="AN98" s="155"/>
      <c r="AO98" s="155"/>
      <c r="AP98" s="155"/>
      <c r="AQ98" s="155"/>
      <c r="AR98" s="155"/>
      <c r="AS98" s="155"/>
      <c r="AT98" s="155"/>
      <c r="AU98" s="155"/>
      <c r="AV98" s="155"/>
      <c r="AW98" s="155"/>
      <c r="AX98" s="155"/>
      <c r="AY98" s="155"/>
      <c r="AZ98" s="155"/>
      <c r="BA98" s="155"/>
      <c r="BB98" s="155"/>
      <c r="BC98" s="155"/>
    </row>
    <row r="99" s="103" customFormat="true" ht="12.75" hidden="false" customHeight="false" outlineLevel="0" collapsed="false">
      <c r="A99" s="70"/>
      <c r="B99" s="70"/>
      <c r="C99" s="70"/>
      <c r="D99" s="70"/>
      <c r="E99" s="70"/>
      <c r="F99" s="70"/>
      <c r="G99" s="70"/>
      <c r="H99" s="70"/>
      <c r="I99" s="70"/>
      <c r="J99" s="70"/>
      <c r="K99" s="70"/>
      <c r="L99" s="70"/>
      <c r="M99" s="70"/>
      <c r="N99" s="70"/>
      <c r="O99" s="155"/>
      <c r="P99" s="155"/>
      <c r="Q99" s="155"/>
      <c r="R99" s="155"/>
      <c r="S99" s="155"/>
      <c r="T99" s="155"/>
      <c r="U99" s="155"/>
      <c r="V99" s="155"/>
      <c r="W99" s="155"/>
      <c r="X99" s="155"/>
      <c r="Y99" s="155"/>
      <c r="Z99" s="155"/>
      <c r="AA99" s="155"/>
      <c r="AB99" s="155"/>
      <c r="AC99" s="155"/>
      <c r="AD99" s="155"/>
      <c r="AE99" s="155"/>
      <c r="AF99" s="155"/>
      <c r="AG99" s="155"/>
      <c r="AH99" s="155"/>
      <c r="AI99" s="155"/>
      <c r="AJ99" s="155"/>
      <c r="AK99" s="155"/>
      <c r="AL99" s="155"/>
      <c r="AM99" s="155"/>
      <c r="AN99" s="155"/>
      <c r="AO99" s="155"/>
      <c r="AP99" s="155"/>
      <c r="AQ99" s="155"/>
      <c r="AR99" s="155"/>
      <c r="AS99" s="155"/>
      <c r="AT99" s="155"/>
      <c r="AU99" s="155"/>
      <c r="AV99" s="155"/>
      <c r="AW99" s="155"/>
      <c r="AX99" s="155"/>
      <c r="AY99" s="155"/>
      <c r="AZ99" s="155"/>
      <c r="BA99" s="155"/>
      <c r="BB99" s="155"/>
      <c r="BC99" s="155"/>
    </row>
    <row r="100" s="103" customFormat="true" ht="12.75" hidden="false" customHeight="true" outlineLevel="0" collapsed="false">
      <c r="A100" s="72" t="s">
        <v>201</v>
      </c>
      <c r="B100" s="72"/>
      <c r="C100" s="72"/>
      <c r="D100" s="72"/>
      <c r="E100" s="72"/>
      <c r="F100" s="72"/>
      <c r="G100" s="72"/>
      <c r="H100" s="72"/>
      <c r="I100" s="74"/>
      <c r="J100" s="74"/>
      <c r="K100" s="74"/>
      <c r="L100" s="74"/>
      <c r="M100" s="74"/>
      <c r="N100" s="74"/>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c r="AJ100" s="155"/>
      <c r="AK100" s="155"/>
      <c r="AL100" s="155"/>
      <c r="AM100" s="155"/>
      <c r="AN100" s="155"/>
      <c r="AO100" s="155"/>
      <c r="AP100" s="155"/>
      <c r="AQ100" s="155"/>
      <c r="AR100" s="155"/>
      <c r="AS100" s="155"/>
      <c r="AT100" s="155"/>
      <c r="AU100" s="155"/>
      <c r="AV100" s="155"/>
      <c r="AW100" s="155"/>
      <c r="AX100" s="155"/>
      <c r="AY100" s="155"/>
      <c r="AZ100" s="155"/>
      <c r="BA100" s="155"/>
      <c r="BB100" s="155"/>
      <c r="BC100" s="155"/>
    </row>
    <row r="101" s="103" customFormat="true" ht="12.75" hidden="false" customHeight="false" outlineLevel="0" collapsed="false">
      <c r="A101" s="72"/>
      <c r="B101" s="72"/>
      <c r="C101" s="72"/>
      <c r="D101" s="72"/>
      <c r="E101" s="72"/>
      <c r="F101" s="72"/>
      <c r="G101" s="72"/>
      <c r="H101" s="72"/>
      <c r="I101" s="74"/>
      <c r="J101" s="74"/>
      <c r="K101" s="74"/>
      <c r="L101" s="74"/>
      <c r="M101" s="74"/>
      <c r="N101" s="74"/>
      <c r="O101" s="155"/>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155"/>
      <c r="AK101" s="155"/>
      <c r="AL101" s="155"/>
      <c r="AM101" s="155"/>
      <c r="AN101" s="155"/>
      <c r="AO101" s="155"/>
      <c r="AP101" s="155"/>
      <c r="AQ101" s="155"/>
      <c r="AR101" s="155"/>
      <c r="AS101" s="155"/>
      <c r="AT101" s="155"/>
      <c r="AU101" s="155"/>
      <c r="AV101" s="155"/>
      <c r="AW101" s="155"/>
      <c r="AX101" s="155"/>
      <c r="AY101" s="155"/>
      <c r="AZ101" s="155"/>
      <c r="BA101" s="155"/>
      <c r="BB101" s="155"/>
      <c r="BC101" s="155"/>
    </row>
    <row r="102" s="103" customFormat="true" ht="12.75" hidden="false" customHeight="true" outlineLevel="0" collapsed="false">
      <c r="A102" s="72" t="s">
        <v>205</v>
      </c>
      <c r="B102" s="72"/>
      <c r="C102" s="72"/>
      <c r="D102" s="72"/>
      <c r="E102" s="72"/>
      <c r="F102" s="72"/>
      <c r="G102" s="72"/>
      <c r="H102" s="72"/>
      <c r="I102" s="74"/>
      <c r="J102" s="74"/>
      <c r="K102" s="74"/>
      <c r="L102" s="74"/>
      <c r="M102" s="74"/>
      <c r="N102" s="74"/>
      <c r="O102" s="155"/>
      <c r="P102" s="155"/>
      <c r="Q102" s="155"/>
      <c r="R102" s="155"/>
      <c r="S102" s="155"/>
      <c r="T102" s="155"/>
      <c r="U102" s="155"/>
      <c r="V102" s="155"/>
      <c r="W102" s="155"/>
      <c r="X102" s="155"/>
      <c r="Y102" s="155"/>
      <c r="Z102" s="155"/>
      <c r="AA102" s="155"/>
      <c r="AB102" s="155"/>
      <c r="AC102" s="155"/>
      <c r="AD102" s="155"/>
      <c r="AE102" s="155"/>
      <c r="AF102" s="155"/>
      <c r="AG102" s="155"/>
      <c r="AH102" s="155"/>
      <c r="AI102" s="155"/>
      <c r="AJ102" s="155"/>
      <c r="AK102" s="155"/>
      <c r="AL102" s="155"/>
      <c r="AM102" s="155"/>
      <c r="AN102" s="155"/>
      <c r="AO102" s="155"/>
      <c r="AP102" s="155"/>
      <c r="AQ102" s="155"/>
      <c r="AR102" s="155"/>
      <c r="AS102" s="155"/>
      <c r="AT102" s="155"/>
      <c r="AU102" s="155"/>
      <c r="AV102" s="155"/>
      <c r="AW102" s="155"/>
      <c r="AX102" s="155"/>
      <c r="AY102" s="155"/>
      <c r="AZ102" s="155"/>
      <c r="BA102" s="155"/>
      <c r="BB102" s="155"/>
      <c r="BC102" s="155"/>
    </row>
    <row r="103" s="103" customFormat="true" ht="12.75" hidden="false" customHeight="false" outlineLevel="0" collapsed="false">
      <c r="A103" s="72"/>
      <c r="B103" s="72"/>
      <c r="C103" s="72"/>
      <c r="D103" s="72"/>
      <c r="E103" s="72"/>
      <c r="F103" s="72"/>
      <c r="G103" s="72"/>
      <c r="H103" s="72"/>
      <c r="I103" s="74"/>
      <c r="J103" s="74"/>
      <c r="K103" s="74"/>
      <c r="L103" s="74"/>
      <c r="M103" s="74"/>
      <c r="N103" s="74"/>
      <c r="O103" s="155"/>
      <c r="P103" s="155"/>
      <c r="Q103" s="155"/>
      <c r="R103" s="155"/>
      <c r="S103" s="155"/>
      <c r="T103" s="155"/>
      <c r="U103" s="155"/>
      <c r="V103" s="155"/>
      <c r="W103" s="155"/>
      <c r="X103" s="155"/>
      <c r="Y103" s="155"/>
      <c r="Z103" s="155"/>
      <c r="AA103" s="155"/>
      <c r="AB103" s="155"/>
      <c r="AC103" s="155"/>
      <c r="AD103" s="155"/>
      <c r="AE103" s="155"/>
      <c r="AF103" s="155"/>
      <c r="AG103" s="155"/>
      <c r="AH103" s="155"/>
      <c r="AI103" s="155"/>
      <c r="AJ103" s="155"/>
      <c r="AK103" s="155"/>
      <c r="AL103" s="155"/>
      <c r="AM103" s="155"/>
      <c r="AN103" s="155"/>
      <c r="AO103" s="155"/>
      <c r="AP103" s="155"/>
      <c r="AQ103" s="155"/>
      <c r="AR103" s="155"/>
      <c r="AS103" s="155"/>
      <c r="AT103" s="155"/>
      <c r="AU103" s="155"/>
      <c r="AV103" s="155"/>
      <c r="AW103" s="155"/>
      <c r="AX103" s="155"/>
      <c r="AY103" s="155"/>
      <c r="AZ103" s="155"/>
      <c r="BA103" s="155"/>
      <c r="BB103" s="155"/>
      <c r="BC103" s="155"/>
    </row>
    <row r="104" s="103" customFormat="true" ht="12.75" hidden="false" customHeight="true" outlineLevel="0" collapsed="false">
      <c r="A104" s="72" t="s">
        <v>137</v>
      </c>
      <c r="B104" s="72"/>
      <c r="C104" s="72"/>
      <c r="D104" s="72"/>
      <c r="E104" s="72"/>
      <c r="F104" s="72"/>
      <c r="G104" s="72"/>
      <c r="H104" s="72"/>
      <c r="I104" s="66"/>
      <c r="J104" s="66"/>
      <c r="K104" s="66"/>
      <c r="L104" s="66"/>
      <c r="M104" s="66"/>
      <c r="N104" s="66"/>
      <c r="O104" s="155"/>
      <c r="P104" s="155"/>
      <c r="Q104" s="155"/>
      <c r="R104" s="155"/>
      <c r="S104" s="155"/>
      <c r="T104" s="155"/>
      <c r="U104" s="155"/>
      <c r="V104" s="155"/>
      <c r="W104" s="155"/>
      <c r="X104" s="155"/>
      <c r="Y104" s="155"/>
      <c r="Z104" s="155"/>
      <c r="AA104" s="155"/>
      <c r="AB104" s="155"/>
      <c r="AC104" s="155"/>
      <c r="AD104" s="155"/>
      <c r="AE104" s="155"/>
      <c r="AF104" s="155"/>
      <c r="AG104" s="155"/>
      <c r="AH104" s="155"/>
      <c r="AI104" s="155"/>
      <c r="AJ104" s="155"/>
      <c r="AK104" s="155"/>
      <c r="AL104" s="155"/>
      <c r="AM104" s="155"/>
      <c r="AN104" s="155"/>
      <c r="AO104" s="155"/>
      <c r="AP104" s="155"/>
      <c r="AQ104" s="155"/>
      <c r="AR104" s="155"/>
      <c r="AS104" s="155"/>
      <c r="AT104" s="155"/>
      <c r="AU104" s="155"/>
      <c r="AV104" s="155"/>
      <c r="AW104" s="155"/>
      <c r="AX104" s="155"/>
      <c r="AY104" s="155"/>
      <c r="AZ104" s="155"/>
      <c r="BA104" s="155"/>
      <c r="BB104" s="155"/>
      <c r="BC104" s="155"/>
    </row>
    <row r="105" s="103" customFormat="true" ht="12.75" hidden="false" customHeight="false" outlineLevel="0" collapsed="false">
      <c r="A105" s="72"/>
      <c r="B105" s="72"/>
      <c r="C105" s="72"/>
      <c r="D105" s="72"/>
      <c r="E105" s="72"/>
      <c r="F105" s="72"/>
      <c r="G105" s="72"/>
      <c r="H105" s="72"/>
      <c r="I105" s="66"/>
      <c r="J105" s="66"/>
      <c r="K105" s="66"/>
      <c r="L105" s="66"/>
      <c r="M105" s="66"/>
      <c r="N105" s="66"/>
      <c r="O105" s="155"/>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155"/>
      <c r="AK105" s="155"/>
      <c r="AL105" s="155"/>
      <c r="AM105" s="155"/>
      <c r="AN105" s="155"/>
      <c r="AO105" s="155"/>
      <c r="AP105" s="155"/>
      <c r="AQ105" s="155"/>
      <c r="AR105" s="155"/>
      <c r="AS105" s="155"/>
      <c r="AT105" s="155"/>
      <c r="AU105" s="155"/>
      <c r="AV105" s="155"/>
      <c r="AW105" s="155"/>
      <c r="AX105" s="155"/>
      <c r="AY105" s="155"/>
      <c r="AZ105" s="155"/>
      <c r="BA105" s="155"/>
      <c r="BB105" s="155"/>
      <c r="BC105" s="155"/>
    </row>
    <row r="106" s="103" customFormat="true" ht="14.1" hidden="false" customHeight="true" outlineLevel="0" collapsed="false">
      <c r="A106" s="72" t="s">
        <v>138</v>
      </c>
      <c r="B106" s="72"/>
      <c r="C106" s="72"/>
      <c r="D106" s="72"/>
      <c r="E106" s="72"/>
      <c r="F106" s="72"/>
      <c r="G106" s="72"/>
      <c r="H106" s="72"/>
      <c r="I106" s="66"/>
      <c r="J106" s="66"/>
      <c r="K106" s="66"/>
      <c r="L106" s="66"/>
      <c r="M106" s="66"/>
      <c r="N106" s="66"/>
      <c r="O106" s="155"/>
      <c r="P106" s="155"/>
      <c r="Q106" s="155"/>
      <c r="R106" s="155"/>
      <c r="S106" s="155"/>
      <c r="T106" s="155"/>
      <c r="U106" s="155"/>
      <c r="V106" s="155"/>
      <c r="W106" s="155"/>
      <c r="X106" s="155"/>
      <c r="Y106" s="155"/>
      <c r="Z106" s="155"/>
      <c r="AA106" s="155"/>
      <c r="AB106" s="155"/>
      <c r="AC106" s="155"/>
      <c r="AD106" s="155"/>
      <c r="AE106" s="155"/>
      <c r="AF106" s="155"/>
      <c r="AG106" s="155"/>
      <c r="AH106" s="155"/>
      <c r="AI106" s="155"/>
      <c r="AJ106" s="155"/>
      <c r="AK106" s="155"/>
      <c r="AL106" s="155"/>
      <c r="AM106" s="155"/>
      <c r="AN106" s="155"/>
      <c r="AO106" s="155"/>
      <c r="AP106" s="155"/>
      <c r="AQ106" s="155"/>
      <c r="AR106" s="155"/>
      <c r="AS106" s="155"/>
      <c r="AT106" s="155"/>
      <c r="AU106" s="155"/>
      <c r="AV106" s="155"/>
      <c r="AW106" s="155"/>
      <c r="AX106" s="155"/>
      <c r="AY106" s="155"/>
      <c r="AZ106" s="155"/>
      <c r="BA106" s="155"/>
      <c r="BB106" s="155"/>
      <c r="BC106" s="155"/>
    </row>
    <row r="107" customFormat="false" ht="14.1" hidden="false" customHeight="true" outlineLevel="0" collapsed="false">
      <c r="A107" s="75"/>
      <c r="B107" s="75"/>
      <c r="C107" s="151"/>
      <c r="D107" s="151"/>
      <c r="E107" s="163"/>
      <c r="F107" s="163"/>
      <c r="G107" s="77"/>
      <c r="H107" s="77"/>
      <c r="I107" s="77"/>
      <c r="J107" s="151"/>
      <c r="K107" s="77"/>
      <c r="L107" s="77"/>
      <c r="M107" s="77"/>
      <c r="N107" s="77"/>
      <c r="O107" s="76"/>
      <c r="P107" s="76"/>
      <c r="Q107" s="76"/>
      <c r="R107" s="76"/>
      <c r="S107" s="156"/>
      <c r="T107" s="156"/>
      <c r="U107" s="156"/>
      <c r="V107" s="156"/>
      <c r="W107" s="156"/>
      <c r="X107" s="156"/>
      <c r="Y107" s="156"/>
      <c r="Z107" s="156"/>
      <c r="AA107" s="156"/>
      <c r="AB107" s="156"/>
      <c r="AC107" s="156"/>
      <c r="AD107" s="156"/>
      <c r="AE107" s="156"/>
      <c r="AF107" s="156"/>
      <c r="AG107" s="156"/>
      <c r="AH107" s="156"/>
      <c r="AI107" s="156"/>
      <c r="AJ107" s="156"/>
      <c r="AK107" s="156"/>
      <c r="AL107" s="156"/>
      <c r="AM107" s="156"/>
      <c r="AN107" s="156"/>
      <c r="AO107" s="156"/>
      <c r="AP107" s="156"/>
      <c r="AQ107" s="156"/>
      <c r="AR107" s="156"/>
      <c r="AS107" s="156"/>
      <c r="AT107" s="156"/>
      <c r="AU107" s="156"/>
      <c r="AV107" s="156"/>
      <c r="AW107" s="156"/>
      <c r="AX107" s="156"/>
      <c r="AY107" s="156"/>
      <c r="AZ107" s="156"/>
      <c r="BA107" s="156"/>
      <c r="BB107" s="156"/>
      <c r="BC107" s="156"/>
    </row>
    <row r="108" customFormat="false" ht="14.1" hidden="false" customHeight="true" outlineLevel="0" collapsed="false">
      <c r="A108" s="75" t="s">
        <v>139</v>
      </c>
      <c r="B108" s="75"/>
      <c r="C108" s="152"/>
      <c r="D108" s="152"/>
      <c r="E108" s="152"/>
      <c r="F108" s="152"/>
      <c r="G108" s="152"/>
      <c r="H108" s="152"/>
      <c r="I108" s="152"/>
      <c r="J108" s="152"/>
      <c r="K108" s="152"/>
      <c r="L108" s="152"/>
      <c r="M108" s="152"/>
      <c r="N108" s="152"/>
    </row>
    <row r="109" customFormat="false" ht="12.75" hidden="false" customHeight="false" outlineLevel="0" collapsed="false">
      <c r="A109" s="106"/>
      <c r="B109" s="106"/>
    </row>
    <row r="110" customFormat="false" ht="12.75" hidden="false" customHeight="false" outlineLevel="0" collapsed="false">
      <c r="A110" s="75" t="s">
        <v>58</v>
      </c>
      <c r="B110" s="75"/>
    </row>
  </sheetData>
  <mergeCells count="61">
    <mergeCell ref="A1:G1"/>
    <mergeCell ref="I1:J1"/>
    <mergeCell ref="A2:K2"/>
    <mergeCell ref="A3:B3"/>
    <mergeCell ref="A4:B4"/>
    <mergeCell ref="A7:B7"/>
    <mergeCell ref="A8:B8"/>
    <mergeCell ref="A9:B9"/>
    <mergeCell ref="A10:B10"/>
    <mergeCell ref="A11:B11"/>
    <mergeCell ref="A13:B13"/>
    <mergeCell ref="A24:A30"/>
    <mergeCell ref="A32:A38"/>
    <mergeCell ref="A39:B39"/>
    <mergeCell ref="BG39:BG40"/>
    <mergeCell ref="BH39:BH40"/>
    <mergeCell ref="BI39:BI40"/>
    <mergeCell ref="BJ39:BJ40"/>
    <mergeCell ref="BK39:BK40"/>
    <mergeCell ref="BL39:BL40"/>
    <mergeCell ref="BM39:BM40"/>
    <mergeCell ref="BN39:BN40"/>
    <mergeCell ref="BO39:BO40"/>
    <mergeCell ref="BP39:BP40"/>
    <mergeCell ref="BQ39:BQ40"/>
    <mergeCell ref="BR39:BR40"/>
    <mergeCell ref="BS39:BS40"/>
    <mergeCell ref="BT39:BT40"/>
    <mergeCell ref="BU39:BU40"/>
    <mergeCell ref="BV39:BV40"/>
    <mergeCell ref="BW39:BW40"/>
    <mergeCell ref="A55:B55"/>
    <mergeCell ref="BG55:BG56"/>
    <mergeCell ref="BH55:BH56"/>
    <mergeCell ref="BI55:BI56"/>
    <mergeCell ref="BJ55:BJ56"/>
    <mergeCell ref="BK55:BK56"/>
    <mergeCell ref="BL55:BL56"/>
    <mergeCell ref="BM55:BM56"/>
    <mergeCell ref="BN55:BN56"/>
    <mergeCell ref="BO55:BO56"/>
    <mergeCell ref="BP55:BP56"/>
    <mergeCell ref="BQ55:BQ56"/>
    <mergeCell ref="BR55:BR56"/>
    <mergeCell ref="BS55:BS56"/>
    <mergeCell ref="BT55:BT56"/>
    <mergeCell ref="BU55:BU56"/>
    <mergeCell ref="BV55:BV56"/>
    <mergeCell ref="BW55:BW56"/>
    <mergeCell ref="A89:B89"/>
    <mergeCell ref="A96:B96"/>
    <mergeCell ref="A97:B97"/>
    <mergeCell ref="A98:H99"/>
    <mergeCell ref="A100:H101"/>
    <mergeCell ref="A102:H103"/>
    <mergeCell ref="A104:H105"/>
    <mergeCell ref="A106:H106"/>
    <mergeCell ref="A107:B107"/>
    <mergeCell ref="A108:B108"/>
    <mergeCell ref="A109:B109"/>
    <mergeCell ref="A110:B110"/>
  </mergeCells>
  <hyperlinks>
    <hyperlink ref="I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H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64" width="26.85"/>
    <col collapsed="false" customWidth="true" hidden="false" outlineLevel="0" max="2" min="2" style="165" width="47.7"/>
    <col collapsed="false" customWidth="true" hidden="false" outlineLevel="0" max="3" min="3" style="165" width="11.29"/>
    <col collapsed="false" customWidth="true" hidden="false" outlineLevel="0" max="4" min="4" style="5" width="11.29"/>
    <col collapsed="false" customWidth="true" hidden="false" outlineLevel="0" max="7" min="5" style="5" width="9.14"/>
    <col collapsed="false" customWidth="true" hidden="false" outlineLevel="0" max="8" min="8" style="5" width="11.29"/>
    <col collapsed="false" customWidth="true" hidden="false" outlineLevel="0" max="1025" min="9" style="5" width="9.14"/>
  </cols>
  <sheetData>
    <row r="1" customFormat="false" ht="18" hidden="false" customHeight="true" outlineLevel="0" collapsed="false">
      <c r="A1" s="166" t="s">
        <v>206</v>
      </c>
      <c r="B1" s="166"/>
      <c r="C1" s="166"/>
      <c r="D1" s="166"/>
      <c r="F1" s="6" t="s">
        <v>60</v>
      </c>
      <c r="G1" s="6"/>
    </row>
    <row r="2" s="5" customFormat="true" ht="15" hidden="false" customHeight="true" outlineLevel="0" collapsed="false"/>
    <row r="3" s="5" customFormat="true" ht="15" hidden="false" customHeight="true" outlineLevel="0" collapsed="false">
      <c r="B3" s="4" t="s">
        <v>207</v>
      </c>
      <c r="C3" s="167"/>
      <c r="D3" s="167"/>
      <c r="E3" s="167"/>
    </row>
    <row r="4" customFormat="false" ht="15" hidden="false" customHeight="true" outlineLevel="0" collapsed="false">
      <c r="A4" s="168" t="s">
        <v>61</v>
      </c>
      <c r="B4" s="168"/>
      <c r="C4" s="169" t="n">
        <v>1</v>
      </c>
      <c r="D4" s="169" t="n">
        <v>2</v>
      </c>
      <c r="E4" s="167"/>
      <c r="F4" s="170" t="s">
        <v>208</v>
      </c>
    </row>
    <row r="5" customFormat="false" ht="15" hidden="false" customHeight="true" outlineLevel="0" collapsed="false">
      <c r="A5" s="171"/>
      <c r="B5" s="171"/>
      <c r="C5" s="172"/>
      <c r="D5" s="172"/>
      <c r="E5" s="167"/>
      <c r="F5" s="170"/>
    </row>
    <row r="6" customFormat="false" ht="12.75" hidden="false" customHeight="false" outlineLevel="0" collapsed="false">
      <c r="A6" s="173" t="s">
        <v>64</v>
      </c>
      <c r="B6" s="173"/>
      <c r="C6" s="174" t="n">
        <v>44200</v>
      </c>
      <c r="D6" s="174" t="n">
        <v>44207</v>
      </c>
      <c r="E6" s="175"/>
      <c r="F6" s="170"/>
    </row>
    <row r="7" customFormat="false" ht="14.25" hidden="false" customHeight="true" outlineLevel="0" collapsed="false">
      <c r="A7" s="176" t="s">
        <v>209</v>
      </c>
      <c r="B7" s="177" t="s">
        <v>210</v>
      </c>
      <c r="C7" s="178"/>
      <c r="D7" s="179"/>
    </row>
    <row r="8" customFormat="false" ht="12.75" hidden="false" customHeight="false" outlineLevel="0" collapsed="false">
      <c r="A8" s="176"/>
      <c r="B8" s="180" t="s">
        <v>211</v>
      </c>
      <c r="C8" s="178" t="n">
        <v>328</v>
      </c>
      <c r="D8" s="179" t="n">
        <v>359</v>
      </c>
      <c r="F8" s="181" t="n">
        <f aca="false">SUM(C8:D8)</f>
        <v>687</v>
      </c>
    </row>
    <row r="9" customFormat="false" ht="12.75" hidden="false" customHeight="false" outlineLevel="0" collapsed="false">
      <c r="A9" s="176"/>
      <c r="B9" s="180" t="s">
        <v>212</v>
      </c>
      <c r="C9" s="178" t="n">
        <v>148</v>
      </c>
      <c r="D9" s="179" t="n">
        <v>173</v>
      </c>
      <c r="F9" s="181" t="n">
        <f aca="false">SUM(C9:D9)</f>
        <v>321</v>
      </c>
    </row>
    <row r="10" customFormat="false" ht="12.75" hidden="false" customHeight="false" outlineLevel="0" collapsed="false">
      <c r="A10" s="176"/>
      <c r="B10" s="180" t="s">
        <v>213</v>
      </c>
      <c r="C10" s="178" t="n">
        <v>324</v>
      </c>
      <c r="D10" s="179" t="n">
        <v>418</v>
      </c>
      <c r="F10" s="181" t="n">
        <f aca="false">SUM(C10:D10)</f>
        <v>742</v>
      </c>
    </row>
    <row r="11" customFormat="false" ht="12.75" hidden="false" customHeight="false" outlineLevel="0" collapsed="false">
      <c r="A11" s="176"/>
      <c r="B11" s="180" t="s">
        <v>214</v>
      </c>
      <c r="C11" s="178" t="n">
        <v>205</v>
      </c>
      <c r="D11" s="179" t="n">
        <v>268</v>
      </c>
      <c r="F11" s="181" t="n">
        <f aca="false">SUM(C11:D11)</f>
        <v>473</v>
      </c>
    </row>
    <row r="12" customFormat="false" ht="12.75" hidden="false" customHeight="false" outlineLevel="0" collapsed="false">
      <c r="A12" s="176"/>
      <c r="B12" s="182" t="s">
        <v>215</v>
      </c>
      <c r="C12" s="179" t="n">
        <v>0</v>
      </c>
      <c r="D12" s="179" t="n">
        <v>0</v>
      </c>
      <c r="F12" s="181" t="n">
        <f aca="false">SUM(C12:D12)</f>
        <v>0</v>
      </c>
    </row>
    <row r="13" customFormat="false" ht="12.75" hidden="false" customHeight="false" outlineLevel="0" collapsed="false">
      <c r="A13" s="176"/>
      <c r="B13" s="180" t="s">
        <v>216</v>
      </c>
      <c r="C13" s="178" t="n">
        <v>271</v>
      </c>
      <c r="D13" s="179" t="n">
        <v>341</v>
      </c>
      <c r="F13" s="181" t="n">
        <f aca="false">SUM(C13:D13)</f>
        <v>612</v>
      </c>
    </row>
    <row r="14" customFormat="false" ht="12.75" hidden="false" customHeight="false" outlineLevel="0" collapsed="false">
      <c r="A14" s="176"/>
      <c r="B14" s="180" t="s">
        <v>217</v>
      </c>
      <c r="C14" s="178" t="n">
        <v>1276</v>
      </c>
      <c r="D14" s="179" t="n">
        <v>1560</v>
      </c>
      <c r="F14" s="181" t="n">
        <f aca="false">SUM(C14:D14)</f>
        <v>2836</v>
      </c>
    </row>
    <row r="15" customFormat="false" ht="12.75" hidden="false" customHeight="false" outlineLevel="0" collapsed="false">
      <c r="A15" s="176"/>
      <c r="B15" s="183" t="s">
        <v>218</v>
      </c>
      <c r="C15" s="184" t="s">
        <v>78</v>
      </c>
      <c r="D15" s="185" t="s">
        <v>79</v>
      </c>
      <c r="E15" s="167"/>
      <c r="F15" s="181"/>
    </row>
    <row r="16" customFormat="false" ht="12.75" hidden="false" customHeight="false" outlineLevel="0" collapsed="false">
      <c r="A16" s="176"/>
      <c r="B16" s="180" t="s">
        <v>211</v>
      </c>
      <c r="C16" s="178" t="n">
        <v>391</v>
      </c>
      <c r="D16" s="179" t="n">
        <v>299</v>
      </c>
      <c r="E16" s="167"/>
      <c r="F16" s="181" t="n">
        <f aca="false">SUM(C16:D16)</f>
        <v>690</v>
      </c>
    </row>
    <row r="17" customFormat="false" ht="12.75" hidden="false" customHeight="false" outlineLevel="0" collapsed="false">
      <c r="A17" s="176"/>
      <c r="B17" s="180" t="s">
        <v>212</v>
      </c>
      <c r="C17" s="178" t="n">
        <v>136</v>
      </c>
      <c r="D17" s="179" t="n">
        <v>117</v>
      </c>
      <c r="E17" s="167"/>
      <c r="F17" s="181" t="n">
        <f aca="false">SUM(C17:D17)</f>
        <v>253</v>
      </c>
    </row>
    <row r="18" customFormat="false" ht="12.75" hidden="false" customHeight="false" outlineLevel="0" collapsed="false">
      <c r="A18" s="176"/>
      <c r="B18" s="180" t="s">
        <v>213</v>
      </c>
      <c r="C18" s="178" t="n">
        <v>378</v>
      </c>
      <c r="D18" s="179" t="n">
        <v>340</v>
      </c>
      <c r="E18" s="167"/>
      <c r="F18" s="181" t="n">
        <f aca="false">SUM(C18:D18)</f>
        <v>718</v>
      </c>
    </row>
    <row r="19" customFormat="false" ht="12.75" hidden="false" customHeight="false" outlineLevel="0" collapsed="false">
      <c r="A19" s="176"/>
      <c r="B19" s="180" t="s">
        <v>214</v>
      </c>
      <c r="C19" s="178" t="n">
        <v>128</v>
      </c>
      <c r="D19" s="179" t="n">
        <v>124</v>
      </c>
      <c r="E19" s="167"/>
      <c r="F19" s="181" t="n">
        <f aca="false">SUM(C19:D19)</f>
        <v>252</v>
      </c>
    </row>
    <row r="20" customFormat="false" ht="12.75" hidden="false" customHeight="false" outlineLevel="0" collapsed="false">
      <c r="A20" s="176"/>
      <c r="B20" s="182" t="s">
        <v>215</v>
      </c>
      <c r="C20" s="179" t="n">
        <v>330</v>
      </c>
      <c r="D20" s="179" t="n">
        <v>327</v>
      </c>
      <c r="E20" s="181"/>
      <c r="F20" s="181" t="n">
        <f aca="false">SUM(C20:D20)</f>
        <v>657</v>
      </c>
      <c r="G20" s="186"/>
      <c r="H20" s="187"/>
    </row>
    <row r="21" customFormat="false" ht="12.75" hidden="false" customHeight="false" outlineLevel="0" collapsed="false">
      <c r="A21" s="176"/>
      <c r="B21" s="180" t="s">
        <v>216</v>
      </c>
      <c r="C21" s="178" t="n">
        <v>356</v>
      </c>
      <c r="D21" s="179" t="n">
        <v>327</v>
      </c>
      <c r="E21" s="167"/>
      <c r="F21" s="181" t="n">
        <f aca="false">SUM(C21:D21)</f>
        <v>683</v>
      </c>
    </row>
    <row r="22" customFormat="false" ht="12.75" hidden="false" customHeight="false" outlineLevel="0" collapsed="false">
      <c r="A22" s="176"/>
      <c r="B22" s="180" t="s">
        <v>217</v>
      </c>
      <c r="C22" s="178" t="n">
        <v>1719</v>
      </c>
      <c r="D22" s="179" t="n">
        <v>1534</v>
      </c>
      <c r="E22" s="167"/>
      <c r="F22" s="181" t="n">
        <f aca="false">SUM(C22:D22)</f>
        <v>3253</v>
      </c>
      <c r="G22" s="187"/>
    </row>
    <row r="23" customFormat="false" ht="12.75" hidden="false" customHeight="false" outlineLevel="0" collapsed="false">
      <c r="A23" s="176"/>
      <c r="B23" s="188" t="s">
        <v>219</v>
      </c>
      <c r="C23" s="178"/>
      <c r="D23" s="179"/>
      <c r="F23" s="181"/>
    </row>
    <row r="24" customFormat="false" ht="12.75" hidden="false" customHeight="false" outlineLevel="0" collapsed="false">
      <c r="A24" s="176"/>
      <c r="B24" s="180" t="s">
        <v>211</v>
      </c>
      <c r="C24" s="178" t="n">
        <f aca="false">C16-C8</f>
        <v>63</v>
      </c>
      <c r="D24" s="179" t="n">
        <f aca="false">D16-D8</f>
        <v>-60</v>
      </c>
      <c r="E24" s="179"/>
      <c r="F24" s="181" t="n">
        <f aca="false">SUM(C24:D24)</f>
        <v>3</v>
      </c>
      <c r="H24" s="187"/>
    </row>
    <row r="25" customFormat="false" ht="12.75" hidden="false" customHeight="false" outlineLevel="0" collapsed="false">
      <c r="A25" s="176"/>
      <c r="B25" s="180" t="s">
        <v>212</v>
      </c>
      <c r="C25" s="178" t="n">
        <f aca="false">C17-C9</f>
        <v>-12</v>
      </c>
      <c r="D25" s="179" t="n">
        <f aca="false">D17-D9</f>
        <v>-56</v>
      </c>
      <c r="E25" s="179"/>
      <c r="F25" s="181" t="n">
        <f aca="false">SUM(C25:D25)</f>
        <v>-68</v>
      </c>
      <c r="H25" s="187"/>
    </row>
    <row r="26" customFormat="false" ht="12.75" hidden="false" customHeight="false" outlineLevel="0" collapsed="false">
      <c r="A26" s="176"/>
      <c r="B26" s="180" t="s">
        <v>213</v>
      </c>
      <c r="C26" s="178" t="n">
        <f aca="false">C18-C10</f>
        <v>54</v>
      </c>
      <c r="D26" s="179" t="n">
        <f aca="false">D18-D10</f>
        <v>-78</v>
      </c>
      <c r="E26" s="179"/>
      <c r="F26" s="181" t="n">
        <f aca="false">SUM(C26:D26)</f>
        <v>-24</v>
      </c>
      <c r="H26" s="187"/>
    </row>
    <row r="27" customFormat="false" ht="12.75" hidden="false" customHeight="false" outlineLevel="0" collapsed="false">
      <c r="A27" s="176"/>
      <c r="B27" s="180" t="s">
        <v>214</v>
      </c>
      <c r="C27" s="178" t="n">
        <f aca="false">C19-C11</f>
        <v>-77</v>
      </c>
      <c r="D27" s="179" t="n">
        <f aca="false">D19-D11</f>
        <v>-144</v>
      </c>
      <c r="E27" s="179"/>
      <c r="F27" s="181" t="n">
        <f aca="false">SUM(C27:D27)</f>
        <v>-221</v>
      </c>
      <c r="H27" s="187"/>
    </row>
    <row r="28" customFormat="false" ht="12.75" hidden="false" customHeight="false" outlineLevel="0" collapsed="false">
      <c r="A28" s="176"/>
      <c r="B28" s="180" t="s">
        <v>215</v>
      </c>
      <c r="C28" s="178" t="n">
        <f aca="false">C20-C12</f>
        <v>330</v>
      </c>
      <c r="D28" s="179" t="n">
        <f aca="false">D20-D12</f>
        <v>327</v>
      </c>
      <c r="E28" s="179"/>
      <c r="F28" s="181" t="n">
        <f aca="false">SUM(C28:D28)</f>
        <v>657</v>
      </c>
      <c r="H28" s="187"/>
    </row>
    <row r="29" customFormat="false" ht="12.75" hidden="false" customHeight="false" outlineLevel="0" collapsed="false">
      <c r="A29" s="176"/>
      <c r="B29" s="180" t="s">
        <v>216</v>
      </c>
      <c r="C29" s="178" t="n">
        <f aca="false">C21-C13</f>
        <v>85</v>
      </c>
      <c r="D29" s="179" t="n">
        <f aca="false">D21-D13</f>
        <v>-14</v>
      </c>
      <c r="E29" s="179"/>
      <c r="F29" s="181" t="n">
        <f aca="false">SUM(C29:D29)</f>
        <v>71</v>
      </c>
      <c r="H29" s="187"/>
    </row>
    <row r="30" customFormat="false" ht="12.75" hidden="false" customHeight="false" outlineLevel="0" collapsed="false">
      <c r="A30" s="176"/>
      <c r="B30" s="180" t="s">
        <v>217</v>
      </c>
      <c r="C30" s="189" t="n">
        <f aca="false">C22-C14</f>
        <v>443</v>
      </c>
      <c r="D30" s="175" t="n">
        <f aca="false">D22-D14</f>
        <v>-26</v>
      </c>
      <c r="E30" s="175"/>
      <c r="F30" s="190" t="n">
        <f aca="false">SUM(C30:D30)</f>
        <v>417</v>
      </c>
      <c r="H30" s="191"/>
      <c r="I30" s="192"/>
    </row>
    <row r="31" customFormat="false" ht="14.25" hidden="false" customHeight="false" outlineLevel="0" collapsed="false">
      <c r="A31" s="176" t="s">
        <v>220</v>
      </c>
      <c r="B31" s="177" t="s">
        <v>210</v>
      </c>
      <c r="C31" s="178"/>
      <c r="D31" s="179"/>
      <c r="F31" s="192"/>
    </row>
    <row r="32" customFormat="false" ht="12.75" hidden="false" customHeight="false" outlineLevel="0" collapsed="false">
      <c r="A32" s="176"/>
      <c r="B32" s="180" t="s">
        <v>211</v>
      </c>
      <c r="C32" s="178" t="n">
        <v>71</v>
      </c>
      <c r="D32" s="179" t="n">
        <v>79</v>
      </c>
      <c r="F32" s="192" t="n">
        <f aca="false">SUM(C32:D32)</f>
        <v>150</v>
      </c>
    </row>
    <row r="33" customFormat="false" ht="12.75" hidden="false" customHeight="false" outlineLevel="0" collapsed="false">
      <c r="A33" s="176"/>
      <c r="B33" s="180" t="s">
        <v>212</v>
      </c>
      <c r="C33" s="178" t="n">
        <v>102</v>
      </c>
      <c r="D33" s="179" t="n">
        <v>119</v>
      </c>
      <c r="F33" s="192" t="n">
        <f aca="false">SUM(C33:D33)</f>
        <v>221</v>
      </c>
    </row>
    <row r="34" customFormat="false" ht="12.75" hidden="false" customHeight="false" outlineLevel="0" collapsed="false">
      <c r="A34" s="176"/>
      <c r="B34" s="180" t="s">
        <v>213</v>
      </c>
      <c r="C34" s="178" t="n">
        <v>63</v>
      </c>
      <c r="D34" s="179" t="n">
        <v>72</v>
      </c>
      <c r="F34" s="192" t="n">
        <f aca="false">SUM(C34:D34)</f>
        <v>135</v>
      </c>
    </row>
    <row r="35" customFormat="false" ht="12.75" hidden="false" customHeight="false" outlineLevel="0" collapsed="false">
      <c r="A35" s="176"/>
      <c r="B35" s="180" t="s">
        <v>214</v>
      </c>
      <c r="C35" s="178" t="n">
        <v>35</v>
      </c>
      <c r="D35" s="179" t="n">
        <v>49</v>
      </c>
      <c r="F35" s="192" t="n">
        <f aca="false">SUM(C35:D35)</f>
        <v>84</v>
      </c>
    </row>
    <row r="36" customFormat="false" ht="12.75" hidden="false" customHeight="false" outlineLevel="0" collapsed="false">
      <c r="A36" s="176"/>
      <c r="B36" s="180" t="s">
        <v>215</v>
      </c>
      <c r="C36" s="178" t="n">
        <v>0</v>
      </c>
      <c r="D36" s="179" t="n">
        <v>0</v>
      </c>
      <c r="F36" s="192" t="n">
        <f aca="false">SUM(C36:D36)</f>
        <v>0</v>
      </c>
    </row>
    <row r="37" customFormat="false" ht="12.75" hidden="false" customHeight="false" outlineLevel="0" collapsed="false">
      <c r="A37" s="176"/>
      <c r="B37" s="180" t="s">
        <v>216</v>
      </c>
      <c r="C37" s="178" t="n">
        <v>43</v>
      </c>
      <c r="D37" s="179" t="n">
        <v>47</v>
      </c>
      <c r="F37" s="192" t="n">
        <f aca="false">SUM(C37:D37)</f>
        <v>90</v>
      </c>
    </row>
    <row r="38" customFormat="false" ht="12.75" hidden="false" customHeight="false" outlineLevel="0" collapsed="false">
      <c r="A38" s="176"/>
      <c r="B38" s="180" t="s">
        <v>217</v>
      </c>
      <c r="C38" s="178" t="n">
        <v>314</v>
      </c>
      <c r="D38" s="179" t="n">
        <v>367</v>
      </c>
      <c r="F38" s="192" t="n">
        <f aca="false">SUM(C38:D38)</f>
        <v>681</v>
      </c>
    </row>
    <row r="39" customFormat="false" ht="12.75" hidden="false" customHeight="false" outlineLevel="0" collapsed="false">
      <c r="A39" s="176"/>
      <c r="B39" s="183" t="s">
        <v>218</v>
      </c>
      <c r="C39" s="193" t="s">
        <v>78</v>
      </c>
      <c r="D39" s="194" t="s">
        <v>79</v>
      </c>
      <c r="E39" s="185"/>
      <c r="F39" s="195"/>
    </row>
    <row r="40" customFormat="false" ht="12.75" hidden="false" customHeight="false" outlineLevel="0" collapsed="false">
      <c r="A40" s="176"/>
      <c r="B40" s="180" t="s">
        <v>211</v>
      </c>
      <c r="C40" s="178" t="n">
        <v>68</v>
      </c>
      <c r="D40" s="179" t="n">
        <v>37</v>
      </c>
      <c r="F40" s="192" t="n">
        <f aca="false">SUM(C40:D40)</f>
        <v>105</v>
      </c>
    </row>
    <row r="41" customFormat="false" ht="12.75" hidden="false" customHeight="false" outlineLevel="0" collapsed="false">
      <c r="A41" s="176"/>
      <c r="B41" s="180" t="s">
        <v>212</v>
      </c>
      <c r="C41" s="178" t="n">
        <v>83</v>
      </c>
      <c r="D41" s="179" t="n">
        <v>76</v>
      </c>
      <c r="F41" s="192" t="n">
        <f aca="false">SUM(C41:D41)</f>
        <v>159</v>
      </c>
    </row>
    <row r="42" customFormat="false" ht="12.75" hidden="false" customHeight="false" outlineLevel="0" collapsed="false">
      <c r="A42" s="176"/>
      <c r="B42" s="180" t="s">
        <v>213</v>
      </c>
      <c r="C42" s="178" t="n">
        <v>72</v>
      </c>
      <c r="D42" s="179" t="n">
        <v>50</v>
      </c>
      <c r="F42" s="192" t="n">
        <f aca="false">SUM(C42:D42)</f>
        <v>122</v>
      </c>
    </row>
    <row r="43" customFormat="false" ht="12.75" hidden="false" customHeight="false" outlineLevel="0" collapsed="false">
      <c r="A43" s="176"/>
      <c r="B43" s="180" t="s">
        <v>214</v>
      </c>
      <c r="C43" s="178" t="n">
        <v>22</v>
      </c>
      <c r="D43" s="179" t="n">
        <v>12</v>
      </c>
      <c r="F43" s="192" t="n">
        <f aca="false">SUM(C43:D43)</f>
        <v>34</v>
      </c>
    </row>
    <row r="44" customFormat="false" ht="12.75" hidden="false" customHeight="false" outlineLevel="0" collapsed="false">
      <c r="A44" s="176"/>
      <c r="B44" s="182" t="s">
        <v>215</v>
      </c>
      <c r="C44" s="179" t="n">
        <v>104</v>
      </c>
      <c r="D44" s="179" t="n">
        <v>92</v>
      </c>
      <c r="F44" s="192" t="n">
        <f aca="false">SUM(C44:D44)</f>
        <v>196</v>
      </c>
    </row>
    <row r="45" customFormat="false" ht="12.75" hidden="false" customHeight="false" outlineLevel="0" collapsed="false">
      <c r="A45" s="176"/>
      <c r="B45" s="180" t="s">
        <v>216</v>
      </c>
      <c r="C45" s="178" t="n">
        <v>40</v>
      </c>
      <c r="D45" s="179" t="n">
        <v>35</v>
      </c>
      <c r="F45" s="192" t="n">
        <f aca="false">SUM(C45:D45)</f>
        <v>75</v>
      </c>
    </row>
    <row r="46" customFormat="false" ht="12.75" hidden="false" customHeight="false" outlineLevel="0" collapsed="false">
      <c r="A46" s="176"/>
      <c r="B46" s="180" t="s">
        <v>217</v>
      </c>
      <c r="C46" s="178" t="n">
        <v>389</v>
      </c>
      <c r="D46" s="179" t="n">
        <v>302</v>
      </c>
      <c r="F46" s="192" t="n">
        <f aca="false">SUM(C46:D46)</f>
        <v>691</v>
      </c>
    </row>
    <row r="47" customFormat="false" ht="12.75" hidden="false" customHeight="false" outlineLevel="0" collapsed="false">
      <c r="A47" s="176"/>
      <c r="B47" s="183" t="s">
        <v>219</v>
      </c>
      <c r="C47" s="178"/>
      <c r="D47" s="179"/>
      <c r="F47" s="192"/>
    </row>
    <row r="48" customFormat="false" ht="12.75" hidden="false" customHeight="false" outlineLevel="0" collapsed="false">
      <c r="A48" s="176"/>
      <c r="B48" s="180" t="s">
        <v>211</v>
      </c>
      <c r="C48" s="178" t="n">
        <f aca="false">C40-C32</f>
        <v>-3</v>
      </c>
      <c r="D48" s="179" t="n">
        <f aca="false">D40-D32</f>
        <v>-42</v>
      </c>
      <c r="F48" s="192" t="n">
        <f aca="false">SUM(C48:D48)</f>
        <v>-45</v>
      </c>
    </row>
    <row r="49" customFormat="false" ht="12.75" hidden="false" customHeight="false" outlineLevel="0" collapsed="false">
      <c r="A49" s="176"/>
      <c r="B49" s="180" t="s">
        <v>212</v>
      </c>
      <c r="C49" s="178" t="n">
        <f aca="false">C41-C33</f>
        <v>-19</v>
      </c>
      <c r="D49" s="179" t="n">
        <f aca="false">D41-D33</f>
        <v>-43</v>
      </c>
      <c r="F49" s="192" t="n">
        <f aca="false">SUM(C49:D49)</f>
        <v>-62</v>
      </c>
    </row>
    <row r="50" customFormat="false" ht="12.75" hidden="false" customHeight="false" outlineLevel="0" collapsed="false">
      <c r="A50" s="176"/>
      <c r="B50" s="180" t="s">
        <v>213</v>
      </c>
      <c r="C50" s="178" t="n">
        <f aca="false">C42-C34</f>
        <v>9</v>
      </c>
      <c r="D50" s="179" t="n">
        <f aca="false">D42-D34</f>
        <v>-22</v>
      </c>
      <c r="F50" s="192" t="n">
        <f aca="false">SUM(C50:D50)</f>
        <v>-13</v>
      </c>
    </row>
    <row r="51" customFormat="false" ht="12.75" hidden="false" customHeight="false" outlineLevel="0" collapsed="false">
      <c r="A51" s="176"/>
      <c r="B51" s="180" t="s">
        <v>214</v>
      </c>
      <c r="C51" s="178" t="n">
        <f aca="false">C43-C35</f>
        <v>-13</v>
      </c>
      <c r="D51" s="179" t="n">
        <f aca="false">D43-D35</f>
        <v>-37</v>
      </c>
      <c r="F51" s="192" t="n">
        <f aca="false">SUM(C51:D51)</f>
        <v>-50</v>
      </c>
    </row>
    <row r="52" customFormat="false" ht="12.75" hidden="false" customHeight="false" outlineLevel="0" collapsed="false">
      <c r="A52" s="176"/>
      <c r="B52" s="180" t="s">
        <v>215</v>
      </c>
      <c r="C52" s="178" t="n">
        <f aca="false">C44-C36</f>
        <v>104</v>
      </c>
      <c r="D52" s="179" t="n">
        <f aca="false">D44-D36</f>
        <v>92</v>
      </c>
      <c r="F52" s="192" t="n">
        <f aca="false">SUM(C52:D52)</f>
        <v>196</v>
      </c>
    </row>
    <row r="53" customFormat="false" ht="12.75" hidden="false" customHeight="false" outlineLevel="0" collapsed="false">
      <c r="A53" s="176"/>
      <c r="B53" s="180" t="s">
        <v>216</v>
      </c>
      <c r="C53" s="178" t="n">
        <f aca="false">C45-C37</f>
        <v>-3</v>
      </c>
      <c r="D53" s="179" t="n">
        <f aca="false">D45-D37</f>
        <v>-12</v>
      </c>
      <c r="F53" s="192" t="n">
        <f aca="false">SUM(C53:D53)</f>
        <v>-15</v>
      </c>
    </row>
    <row r="54" customFormat="false" ht="12.75" hidden="false" customHeight="false" outlineLevel="0" collapsed="false">
      <c r="A54" s="176"/>
      <c r="B54" s="180" t="s">
        <v>217</v>
      </c>
      <c r="C54" s="189" t="n">
        <f aca="false">C46-C38</f>
        <v>75</v>
      </c>
      <c r="D54" s="175" t="n">
        <f aca="false">D46-D38</f>
        <v>-65</v>
      </c>
      <c r="E54" s="196"/>
      <c r="F54" s="190" t="n">
        <f aca="false">SUM(C54:D54)</f>
        <v>10</v>
      </c>
      <c r="G54" s="187"/>
      <c r="H54" s="187"/>
    </row>
    <row r="55" customFormat="false" ht="14.25" hidden="false" customHeight="false" outlineLevel="0" collapsed="false">
      <c r="A55" s="176" t="s">
        <v>221</v>
      </c>
      <c r="B55" s="177" t="s">
        <v>210</v>
      </c>
      <c r="C55" s="178"/>
      <c r="D55" s="179"/>
      <c r="F55" s="192"/>
    </row>
    <row r="56" customFormat="false" ht="12.75" hidden="false" customHeight="false" outlineLevel="0" collapsed="false">
      <c r="A56" s="176"/>
      <c r="B56" s="180" t="s">
        <v>211</v>
      </c>
      <c r="C56" s="178" t="n">
        <v>99</v>
      </c>
      <c r="D56" s="179" t="n">
        <v>101</v>
      </c>
      <c r="F56" s="192" t="n">
        <f aca="false">SUM(C56:D56)</f>
        <v>200</v>
      </c>
    </row>
    <row r="57" customFormat="false" ht="12.75" hidden="false" customHeight="false" outlineLevel="0" collapsed="false">
      <c r="A57" s="176"/>
      <c r="B57" s="180" t="s">
        <v>212</v>
      </c>
      <c r="C57" s="178" t="n">
        <v>11</v>
      </c>
      <c r="D57" s="179" t="n">
        <v>16</v>
      </c>
      <c r="F57" s="192" t="n">
        <f aca="false">SUM(C57:D57)</f>
        <v>27</v>
      </c>
    </row>
    <row r="58" customFormat="false" ht="12.75" hidden="false" customHeight="false" outlineLevel="0" collapsed="false">
      <c r="A58" s="176"/>
      <c r="B58" s="180" t="s">
        <v>213</v>
      </c>
      <c r="C58" s="178" t="n">
        <v>97</v>
      </c>
      <c r="D58" s="179" t="n">
        <v>147</v>
      </c>
      <c r="F58" s="192" t="n">
        <f aca="false">SUM(C58:D58)</f>
        <v>244</v>
      </c>
    </row>
    <row r="59" customFormat="false" ht="12.75" hidden="false" customHeight="false" outlineLevel="0" collapsed="false">
      <c r="A59" s="176"/>
      <c r="B59" s="180" t="s">
        <v>214</v>
      </c>
      <c r="C59" s="178" t="n">
        <v>33</v>
      </c>
      <c r="D59" s="179" t="n">
        <v>41</v>
      </c>
      <c r="F59" s="192" t="n">
        <f aca="false">SUM(C59:D59)</f>
        <v>74</v>
      </c>
    </row>
    <row r="60" customFormat="false" ht="12.75" hidden="false" customHeight="false" outlineLevel="0" collapsed="false">
      <c r="A60" s="176"/>
      <c r="B60" s="180" t="s">
        <v>215</v>
      </c>
      <c r="C60" s="178" t="n">
        <v>0</v>
      </c>
      <c r="D60" s="179" t="n">
        <v>0</v>
      </c>
      <c r="F60" s="192" t="n">
        <f aca="false">SUM(C60:D60)</f>
        <v>0</v>
      </c>
    </row>
    <row r="61" customFormat="false" ht="12.75" hidden="false" customHeight="false" outlineLevel="0" collapsed="false">
      <c r="A61" s="176"/>
      <c r="B61" s="180" t="s">
        <v>216</v>
      </c>
      <c r="C61" s="178" t="n">
        <v>73</v>
      </c>
      <c r="D61" s="179" t="n">
        <v>97</v>
      </c>
      <c r="F61" s="192" t="n">
        <f aca="false">SUM(C61:D61)</f>
        <v>170</v>
      </c>
    </row>
    <row r="62" customFormat="false" ht="12.75" hidden="false" customHeight="false" outlineLevel="0" collapsed="false">
      <c r="A62" s="176"/>
      <c r="B62" s="180" t="s">
        <v>217</v>
      </c>
      <c r="C62" s="178" t="n">
        <v>313</v>
      </c>
      <c r="D62" s="179" t="n">
        <v>402</v>
      </c>
      <c r="F62" s="192" t="n">
        <f aca="false">SUM(C62:D62)</f>
        <v>715</v>
      </c>
    </row>
    <row r="63" customFormat="false" ht="12.75" hidden="false" customHeight="false" outlineLevel="0" collapsed="false">
      <c r="A63" s="176"/>
      <c r="B63" s="183" t="s">
        <v>218</v>
      </c>
      <c r="C63" s="193" t="s">
        <v>78</v>
      </c>
      <c r="D63" s="194" t="s">
        <v>79</v>
      </c>
      <c r="E63" s="185"/>
      <c r="F63" s="195"/>
    </row>
    <row r="64" customFormat="false" ht="12.75" hidden="false" customHeight="false" outlineLevel="0" collapsed="false">
      <c r="A64" s="176"/>
      <c r="B64" s="180" t="s">
        <v>211</v>
      </c>
      <c r="C64" s="178" t="n">
        <v>162</v>
      </c>
      <c r="D64" s="179" t="n">
        <v>137</v>
      </c>
      <c r="F64" s="192" t="n">
        <f aca="false">SUM(C64:D64)</f>
        <v>299</v>
      </c>
    </row>
    <row r="65" customFormat="false" ht="12.75" hidden="false" customHeight="false" outlineLevel="0" collapsed="false">
      <c r="A65" s="176"/>
      <c r="B65" s="180" t="s">
        <v>212</v>
      </c>
      <c r="C65" s="178" t="n">
        <v>25</v>
      </c>
      <c r="D65" s="179" t="n">
        <v>13</v>
      </c>
      <c r="F65" s="192" t="n">
        <f aca="false">SUM(C65:D65)</f>
        <v>38</v>
      </c>
    </row>
    <row r="66" customFormat="false" ht="12.75" hidden="false" customHeight="false" outlineLevel="0" collapsed="false">
      <c r="A66" s="176"/>
      <c r="B66" s="180" t="s">
        <v>213</v>
      </c>
      <c r="C66" s="178" t="n">
        <v>145</v>
      </c>
      <c r="D66" s="179" t="n">
        <v>151</v>
      </c>
      <c r="F66" s="192" t="n">
        <f aca="false">SUM(C66:D66)</f>
        <v>296</v>
      </c>
    </row>
    <row r="67" customFormat="false" ht="12.75" hidden="false" customHeight="false" outlineLevel="0" collapsed="false">
      <c r="A67" s="176"/>
      <c r="B67" s="180" t="s">
        <v>214</v>
      </c>
      <c r="C67" s="178" t="n">
        <v>34</v>
      </c>
      <c r="D67" s="179" t="n">
        <v>49</v>
      </c>
      <c r="F67" s="192" t="n">
        <f aca="false">SUM(C67:D67)</f>
        <v>83</v>
      </c>
    </row>
    <row r="68" customFormat="false" ht="12.75" hidden="false" customHeight="false" outlineLevel="0" collapsed="false">
      <c r="A68" s="176"/>
      <c r="B68" s="182" t="s">
        <v>215</v>
      </c>
      <c r="C68" s="179" t="n">
        <v>16</v>
      </c>
      <c r="D68" s="179" t="n">
        <v>22</v>
      </c>
      <c r="F68" s="192" t="n">
        <f aca="false">SUM(C68:D68)</f>
        <v>38</v>
      </c>
    </row>
    <row r="69" customFormat="false" ht="12.75" hidden="false" customHeight="false" outlineLevel="0" collapsed="false">
      <c r="A69" s="176"/>
      <c r="B69" s="180" t="s">
        <v>216</v>
      </c>
      <c r="C69" s="178" t="n">
        <v>127</v>
      </c>
      <c r="D69" s="179" t="n">
        <v>131</v>
      </c>
      <c r="F69" s="192" t="n">
        <f aca="false">SUM(C69:D69)</f>
        <v>258</v>
      </c>
    </row>
    <row r="70" customFormat="false" ht="12.75" hidden="false" customHeight="false" outlineLevel="0" collapsed="false">
      <c r="A70" s="176"/>
      <c r="B70" s="180" t="s">
        <v>217</v>
      </c>
      <c r="C70" s="178" t="n">
        <v>509</v>
      </c>
      <c r="D70" s="179" t="n">
        <v>503</v>
      </c>
      <c r="F70" s="192" t="n">
        <f aca="false">SUM(C70:D70)</f>
        <v>1012</v>
      </c>
    </row>
    <row r="71" customFormat="false" ht="12.75" hidden="false" customHeight="false" outlineLevel="0" collapsed="false">
      <c r="A71" s="176"/>
      <c r="B71" s="183" t="s">
        <v>219</v>
      </c>
      <c r="C71" s="178"/>
      <c r="D71" s="179"/>
      <c r="F71" s="192"/>
    </row>
    <row r="72" customFormat="false" ht="12.75" hidden="false" customHeight="false" outlineLevel="0" collapsed="false">
      <c r="A72" s="176"/>
      <c r="B72" s="180" t="s">
        <v>211</v>
      </c>
      <c r="C72" s="178" t="n">
        <f aca="false">C64-C56</f>
        <v>63</v>
      </c>
      <c r="D72" s="179" t="n">
        <f aca="false">D64-D56</f>
        <v>36</v>
      </c>
      <c r="F72" s="192" t="n">
        <f aca="false">SUM(C72:D72)</f>
        <v>99</v>
      </c>
    </row>
    <row r="73" customFormat="false" ht="12.75" hidden="false" customHeight="false" outlineLevel="0" collapsed="false">
      <c r="A73" s="176"/>
      <c r="B73" s="180" t="s">
        <v>212</v>
      </c>
      <c r="C73" s="178" t="n">
        <f aca="false">C65-C57</f>
        <v>14</v>
      </c>
      <c r="D73" s="179" t="n">
        <f aca="false">D65-D57</f>
        <v>-3</v>
      </c>
      <c r="F73" s="192" t="n">
        <f aca="false">SUM(C73:D73)</f>
        <v>11</v>
      </c>
    </row>
    <row r="74" customFormat="false" ht="12.75" hidden="false" customHeight="false" outlineLevel="0" collapsed="false">
      <c r="A74" s="176"/>
      <c r="B74" s="180" t="s">
        <v>213</v>
      </c>
      <c r="C74" s="178" t="n">
        <f aca="false">C66-C58</f>
        <v>48</v>
      </c>
      <c r="D74" s="179" t="n">
        <f aca="false">D66-D58</f>
        <v>4</v>
      </c>
      <c r="F74" s="192" t="n">
        <f aca="false">SUM(C74:D74)</f>
        <v>52</v>
      </c>
    </row>
    <row r="75" customFormat="false" ht="12.75" hidden="false" customHeight="false" outlineLevel="0" collapsed="false">
      <c r="A75" s="176"/>
      <c r="B75" s="180" t="s">
        <v>214</v>
      </c>
      <c r="C75" s="178" t="n">
        <f aca="false">C67-C59</f>
        <v>1</v>
      </c>
      <c r="D75" s="179" t="n">
        <f aca="false">D67-D59</f>
        <v>8</v>
      </c>
      <c r="F75" s="192" t="n">
        <f aca="false">SUM(C75:D75)</f>
        <v>9</v>
      </c>
    </row>
    <row r="76" customFormat="false" ht="12.75" hidden="false" customHeight="false" outlineLevel="0" collapsed="false">
      <c r="A76" s="176"/>
      <c r="B76" s="180" t="s">
        <v>215</v>
      </c>
      <c r="C76" s="178" t="n">
        <f aca="false">C68-C60</f>
        <v>16</v>
      </c>
      <c r="D76" s="179" t="n">
        <f aca="false">D68-D60</f>
        <v>22</v>
      </c>
      <c r="F76" s="192" t="n">
        <f aca="false">SUM(C76:D76)</f>
        <v>38</v>
      </c>
    </row>
    <row r="77" customFormat="false" ht="12.75" hidden="false" customHeight="false" outlineLevel="0" collapsed="false">
      <c r="A77" s="176"/>
      <c r="B77" s="180" t="s">
        <v>216</v>
      </c>
      <c r="C77" s="178" t="n">
        <f aca="false">C69-C61</f>
        <v>54</v>
      </c>
      <c r="D77" s="179" t="n">
        <f aca="false">D69-D61</f>
        <v>34</v>
      </c>
      <c r="F77" s="192" t="n">
        <f aca="false">SUM(C77:D77)</f>
        <v>88</v>
      </c>
    </row>
    <row r="78" customFormat="false" ht="12.75" hidden="false" customHeight="false" outlineLevel="0" collapsed="false">
      <c r="A78" s="176"/>
      <c r="B78" s="180" t="s">
        <v>217</v>
      </c>
      <c r="C78" s="189" t="n">
        <f aca="false">C70-C62</f>
        <v>196</v>
      </c>
      <c r="D78" s="175" t="n">
        <f aca="false">D70-D62</f>
        <v>101</v>
      </c>
      <c r="E78" s="196"/>
      <c r="F78" s="190" t="n">
        <f aca="false">SUM(C78:D78)</f>
        <v>297</v>
      </c>
      <c r="G78" s="187"/>
      <c r="H78" s="187"/>
    </row>
    <row r="79" customFormat="false" ht="14.25" hidden="false" customHeight="false" outlineLevel="0" collapsed="false">
      <c r="A79" s="176" t="s">
        <v>222</v>
      </c>
      <c r="B79" s="177" t="s">
        <v>210</v>
      </c>
      <c r="C79" s="178"/>
      <c r="D79" s="179"/>
      <c r="F79" s="192"/>
    </row>
    <row r="80" customFormat="false" ht="12.75" hidden="false" customHeight="false" outlineLevel="0" collapsed="false">
      <c r="A80" s="176"/>
      <c r="B80" s="180" t="s">
        <v>211</v>
      </c>
      <c r="C80" s="178" t="n">
        <v>156</v>
      </c>
      <c r="D80" s="179" t="n">
        <v>177</v>
      </c>
      <c r="F80" s="192" t="n">
        <f aca="false">SUM(C80:D80)</f>
        <v>333</v>
      </c>
    </row>
    <row r="81" customFormat="false" ht="12.75" hidden="false" customHeight="false" outlineLevel="0" collapsed="false">
      <c r="A81" s="176"/>
      <c r="B81" s="180" t="s">
        <v>212</v>
      </c>
      <c r="C81" s="178" t="n">
        <v>34</v>
      </c>
      <c r="D81" s="179" t="n">
        <v>38</v>
      </c>
      <c r="F81" s="192" t="n">
        <f aca="false">SUM(C81:D81)</f>
        <v>72</v>
      </c>
    </row>
    <row r="82" customFormat="false" ht="12.75" hidden="false" customHeight="false" outlineLevel="0" collapsed="false">
      <c r="A82" s="176"/>
      <c r="B82" s="180" t="s">
        <v>213</v>
      </c>
      <c r="C82" s="178" t="n">
        <v>162</v>
      </c>
      <c r="D82" s="179" t="n">
        <v>198</v>
      </c>
      <c r="F82" s="192" t="n">
        <f aca="false">SUM(C82:D82)</f>
        <v>360</v>
      </c>
    </row>
    <row r="83" customFormat="false" ht="12.75" hidden="false" customHeight="false" outlineLevel="0" collapsed="false">
      <c r="A83" s="176"/>
      <c r="B83" s="180" t="s">
        <v>214</v>
      </c>
      <c r="C83" s="178" t="n">
        <v>135</v>
      </c>
      <c r="D83" s="179" t="n">
        <v>177</v>
      </c>
      <c r="F83" s="192" t="n">
        <f aca="false">SUM(C83:D83)</f>
        <v>312</v>
      </c>
    </row>
    <row r="84" customFormat="false" ht="12.75" hidden="false" customHeight="false" outlineLevel="0" collapsed="false">
      <c r="A84" s="176"/>
      <c r="B84" s="180" t="s">
        <v>215</v>
      </c>
      <c r="C84" s="178" t="n">
        <v>0</v>
      </c>
      <c r="D84" s="179" t="n">
        <v>0</v>
      </c>
      <c r="F84" s="192" t="n">
        <f aca="false">SUM(C84:D84)</f>
        <v>0</v>
      </c>
    </row>
    <row r="85" customFormat="false" ht="12.75" hidden="false" customHeight="false" outlineLevel="0" collapsed="false">
      <c r="A85" s="176"/>
      <c r="B85" s="180" t="s">
        <v>216</v>
      </c>
      <c r="C85" s="178" t="n">
        <v>154</v>
      </c>
      <c r="D85" s="179" t="n">
        <v>195</v>
      </c>
      <c r="F85" s="192" t="n">
        <f aca="false">SUM(C85:D85)</f>
        <v>349</v>
      </c>
    </row>
    <row r="86" customFormat="false" ht="12.75" hidden="false" customHeight="false" outlineLevel="0" collapsed="false">
      <c r="A86" s="176"/>
      <c r="B86" s="180" t="s">
        <v>217</v>
      </c>
      <c r="C86" s="178" t="n">
        <v>642</v>
      </c>
      <c r="D86" s="179" t="n">
        <v>785</v>
      </c>
      <c r="F86" s="192" t="n">
        <f aca="false">SUM(C86:D86)</f>
        <v>1427</v>
      </c>
    </row>
    <row r="87" customFormat="false" ht="12.75" hidden="false" customHeight="false" outlineLevel="0" collapsed="false">
      <c r="A87" s="176"/>
      <c r="B87" s="183" t="s">
        <v>218</v>
      </c>
      <c r="C87" s="193" t="s">
        <v>78</v>
      </c>
      <c r="D87" s="194" t="s">
        <v>79</v>
      </c>
      <c r="E87" s="185"/>
      <c r="F87" s="195"/>
    </row>
    <row r="88" customFormat="false" ht="12.75" hidden="false" customHeight="false" outlineLevel="0" collapsed="false">
      <c r="A88" s="176"/>
      <c r="B88" s="180" t="s">
        <v>211</v>
      </c>
      <c r="C88" s="178" t="n">
        <v>161</v>
      </c>
      <c r="D88" s="179" t="n">
        <v>125</v>
      </c>
      <c r="F88" s="192" t="n">
        <f aca="false">SUM(C88:D88)</f>
        <v>286</v>
      </c>
    </row>
    <row r="89" customFormat="false" ht="12.75" hidden="false" customHeight="false" outlineLevel="0" collapsed="false">
      <c r="A89" s="176"/>
      <c r="B89" s="180" t="s">
        <v>212</v>
      </c>
      <c r="C89" s="178" t="n">
        <v>28</v>
      </c>
      <c r="D89" s="179" t="n">
        <v>27</v>
      </c>
      <c r="F89" s="192" t="n">
        <f aca="false">SUM(C89:D89)</f>
        <v>55</v>
      </c>
    </row>
    <row r="90" customFormat="false" ht="12.75" hidden="false" customHeight="false" outlineLevel="0" collapsed="false">
      <c r="A90" s="176"/>
      <c r="B90" s="180" t="s">
        <v>213</v>
      </c>
      <c r="C90" s="178" t="n">
        <v>161</v>
      </c>
      <c r="D90" s="179" t="n">
        <v>138</v>
      </c>
      <c r="F90" s="192" t="n">
        <f aca="false">SUM(C90:D90)</f>
        <v>299</v>
      </c>
    </row>
    <row r="91" customFormat="false" ht="12.75" hidden="false" customHeight="false" outlineLevel="0" collapsed="false">
      <c r="A91" s="176"/>
      <c r="B91" s="180" t="s">
        <v>214</v>
      </c>
      <c r="C91" s="178" t="n">
        <v>72</v>
      </c>
      <c r="D91" s="179" t="n">
        <v>63</v>
      </c>
      <c r="F91" s="192" t="n">
        <f aca="false">SUM(C91:D91)</f>
        <v>135</v>
      </c>
    </row>
    <row r="92" customFormat="false" ht="12.75" hidden="false" customHeight="false" outlineLevel="0" collapsed="false">
      <c r="A92" s="176"/>
      <c r="B92" s="182" t="s">
        <v>215</v>
      </c>
      <c r="C92" s="179" t="n">
        <v>209</v>
      </c>
      <c r="D92" s="179" t="n">
        <v>209</v>
      </c>
      <c r="F92" s="192" t="n">
        <f aca="false">SUM(C92:D92)</f>
        <v>418</v>
      </c>
    </row>
    <row r="93" customFormat="false" ht="12.75" hidden="false" customHeight="false" outlineLevel="0" collapsed="false">
      <c r="A93" s="176"/>
      <c r="B93" s="180" t="s">
        <v>216</v>
      </c>
      <c r="C93" s="178" t="n">
        <v>188</v>
      </c>
      <c r="D93" s="179" t="n">
        <v>161</v>
      </c>
      <c r="F93" s="192" t="n">
        <f aca="false">SUM(C93:D93)</f>
        <v>349</v>
      </c>
    </row>
    <row r="94" customFormat="false" ht="12.75" hidden="false" customHeight="false" outlineLevel="0" collapsed="false">
      <c r="A94" s="176"/>
      <c r="B94" s="180" t="s">
        <v>217</v>
      </c>
      <c r="C94" s="178" t="n">
        <v>819</v>
      </c>
      <c r="D94" s="179" t="n">
        <v>723</v>
      </c>
      <c r="F94" s="192" t="n">
        <f aca="false">SUM(C94:D94)</f>
        <v>1542</v>
      </c>
    </row>
    <row r="95" customFormat="false" ht="12.75" hidden="false" customHeight="false" outlineLevel="0" collapsed="false">
      <c r="A95" s="176"/>
      <c r="B95" s="183" t="s">
        <v>219</v>
      </c>
      <c r="C95" s="178"/>
      <c r="D95" s="179"/>
      <c r="F95" s="192"/>
    </row>
    <row r="96" customFormat="false" ht="12.75" hidden="false" customHeight="false" outlineLevel="0" collapsed="false">
      <c r="A96" s="176"/>
      <c r="B96" s="180" t="s">
        <v>211</v>
      </c>
      <c r="C96" s="178" t="n">
        <f aca="false">C88-C80</f>
        <v>5</v>
      </c>
      <c r="D96" s="179" t="n">
        <f aca="false">D88-D80</f>
        <v>-52</v>
      </c>
      <c r="F96" s="192" t="n">
        <f aca="false">SUM(C96:D96)</f>
        <v>-47</v>
      </c>
    </row>
    <row r="97" customFormat="false" ht="12.75" hidden="false" customHeight="false" outlineLevel="0" collapsed="false">
      <c r="A97" s="176"/>
      <c r="B97" s="180" t="s">
        <v>212</v>
      </c>
      <c r="C97" s="178" t="n">
        <f aca="false">C89-C81</f>
        <v>-6</v>
      </c>
      <c r="D97" s="179" t="n">
        <f aca="false">D89-D81</f>
        <v>-11</v>
      </c>
      <c r="F97" s="192" t="n">
        <f aca="false">SUM(C97:D97)</f>
        <v>-17</v>
      </c>
    </row>
    <row r="98" customFormat="false" ht="12.75" hidden="false" customHeight="false" outlineLevel="0" collapsed="false">
      <c r="A98" s="176"/>
      <c r="B98" s="180" t="s">
        <v>213</v>
      </c>
      <c r="C98" s="178" t="n">
        <f aca="false">C90-C82</f>
        <v>-1</v>
      </c>
      <c r="D98" s="179" t="n">
        <f aca="false">D90-D82</f>
        <v>-60</v>
      </c>
      <c r="F98" s="192" t="n">
        <f aca="false">SUM(C98:D98)</f>
        <v>-61</v>
      </c>
    </row>
    <row r="99" customFormat="false" ht="12.75" hidden="false" customHeight="false" outlineLevel="0" collapsed="false">
      <c r="A99" s="176"/>
      <c r="B99" s="180" t="s">
        <v>214</v>
      </c>
      <c r="C99" s="178" t="n">
        <f aca="false">C91-C83</f>
        <v>-63</v>
      </c>
      <c r="D99" s="179" t="n">
        <f aca="false">D91-D83</f>
        <v>-114</v>
      </c>
      <c r="F99" s="192" t="n">
        <f aca="false">SUM(C99:D99)</f>
        <v>-177</v>
      </c>
    </row>
    <row r="100" customFormat="false" ht="12.75" hidden="false" customHeight="false" outlineLevel="0" collapsed="false">
      <c r="A100" s="176"/>
      <c r="B100" s="180" t="s">
        <v>215</v>
      </c>
      <c r="C100" s="178" t="n">
        <f aca="false">C92-C84</f>
        <v>209</v>
      </c>
      <c r="D100" s="179" t="n">
        <f aca="false">D92-D84</f>
        <v>209</v>
      </c>
      <c r="F100" s="192" t="n">
        <f aca="false">SUM(C100:D100)</f>
        <v>418</v>
      </c>
    </row>
    <row r="101" customFormat="false" ht="12.75" hidden="false" customHeight="false" outlineLevel="0" collapsed="false">
      <c r="A101" s="176"/>
      <c r="B101" s="180" t="s">
        <v>216</v>
      </c>
      <c r="C101" s="178" t="n">
        <f aca="false">C93-C85</f>
        <v>34</v>
      </c>
      <c r="D101" s="179" t="n">
        <f aca="false">D93-D85</f>
        <v>-34</v>
      </c>
      <c r="F101" s="192" t="n">
        <f aca="false">SUM(C101:D101)</f>
        <v>0</v>
      </c>
    </row>
    <row r="102" customFormat="false" ht="12.75" hidden="false" customHeight="false" outlineLevel="0" collapsed="false">
      <c r="A102" s="176"/>
      <c r="B102" s="180" t="s">
        <v>217</v>
      </c>
      <c r="C102" s="189" t="n">
        <f aca="false">C94-C86</f>
        <v>177</v>
      </c>
      <c r="D102" s="175" t="n">
        <f aca="false">D94-D86</f>
        <v>-62</v>
      </c>
      <c r="E102" s="196"/>
      <c r="F102" s="190" t="n">
        <f aca="false">SUM(C102:D102)</f>
        <v>115</v>
      </c>
      <c r="G102" s="187"/>
      <c r="H102" s="187"/>
    </row>
    <row r="103" customFormat="false" ht="13.15" hidden="false" customHeight="true" outlineLevel="0" collapsed="false">
      <c r="A103" s="176" t="s">
        <v>223</v>
      </c>
      <c r="B103" s="177" t="s">
        <v>210</v>
      </c>
      <c r="C103" s="197"/>
      <c r="D103" s="198"/>
      <c r="E103" s="167"/>
      <c r="F103" s="192"/>
    </row>
    <row r="104" customFormat="false" ht="12.75" hidden="false" customHeight="false" outlineLevel="0" collapsed="false">
      <c r="A104" s="176"/>
      <c r="B104" s="180" t="s">
        <v>211</v>
      </c>
      <c r="C104" s="178" t="n">
        <v>2</v>
      </c>
      <c r="D104" s="179" t="n">
        <v>2</v>
      </c>
      <c r="E104" s="167"/>
      <c r="F104" s="192" t="n">
        <f aca="false">SUM(C104:D104)</f>
        <v>4</v>
      </c>
    </row>
    <row r="105" customFormat="false" ht="12.75" hidden="false" customHeight="false" outlineLevel="0" collapsed="false">
      <c r="A105" s="176"/>
      <c r="B105" s="180" t="s">
        <v>212</v>
      </c>
      <c r="C105" s="178" t="n">
        <v>0</v>
      </c>
      <c r="D105" s="179" t="n">
        <v>1</v>
      </c>
      <c r="E105" s="167"/>
      <c r="F105" s="192" t="n">
        <f aca="false">SUM(C105:D105)</f>
        <v>1</v>
      </c>
    </row>
    <row r="106" customFormat="false" ht="12.75" hidden="false" customHeight="false" outlineLevel="0" collapsed="false">
      <c r="A106" s="176"/>
      <c r="B106" s="180" t="s">
        <v>213</v>
      </c>
      <c r="C106" s="178" t="n">
        <v>2</v>
      </c>
      <c r="D106" s="179" t="n">
        <v>1</v>
      </c>
      <c r="E106" s="167"/>
      <c r="F106" s="192" t="n">
        <f aca="false">SUM(C106:D106)</f>
        <v>3</v>
      </c>
    </row>
    <row r="107" customFormat="false" ht="12.75" hidden="false" customHeight="false" outlineLevel="0" collapsed="false">
      <c r="A107" s="176"/>
      <c r="B107" s="180" t="s">
        <v>214</v>
      </c>
      <c r="C107" s="178" t="n">
        <v>1</v>
      </c>
      <c r="D107" s="179" t="n">
        <v>1</v>
      </c>
      <c r="E107" s="167"/>
      <c r="F107" s="192" t="n">
        <f aca="false">SUM(C107:D107)</f>
        <v>2</v>
      </c>
    </row>
    <row r="108" customFormat="false" ht="12.75" hidden="false" customHeight="false" outlineLevel="0" collapsed="false">
      <c r="A108" s="176"/>
      <c r="B108" s="180" t="s">
        <v>215</v>
      </c>
      <c r="C108" s="178" t="n">
        <v>0</v>
      </c>
      <c r="D108" s="179" t="n">
        <v>0</v>
      </c>
      <c r="E108" s="167"/>
      <c r="F108" s="192" t="n">
        <f aca="false">SUM(C108:D108)</f>
        <v>0</v>
      </c>
    </row>
    <row r="109" customFormat="false" ht="12.75" hidden="false" customHeight="false" outlineLevel="0" collapsed="false">
      <c r="A109" s="176"/>
      <c r="B109" s="180" t="s">
        <v>216</v>
      </c>
      <c r="C109" s="178" t="n">
        <v>1</v>
      </c>
      <c r="D109" s="179" t="n">
        <v>1</v>
      </c>
      <c r="E109" s="167"/>
      <c r="F109" s="192" t="n">
        <f aca="false">SUM(C109:D109)</f>
        <v>2</v>
      </c>
    </row>
    <row r="110" customFormat="false" ht="12.75" hidden="false" customHeight="false" outlineLevel="0" collapsed="false">
      <c r="A110" s="176"/>
      <c r="B110" s="180" t="s">
        <v>217</v>
      </c>
      <c r="C110" s="178" t="n">
        <v>6</v>
      </c>
      <c r="D110" s="179" t="n">
        <v>6</v>
      </c>
      <c r="E110" s="167"/>
      <c r="F110" s="192" t="n">
        <f aca="false">SUM(C110:D110)</f>
        <v>12</v>
      </c>
    </row>
    <row r="111" customFormat="false" ht="12.75" hidden="false" customHeight="false" outlineLevel="0" collapsed="false">
      <c r="A111" s="176"/>
      <c r="B111" s="183" t="s">
        <v>218</v>
      </c>
      <c r="C111" s="193" t="s">
        <v>78</v>
      </c>
      <c r="D111" s="194" t="s">
        <v>79</v>
      </c>
      <c r="E111" s="199"/>
      <c r="F111" s="195"/>
    </row>
    <row r="112" customFormat="false" ht="12.75" hidden="false" customHeight="false" outlineLevel="0" collapsed="false">
      <c r="A112" s="176"/>
      <c r="B112" s="180" t="s">
        <v>211</v>
      </c>
      <c r="C112" s="178" t="n">
        <v>0</v>
      </c>
      <c r="D112" s="179" t="n">
        <v>0</v>
      </c>
      <c r="E112" s="167"/>
      <c r="F112" s="192" t="n">
        <f aca="false">SUM(C112:D112)</f>
        <v>0</v>
      </c>
    </row>
    <row r="113" customFormat="false" ht="12.75" hidden="false" customHeight="false" outlineLevel="0" collapsed="false">
      <c r="A113" s="176"/>
      <c r="B113" s="180" t="s">
        <v>212</v>
      </c>
      <c r="C113" s="178" t="n">
        <v>0</v>
      </c>
      <c r="D113" s="179" t="n">
        <v>1</v>
      </c>
      <c r="E113" s="167"/>
      <c r="F113" s="192" t="n">
        <f aca="false">SUM(C113:D113)</f>
        <v>1</v>
      </c>
    </row>
    <row r="114" customFormat="false" ht="12.75" hidden="false" customHeight="false" outlineLevel="0" collapsed="false">
      <c r="A114" s="176"/>
      <c r="B114" s="180" t="s">
        <v>213</v>
      </c>
      <c r="C114" s="178" t="n">
        <v>0</v>
      </c>
      <c r="D114" s="179" t="n">
        <v>1</v>
      </c>
      <c r="E114" s="167"/>
      <c r="F114" s="192" t="n">
        <f aca="false">SUM(C114:D114)</f>
        <v>1</v>
      </c>
    </row>
    <row r="115" customFormat="false" ht="12.75" hidden="false" customHeight="false" outlineLevel="0" collapsed="false">
      <c r="A115" s="176"/>
      <c r="B115" s="180" t="s">
        <v>214</v>
      </c>
      <c r="C115" s="178" t="n">
        <v>0</v>
      </c>
      <c r="D115" s="179" t="n">
        <v>0</v>
      </c>
      <c r="E115" s="167"/>
      <c r="F115" s="192" t="n">
        <f aca="false">SUM(C115:D115)</f>
        <v>0</v>
      </c>
    </row>
    <row r="116" customFormat="false" ht="12.75" hidden="false" customHeight="false" outlineLevel="0" collapsed="false">
      <c r="A116" s="176"/>
      <c r="B116" s="182" t="s">
        <v>215</v>
      </c>
      <c r="C116" s="179" t="n">
        <v>1</v>
      </c>
      <c r="D116" s="179" t="n">
        <v>4</v>
      </c>
      <c r="E116" s="167"/>
      <c r="F116" s="192" t="n">
        <f aca="false">SUM(C116:D116)</f>
        <v>5</v>
      </c>
    </row>
    <row r="117" customFormat="false" ht="12.75" hidden="false" customHeight="false" outlineLevel="0" collapsed="false">
      <c r="A117" s="176"/>
      <c r="B117" s="180" t="s">
        <v>216</v>
      </c>
      <c r="C117" s="178" t="n">
        <v>1</v>
      </c>
      <c r="D117" s="179" t="n">
        <v>0</v>
      </c>
      <c r="E117" s="167"/>
      <c r="F117" s="192" t="n">
        <f aca="false">SUM(C117:D117)</f>
        <v>1</v>
      </c>
    </row>
    <row r="118" customFormat="false" ht="12.75" hidden="false" customHeight="false" outlineLevel="0" collapsed="false">
      <c r="A118" s="176"/>
      <c r="B118" s="180" t="s">
        <v>217</v>
      </c>
      <c r="C118" s="178" t="n">
        <v>2</v>
      </c>
      <c r="D118" s="179" t="n">
        <v>6</v>
      </c>
      <c r="E118" s="167"/>
      <c r="F118" s="192" t="n">
        <f aca="false">SUM(C118:D118)</f>
        <v>8</v>
      </c>
    </row>
    <row r="119" customFormat="false" ht="12.75" hidden="false" customHeight="false" outlineLevel="0" collapsed="false">
      <c r="A119" s="176"/>
      <c r="B119" s="183" t="s">
        <v>219</v>
      </c>
      <c r="C119" s="178"/>
      <c r="D119" s="179"/>
      <c r="E119" s="167"/>
      <c r="F119" s="192"/>
    </row>
    <row r="120" customFormat="false" ht="12.75" hidden="false" customHeight="false" outlineLevel="0" collapsed="false">
      <c r="A120" s="176"/>
      <c r="B120" s="180" t="s">
        <v>211</v>
      </c>
      <c r="C120" s="178" t="n">
        <f aca="false">C112-C104</f>
        <v>-2</v>
      </c>
      <c r="D120" s="179" t="n">
        <f aca="false">D112-D104</f>
        <v>-2</v>
      </c>
      <c r="E120" s="167"/>
      <c r="F120" s="192" t="n">
        <f aca="false">SUM(C120:D120)</f>
        <v>-4</v>
      </c>
    </row>
    <row r="121" customFormat="false" ht="12.75" hidden="false" customHeight="false" outlineLevel="0" collapsed="false">
      <c r="A121" s="176"/>
      <c r="B121" s="180" t="s">
        <v>212</v>
      </c>
      <c r="C121" s="178" t="n">
        <f aca="false">C113-C105</f>
        <v>0</v>
      </c>
      <c r="D121" s="179" t="n">
        <f aca="false">D113-D105</f>
        <v>0</v>
      </c>
      <c r="E121" s="167"/>
      <c r="F121" s="192" t="n">
        <f aca="false">SUM(C121:D121)</f>
        <v>0</v>
      </c>
    </row>
    <row r="122" customFormat="false" ht="12.75" hidden="false" customHeight="false" outlineLevel="0" collapsed="false">
      <c r="A122" s="176"/>
      <c r="B122" s="180" t="s">
        <v>213</v>
      </c>
      <c r="C122" s="178" t="n">
        <f aca="false">C114-C106</f>
        <v>-2</v>
      </c>
      <c r="D122" s="179" t="n">
        <f aca="false">D114-D106</f>
        <v>0</v>
      </c>
      <c r="E122" s="167"/>
      <c r="F122" s="192" t="n">
        <f aca="false">SUM(C122:D122)</f>
        <v>-2</v>
      </c>
    </row>
    <row r="123" customFormat="false" ht="12.75" hidden="false" customHeight="false" outlineLevel="0" collapsed="false">
      <c r="A123" s="176"/>
      <c r="B123" s="180" t="s">
        <v>214</v>
      </c>
      <c r="C123" s="178" t="n">
        <f aca="false">C115-C107</f>
        <v>-1</v>
      </c>
      <c r="D123" s="179" t="n">
        <f aca="false">D115-D107</f>
        <v>-1</v>
      </c>
      <c r="E123" s="167"/>
      <c r="F123" s="192" t="n">
        <f aca="false">SUM(C123:D123)</f>
        <v>-2</v>
      </c>
    </row>
    <row r="124" customFormat="false" ht="12.75" hidden="false" customHeight="false" outlineLevel="0" collapsed="false">
      <c r="A124" s="176"/>
      <c r="B124" s="180" t="s">
        <v>215</v>
      </c>
      <c r="C124" s="178" t="n">
        <f aca="false">C116-C108</f>
        <v>1</v>
      </c>
      <c r="D124" s="179" t="n">
        <f aca="false">D116-D108</f>
        <v>4</v>
      </c>
      <c r="E124" s="167"/>
      <c r="F124" s="192" t="n">
        <f aca="false">SUM(C124:D124)</f>
        <v>5</v>
      </c>
    </row>
    <row r="125" customFormat="false" ht="12.75" hidden="false" customHeight="false" outlineLevel="0" collapsed="false">
      <c r="A125" s="176"/>
      <c r="B125" s="180" t="s">
        <v>216</v>
      </c>
      <c r="C125" s="178" t="n">
        <f aca="false">C117-C109</f>
        <v>0</v>
      </c>
      <c r="D125" s="179" t="n">
        <f aca="false">D117-D109</f>
        <v>-1</v>
      </c>
      <c r="E125" s="167"/>
      <c r="F125" s="192" t="n">
        <f aca="false">SUM(C125:D125)</f>
        <v>-1</v>
      </c>
    </row>
    <row r="126" customFormat="false" ht="12.75" hidden="false" customHeight="false" outlineLevel="0" collapsed="false">
      <c r="A126" s="176"/>
      <c r="B126" s="200" t="s">
        <v>217</v>
      </c>
      <c r="C126" s="175" t="n">
        <f aca="false">C118-C110</f>
        <v>-4</v>
      </c>
      <c r="D126" s="175" t="n">
        <f aca="false">D118-D110</f>
        <v>0</v>
      </c>
      <c r="E126" s="196"/>
      <c r="F126" s="190" t="n">
        <f aca="false">SUM(C126:D126)</f>
        <v>-4</v>
      </c>
      <c r="G126" s="167"/>
      <c r="H126" s="167"/>
      <c r="I126" s="167"/>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row>
    <row r="127" s="5" customFormat="true" ht="12.75" hidden="false" customHeight="false" outlineLevel="0" collapsed="false">
      <c r="A127" s="167"/>
    </row>
    <row r="128" s="5" customFormat="true" ht="12.75" hidden="false" customHeight="false" outlineLevel="0" collapsed="false">
      <c r="A128" s="201" t="s">
        <v>132</v>
      </c>
      <c r="B128" s="202"/>
    </row>
    <row r="129" customFormat="false" ht="12.75" hidden="false" customHeight="true" outlineLevel="0" collapsed="false">
      <c r="A129" s="203" t="s">
        <v>224</v>
      </c>
      <c r="B129" s="203"/>
      <c r="C129" s="203"/>
      <c r="D129" s="203"/>
      <c r="E129" s="203"/>
      <c r="F129" s="203"/>
    </row>
    <row r="130" customFormat="false" ht="12.75" hidden="false" customHeight="false" outlineLevel="0" collapsed="false">
      <c r="A130" s="203"/>
      <c r="B130" s="203"/>
      <c r="C130" s="203"/>
      <c r="D130" s="203"/>
      <c r="E130" s="203"/>
      <c r="F130" s="203"/>
    </row>
    <row r="131" customFormat="false" ht="12.75" hidden="false" customHeight="false" outlineLevel="0" collapsed="false">
      <c r="A131" s="203"/>
      <c r="B131" s="203"/>
      <c r="C131" s="203"/>
      <c r="D131" s="203"/>
      <c r="E131" s="203"/>
      <c r="F131" s="203"/>
    </row>
    <row r="132" customFormat="false" ht="12.75" hidden="false" customHeight="false" outlineLevel="0" collapsed="false">
      <c r="A132" s="203"/>
      <c r="B132" s="203"/>
      <c r="C132" s="203"/>
      <c r="D132" s="203"/>
      <c r="E132" s="203"/>
      <c r="F132" s="203"/>
    </row>
    <row r="133" customFormat="false" ht="12.75" hidden="false" customHeight="false" outlineLevel="0" collapsed="false">
      <c r="A133" s="203"/>
      <c r="B133" s="203"/>
      <c r="C133" s="203"/>
      <c r="D133" s="203"/>
      <c r="E133" s="203"/>
      <c r="F133" s="203"/>
    </row>
    <row r="134" customFormat="false" ht="17.25" hidden="false" customHeight="true" outlineLevel="0" collapsed="false">
      <c r="A134" s="204" t="s">
        <v>225</v>
      </c>
      <c r="B134" s="204"/>
      <c r="C134" s="204"/>
      <c r="D134" s="204"/>
      <c r="E134" s="204"/>
      <c r="F134" s="204"/>
    </row>
    <row r="135" customFormat="false" ht="12.75" hidden="false" customHeight="true" outlineLevel="0" collapsed="false">
      <c r="A135" s="165" t="s">
        <v>226</v>
      </c>
      <c r="D135" s="165"/>
      <c r="E135" s="165"/>
      <c r="F135" s="165"/>
    </row>
    <row r="136" customFormat="false" ht="12.75" hidden="false" customHeight="false" outlineLevel="0" collapsed="false">
      <c r="A136" s="165"/>
      <c r="D136" s="165"/>
      <c r="E136" s="165"/>
      <c r="F136" s="165"/>
    </row>
    <row r="137" customFormat="false" ht="12.75" hidden="false" customHeight="false" outlineLevel="0" collapsed="false">
      <c r="A137" s="205" t="s">
        <v>227</v>
      </c>
      <c r="B137" s="205"/>
      <c r="C137" s="205"/>
      <c r="D137" s="205"/>
      <c r="E137" s="205"/>
      <c r="F137" s="205"/>
    </row>
    <row r="138" customFormat="false" ht="12.75" hidden="false" customHeight="false" outlineLevel="0" collapsed="false">
      <c r="A138" s="205" t="s">
        <v>228</v>
      </c>
      <c r="B138" s="205"/>
      <c r="C138" s="205"/>
      <c r="D138" s="205"/>
      <c r="E138" s="205"/>
      <c r="F138" s="205"/>
    </row>
    <row r="139" customFormat="false" ht="12.75" hidden="false" customHeight="false" outlineLevel="0" collapsed="false">
      <c r="A139" s="205" t="s">
        <v>229</v>
      </c>
      <c r="B139" s="205"/>
      <c r="C139" s="205"/>
      <c r="D139" s="205"/>
      <c r="E139" s="205"/>
      <c r="F139" s="205"/>
    </row>
    <row r="140" customFormat="false" ht="12.75" hidden="false" customHeight="false" outlineLevel="0" collapsed="false">
      <c r="A140" s="205" t="s">
        <v>230</v>
      </c>
      <c r="B140" s="205"/>
      <c r="C140" s="205"/>
      <c r="D140" s="205"/>
      <c r="E140" s="205"/>
      <c r="F140" s="205"/>
    </row>
    <row r="141" customFormat="false" ht="12.75" hidden="false" customHeight="true" outlineLevel="0" collapsed="false">
      <c r="A141" s="205" t="s">
        <v>231</v>
      </c>
      <c r="B141" s="205"/>
      <c r="C141" s="205"/>
      <c r="D141" s="205"/>
      <c r="E141" s="205"/>
      <c r="F141" s="205"/>
    </row>
    <row r="142" customFormat="false" ht="12.75" hidden="false" customHeight="true" outlineLevel="0" collapsed="false">
      <c r="A142" s="205" t="s">
        <v>232</v>
      </c>
      <c r="B142" s="205"/>
      <c r="C142" s="205"/>
      <c r="D142" s="205"/>
      <c r="E142" s="205"/>
      <c r="F142" s="205"/>
    </row>
    <row r="143" customFormat="false" ht="12.75" hidden="false" customHeight="true" outlineLevel="0" collapsed="false">
      <c r="A143" s="204" t="s">
        <v>233</v>
      </c>
      <c r="B143" s="204"/>
      <c r="C143" s="204"/>
      <c r="D143" s="204"/>
      <c r="E143" s="204"/>
      <c r="F143" s="204"/>
    </row>
    <row r="144" customFormat="false" ht="12.75" hidden="false" customHeight="true" outlineLevel="0" collapsed="false">
      <c r="A144" s="206"/>
      <c r="B144" s="206"/>
      <c r="C144" s="207"/>
      <c r="D144" s="207"/>
      <c r="E144" s="208"/>
    </row>
    <row r="145" customFormat="false" ht="12.75" hidden="false" customHeight="false" outlineLevel="0" collapsed="false">
      <c r="A145" s="204" t="s">
        <v>58</v>
      </c>
      <c r="B145" s="204"/>
      <c r="D145" s="208"/>
      <c r="E145" s="208"/>
    </row>
    <row r="146" customFormat="false" ht="12.75" hidden="false" customHeight="false" outlineLevel="0" collapsed="false">
      <c r="D146" s="208"/>
      <c r="E146" s="208"/>
    </row>
    <row r="147" customFormat="false" ht="12.75" hidden="false" customHeight="false" outlineLevel="0" collapsed="false">
      <c r="D147" s="208"/>
      <c r="E147" s="208"/>
    </row>
    <row r="148" customFormat="false" ht="12.75" hidden="false" customHeight="false" outlineLevel="0" collapsed="false">
      <c r="D148" s="208"/>
      <c r="E148" s="208"/>
    </row>
    <row r="149" customFormat="false" ht="12.75" hidden="false" customHeight="false" outlineLevel="0" collapsed="false">
      <c r="D149" s="208"/>
      <c r="E149" s="208"/>
    </row>
    <row r="150" customFormat="false" ht="12.75" hidden="false" customHeight="false" outlineLevel="0" collapsed="false">
      <c r="D150" s="208"/>
      <c r="E150" s="208"/>
    </row>
    <row r="151" customFormat="false" ht="12.75" hidden="false" customHeight="false" outlineLevel="0" collapsed="false">
      <c r="D151" s="208"/>
      <c r="E151" s="208"/>
    </row>
    <row r="152" customFormat="false" ht="12.75" hidden="false" customHeight="false" outlineLevel="0" collapsed="false">
      <c r="D152" s="208"/>
      <c r="E152" s="208"/>
    </row>
    <row r="153" customFormat="false" ht="12.75" hidden="false" customHeight="false" outlineLevel="0" collapsed="false">
      <c r="D153" s="208"/>
      <c r="E153" s="208"/>
    </row>
    <row r="154" customFormat="false" ht="12.75" hidden="false" customHeight="false" outlineLevel="0" collapsed="false">
      <c r="D154" s="208"/>
      <c r="E154" s="208"/>
    </row>
    <row r="155" customFormat="false" ht="12.75" hidden="false" customHeight="false" outlineLevel="0" collapsed="false">
      <c r="D155" s="208"/>
      <c r="E155" s="208"/>
    </row>
  </sheetData>
  <mergeCells count="20">
    <mergeCell ref="A1:D1"/>
    <mergeCell ref="F1:G1"/>
    <mergeCell ref="F4:F6"/>
    <mergeCell ref="A7:A30"/>
    <mergeCell ref="A31:A54"/>
    <mergeCell ref="A55:A78"/>
    <mergeCell ref="A79:A102"/>
    <mergeCell ref="A103:A126"/>
    <mergeCell ref="A129:F133"/>
    <mergeCell ref="A134:F134"/>
    <mergeCell ref="A135:F136"/>
    <mergeCell ref="A137:F137"/>
    <mergeCell ref="A138:F138"/>
    <mergeCell ref="A139:F139"/>
    <mergeCell ref="A140:F140"/>
    <mergeCell ref="A141:F141"/>
    <mergeCell ref="A142:F142"/>
    <mergeCell ref="A143:F143"/>
    <mergeCell ref="A144:B144"/>
    <mergeCell ref="A145:B145"/>
  </mergeCells>
  <hyperlinks>
    <hyperlink ref="F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G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64" width="26.85"/>
    <col collapsed="false" customWidth="true" hidden="false" outlineLevel="0" max="2" min="2" style="165" width="47.7"/>
    <col collapsed="false" customWidth="true" hidden="false" outlineLevel="0" max="3" min="3" style="165" width="11.29"/>
    <col collapsed="false" customWidth="true" hidden="false" outlineLevel="0" max="55" min="4" style="5" width="11.29"/>
    <col collapsed="false" customWidth="true" hidden="false" outlineLevel="0" max="1025" min="56" style="5" width="9.14"/>
  </cols>
  <sheetData>
    <row r="1" customFormat="false" ht="18" hidden="false" customHeight="true" outlineLevel="0" collapsed="false">
      <c r="A1" s="166" t="s">
        <v>234</v>
      </c>
      <c r="B1" s="166"/>
      <c r="C1" s="166"/>
      <c r="D1" s="166"/>
      <c r="E1" s="166"/>
      <c r="F1" s="209" t="s">
        <v>60</v>
      </c>
      <c r="G1" s="209"/>
    </row>
    <row r="2" s="5" customFormat="true" ht="15" hidden="false" customHeight="true" outlineLevel="0" collapsed="false"/>
    <row r="3" s="5" customFormat="true" ht="15" hidden="false" customHeight="true" outlineLevel="0" collapsed="false">
      <c r="B3" s="4" t="s">
        <v>207</v>
      </c>
      <c r="C3" s="167"/>
      <c r="D3" s="167"/>
      <c r="E3" s="167"/>
      <c r="F3" s="167"/>
      <c r="G3" s="167"/>
      <c r="H3" s="167"/>
      <c r="I3" s="167"/>
      <c r="J3" s="167"/>
      <c r="K3" s="167"/>
      <c r="L3" s="167"/>
      <c r="M3" s="167"/>
      <c r="N3" s="167"/>
      <c r="O3" s="167"/>
      <c r="P3" s="167"/>
      <c r="Q3" s="167"/>
      <c r="R3" s="167"/>
      <c r="S3" s="167"/>
      <c r="T3" s="167"/>
      <c r="U3" s="167"/>
      <c r="V3" s="167"/>
      <c r="W3" s="167"/>
      <c r="X3" s="167"/>
      <c r="Y3" s="167"/>
      <c r="Z3" s="167"/>
      <c r="AA3" s="167"/>
      <c r="AB3" s="167"/>
      <c r="AC3" s="167"/>
      <c r="AD3" s="167"/>
      <c r="AE3" s="167"/>
      <c r="AF3" s="167"/>
      <c r="AG3" s="167"/>
      <c r="AH3" s="167"/>
      <c r="AI3" s="167"/>
      <c r="AJ3" s="167"/>
      <c r="AK3" s="167"/>
      <c r="AL3" s="167"/>
      <c r="AM3" s="167"/>
      <c r="AN3" s="167"/>
      <c r="AO3" s="167"/>
      <c r="AP3" s="167"/>
      <c r="AQ3" s="167"/>
      <c r="AR3" s="167"/>
      <c r="AS3" s="167"/>
      <c r="AT3" s="167"/>
      <c r="AU3" s="167"/>
      <c r="AV3" s="167"/>
      <c r="AW3" s="167"/>
      <c r="AX3" s="167"/>
      <c r="AY3" s="167"/>
      <c r="AZ3" s="167"/>
      <c r="BA3" s="167"/>
      <c r="BB3" s="167"/>
      <c r="BC3" s="167"/>
      <c r="BD3" s="167"/>
    </row>
    <row r="4" customFormat="false" ht="15" hidden="false" customHeight="true" outlineLevel="0" collapsed="false">
      <c r="A4" s="168" t="s">
        <v>61</v>
      </c>
      <c r="B4" s="168"/>
      <c r="C4" s="169" t="n">
        <v>1</v>
      </c>
      <c r="D4" s="169" t="n">
        <v>2</v>
      </c>
      <c r="E4" s="169" t="n">
        <v>3</v>
      </c>
      <c r="F4" s="169" t="n">
        <v>4</v>
      </c>
      <c r="G4" s="169" t="n">
        <v>5</v>
      </c>
      <c r="H4" s="169" t="n">
        <v>6</v>
      </c>
      <c r="I4" s="169" t="n">
        <v>7</v>
      </c>
      <c r="J4" s="169" t="n">
        <v>8</v>
      </c>
      <c r="K4" s="169" t="n">
        <v>9</v>
      </c>
      <c r="L4" s="169" t="n">
        <v>10</v>
      </c>
      <c r="M4" s="169" t="n">
        <v>11</v>
      </c>
      <c r="N4" s="169" t="n">
        <v>12</v>
      </c>
      <c r="O4" s="169" t="n">
        <v>13</v>
      </c>
      <c r="P4" s="169" t="n">
        <v>14</v>
      </c>
      <c r="Q4" s="169" t="n">
        <v>15</v>
      </c>
      <c r="R4" s="169" t="n">
        <v>16</v>
      </c>
      <c r="S4" s="169" t="n">
        <v>17</v>
      </c>
      <c r="T4" s="169" t="n">
        <v>18</v>
      </c>
      <c r="U4" s="169" t="n">
        <v>19</v>
      </c>
      <c r="V4" s="169" t="n">
        <v>20</v>
      </c>
      <c r="W4" s="169" t="n">
        <v>21</v>
      </c>
      <c r="X4" s="169" t="n">
        <v>22</v>
      </c>
      <c r="Y4" s="169" t="n">
        <v>23</v>
      </c>
      <c r="Z4" s="169" t="n">
        <v>24</v>
      </c>
      <c r="AA4" s="169" t="n">
        <v>25</v>
      </c>
      <c r="AB4" s="169" t="n">
        <v>26</v>
      </c>
      <c r="AC4" s="169" t="n">
        <v>27</v>
      </c>
      <c r="AD4" s="169" t="n">
        <v>28</v>
      </c>
      <c r="AE4" s="169" t="n">
        <v>29</v>
      </c>
      <c r="AF4" s="169" t="n">
        <v>30</v>
      </c>
      <c r="AG4" s="169" t="n">
        <v>31</v>
      </c>
      <c r="AH4" s="169" t="n">
        <v>32</v>
      </c>
      <c r="AI4" s="169" t="n">
        <v>33</v>
      </c>
      <c r="AJ4" s="169" t="n">
        <v>34</v>
      </c>
      <c r="AK4" s="169" t="n">
        <v>35</v>
      </c>
      <c r="AL4" s="169" t="n">
        <v>36</v>
      </c>
      <c r="AM4" s="169" t="n">
        <v>37</v>
      </c>
      <c r="AN4" s="169" t="n">
        <v>38</v>
      </c>
      <c r="AO4" s="169" t="n">
        <v>39</v>
      </c>
      <c r="AP4" s="169" t="n">
        <v>40</v>
      </c>
      <c r="AQ4" s="169" t="n">
        <v>41</v>
      </c>
      <c r="AR4" s="169" t="n">
        <v>42</v>
      </c>
      <c r="AS4" s="169" t="n">
        <v>43</v>
      </c>
      <c r="AT4" s="169" t="n">
        <v>44</v>
      </c>
      <c r="AU4" s="169" t="n">
        <v>45</v>
      </c>
      <c r="AV4" s="169" t="n">
        <v>46</v>
      </c>
      <c r="AW4" s="169" t="n">
        <v>47</v>
      </c>
      <c r="AX4" s="169" t="n">
        <v>48</v>
      </c>
      <c r="AY4" s="169" t="n">
        <v>49</v>
      </c>
      <c r="AZ4" s="169" t="n">
        <v>50</v>
      </c>
      <c r="BA4" s="169" t="n">
        <v>51</v>
      </c>
      <c r="BB4" s="169" t="n">
        <v>52</v>
      </c>
      <c r="BC4" s="169" t="n">
        <v>53</v>
      </c>
      <c r="BD4" s="210"/>
      <c r="BE4" s="211" t="s">
        <v>235</v>
      </c>
      <c r="BF4" s="211" t="s">
        <v>236</v>
      </c>
    </row>
    <row r="5" customFormat="false" ht="27" hidden="false" customHeight="true" outlineLevel="0" collapsed="false">
      <c r="A5" s="173" t="s">
        <v>64</v>
      </c>
      <c r="B5" s="173"/>
      <c r="C5" s="174" t="n">
        <v>43829</v>
      </c>
      <c r="D5" s="174" t="n">
        <v>43836</v>
      </c>
      <c r="E5" s="174" t="n">
        <v>43843</v>
      </c>
      <c r="F5" s="174" t="n">
        <v>43850</v>
      </c>
      <c r="G5" s="174" t="n">
        <v>43857</v>
      </c>
      <c r="H5" s="174" t="n">
        <v>43864</v>
      </c>
      <c r="I5" s="174" t="n">
        <v>43871</v>
      </c>
      <c r="J5" s="174" t="n">
        <v>43878</v>
      </c>
      <c r="K5" s="174" t="n">
        <v>43885</v>
      </c>
      <c r="L5" s="174" t="n">
        <v>43892</v>
      </c>
      <c r="M5" s="174" t="n">
        <v>43899</v>
      </c>
      <c r="N5" s="174" t="n">
        <v>43906</v>
      </c>
      <c r="O5" s="174" t="n">
        <v>43913</v>
      </c>
      <c r="P5" s="174" t="n">
        <v>43920</v>
      </c>
      <c r="Q5" s="174" t="n">
        <v>43927</v>
      </c>
      <c r="R5" s="174" t="n">
        <v>43934</v>
      </c>
      <c r="S5" s="174" t="n">
        <v>43941</v>
      </c>
      <c r="T5" s="174" t="n">
        <v>43948</v>
      </c>
      <c r="U5" s="174" t="n">
        <v>43955</v>
      </c>
      <c r="V5" s="174" t="n">
        <v>43962</v>
      </c>
      <c r="W5" s="174" t="n">
        <v>43969</v>
      </c>
      <c r="X5" s="174" t="n">
        <v>43976</v>
      </c>
      <c r="Y5" s="174" t="n">
        <v>43983</v>
      </c>
      <c r="Z5" s="174" t="n">
        <v>43990</v>
      </c>
      <c r="AA5" s="174" t="n">
        <v>43997</v>
      </c>
      <c r="AB5" s="174" t="n">
        <v>44004</v>
      </c>
      <c r="AC5" s="174" t="n">
        <v>44011</v>
      </c>
      <c r="AD5" s="174" t="n">
        <v>44018</v>
      </c>
      <c r="AE5" s="174" t="n">
        <v>44025</v>
      </c>
      <c r="AF5" s="174" t="n">
        <v>44032</v>
      </c>
      <c r="AG5" s="174" t="n">
        <v>44039</v>
      </c>
      <c r="AH5" s="174" t="n">
        <v>44046</v>
      </c>
      <c r="AI5" s="174" t="n">
        <v>44053</v>
      </c>
      <c r="AJ5" s="174" t="n">
        <v>44060</v>
      </c>
      <c r="AK5" s="174" t="n">
        <v>44067</v>
      </c>
      <c r="AL5" s="174" t="n">
        <v>44074</v>
      </c>
      <c r="AM5" s="174" t="n">
        <v>44081</v>
      </c>
      <c r="AN5" s="174" t="n">
        <v>44088</v>
      </c>
      <c r="AO5" s="174" t="n">
        <v>44095</v>
      </c>
      <c r="AP5" s="174" t="n">
        <v>44102</v>
      </c>
      <c r="AQ5" s="174" t="n">
        <v>44109</v>
      </c>
      <c r="AR5" s="174" t="n">
        <v>44116</v>
      </c>
      <c r="AS5" s="174" t="n">
        <v>44123</v>
      </c>
      <c r="AT5" s="174" t="n">
        <v>44130</v>
      </c>
      <c r="AU5" s="174" t="n">
        <v>44137</v>
      </c>
      <c r="AV5" s="174" t="n">
        <v>44144</v>
      </c>
      <c r="AW5" s="174" t="n">
        <v>44151</v>
      </c>
      <c r="AX5" s="174" t="n">
        <v>44158</v>
      </c>
      <c r="AY5" s="174" t="n">
        <v>44165</v>
      </c>
      <c r="AZ5" s="174" t="n">
        <v>44172</v>
      </c>
      <c r="BA5" s="174" t="n">
        <v>44179</v>
      </c>
      <c r="BB5" s="174" t="n">
        <v>44186</v>
      </c>
      <c r="BC5" s="174" t="n">
        <v>44193</v>
      </c>
      <c r="BD5" s="175"/>
      <c r="BE5" s="211"/>
      <c r="BF5" s="211"/>
    </row>
    <row r="6" customFormat="false" ht="14.25" hidden="false" customHeight="true" outlineLevel="0" collapsed="false">
      <c r="A6" s="176" t="s">
        <v>209</v>
      </c>
      <c r="B6" s="177" t="s">
        <v>237</v>
      </c>
      <c r="C6" s="178"/>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179"/>
      <c r="AW6" s="179"/>
      <c r="AX6" s="179"/>
      <c r="AY6" s="179"/>
      <c r="AZ6" s="179"/>
      <c r="BA6" s="179"/>
      <c r="BB6" s="179"/>
      <c r="BC6" s="179"/>
      <c r="BF6" s="212"/>
    </row>
    <row r="7" customFormat="false" ht="12.75" hidden="false" customHeight="false" outlineLevel="0" collapsed="false">
      <c r="A7" s="176"/>
      <c r="B7" s="180" t="s">
        <v>211</v>
      </c>
      <c r="C7" s="178" t="n">
        <v>328</v>
      </c>
      <c r="D7" s="179" t="n">
        <v>359</v>
      </c>
      <c r="E7" s="179" t="n">
        <v>321</v>
      </c>
      <c r="F7" s="179" t="n">
        <v>326</v>
      </c>
      <c r="G7" s="179" t="n">
        <v>315</v>
      </c>
      <c r="H7" s="179" t="n">
        <v>322</v>
      </c>
      <c r="I7" s="179" t="n">
        <v>329</v>
      </c>
      <c r="J7" s="179" t="n">
        <v>319</v>
      </c>
      <c r="K7" s="179" t="n">
        <v>303</v>
      </c>
      <c r="L7" s="179" t="n">
        <v>324</v>
      </c>
      <c r="M7" s="179" t="n">
        <v>314</v>
      </c>
      <c r="N7" s="179" t="n">
        <v>295</v>
      </c>
      <c r="O7" s="179" t="n">
        <v>309</v>
      </c>
      <c r="P7" s="179" t="n">
        <v>292</v>
      </c>
      <c r="Q7" s="179" t="n">
        <v>301</v>
      </c>
      <c r="R7" s="179" t="n">
        <v>296</v>
      </c>
      <c r="S7" s="179" t="n">
        <v>305</v>
      </c>
      <c r="T7" s="179" t="n">
        <v>310</v>
      </c>
      <c r="U7" s="179" t="n">
        <v>301</v>
      </c>
      <c r="V7" s="179" t="n">
        <v>311</v>
      </c>
      <c r="W7" s="179" t="n">
        <v>298</v>
      </c>
      <c r="X7" s="179" t="n">
        <v>293</v>
      </c>
      <c r="Y7" s="179" t="n">
        <v>302</v>
      </c>
      <c r="Z7" s="179" t="n">
        <v>300</v>
      </c>
      <c r="AA7" s="179" t="n">
        <v>300</v>
      </c>
      <c r="AB7" s="179" t="n">
        <v>306</v>
      </c>
      <c r="AC7" s="179" t="n">
        <v>302</v>
      </c>
      <c r="AD7" s="179" t="n">
        <v>297</v>
      </c>
      <c r="AE7" s="179" t="n">
        <v>302</v>
      </c>
      <c r="AF7" s="179" t="n">
        <v>306</v>
      </c>
      <c r="AG7" s="179" t="n">
        <v>310</v>
      </c>
      <c r="AH7" s="179" t="n">
        <v>301</v>
      </c>
      <c r="AI7" s="179" t="n">
        <v>301</v>
      </c>
      <c r="AJ7" s="179" t="n">
        <v>305</v>
      </c>
      <c r="AK7" s="179" t="n">
        <v>311</v>
      </c>
      <c r="AL7" s="179" t="n">
        <v>305</v>
      </c>
      <c r="AM7" s="179" t="n">
        <v>326</v>
      </c>
      <c r="AN7" s="179" t="n">
        <v>309</v>
      </c>
      <c r="AO7" s="179" t="n">
        <v>300</v>
      </c>
      <c r="AP7" s="179" t="n">
        <v>315</v>
      </c>
      <c r="AQ7" s="179" t="n">
        <v>331</v>
      </c>
      <c r="AR7" s="179" t="n">
        <v>306</v>
      </c>
      <c r="AS7" s="179" t="n">
        <v>315</v>
      </c>
      <c r="AT7" s="179" t="n">
        <v>320</v>
      </c>
      <c r="AU7" s="179" t="n">
        <v>320</v>
      </c>
      <c r="AV7" s="179" t="n">
        <v>332</v>
      </c>
      <c r="AW7" s="179" t="n">
        <v>306</v>
      </c>
      <c r="AX7" s="179" t="n">
        <v>307</v>
      </c>
      <c r="AY7" s="179" t="n">
        <v>306</v>
      </c>
      <c r="AZ7" s="179" t="n">
        <v>342</v>
      </c>
      <c r="BA7" s="179" t="n">
        <v>328</v>
      </c>
      <c r="BB7" s="179" t="n">
        <v>271</v>
      </c>
      <c r="BC7" s="179" t="n">
        <v>276</v>
      </c>
      <c r="BE7" s="181" t="n">
        <f aca="false">SUM(N7:BB7)+(BC7/5)</f>
        <v>12648.2</v>
      </c>
      <c r="BF7" s="181" t="n">
        <f aca="false">SUM(C7:BB7)+(BC7/5)</f>
        <v>16208.2</v>
      </c>
    </row>
    <row r="8" customFormat="false" ht="12.75" hidden="false" customHeight="false" outlineLevel="0" collapsed="false">
      <c r="A8" s="176"/>
      <c r="B8" s="180" t="s">
        <v>212</v>
      </c>
      <c r="C8" s="178" t="n">
        <v>148</v>
      </c>
      <c r="D8" s="179" t="n">
        <v>173</v>
      </c>
      <c r="E8" s="179" t="n">
        <v>161</v>
      </c>
      <c r="F8" s="179" t="n">
        <v>152</v>
      </c>
      <c r="G8" s="179" t="n">
        <v>156</v>
      </c>
      <c r="H8" s="179" t="n">
        <v>148</v>
      </c>
      <c r="I8" s="179" t="n">
        <v>137</v>
      </c>
      <c r="J8" s="179" t="n">
        <v>137</v>
      </c>
      <c r="K8" s="179" t="n">
        <v>134</v>
      </c>
      <c r="L8" s="179" t="n">
        <v>134</v>
      </c>
      <c r="M8" s="179" t="n">
        <v>126</v>
      </c>
      <c r="N8" s="179" t="n">
        <v>118</v>
      </c>
      <c r="O8" s="179" t="n">
        <v>120</v>
      </c>
      <c r="P8" s="179" t="n">
        <v>118</v>
      </c>
      <c r="Q8" s="179" t="n">
        <v>113</v>
      </c>
      <c r="R8" s="179" t="n">
        <v>113</v>
      </c>
      <c r="S8" s="179" t="n">
        <v>109</v>
      </c>
      <c r="T8" s="179" t="n">
        <v>119</v>
      </c>
      <c r="U8" s="179" t="n">
        <v>103</v>
      </c>
      <c r="V8" s="179" t="n">
        <v>102</v>
      </c>
      <c r="W8" s="179" t="n">
        <v>114</v>
      </c>
      <c r="X8" s="179" t="n">
        <v>104</v>
      </c>
      <c r="Y8" s="179" t="n">
        <v>103</v>
      </c>
      <c r="Z8" s="179" t="n">
        <v>95</v>
      </c>
      <c r="AA8" s="179" t="n">
        <v>98</v>
      </c>
      <c r="AB8" s="179" t="n">
        <v>98</v>
      </c>
      <c r="AC8" s="179" t="n">
        <v>104</v>
      </c>
      <c r="AD8" s="179" t="n">
        <v>98</v>
      </c>
      <c r="AE8" s="179" t="n">
        <v>94</v>
      </c>
      <c r="AF8" s="179" t="n">
        <v>91</v>
      </c>
      <c r="AG8" s="179" t="n">
        <v>97</v>
      </c>
      <c r="AH8" s="179" t="n">
        <v>98</v>
      </c>
      <c r="AI8" s="179" t="n">
        <v>103</v>
      </c>
      <c r="AJ8" s="179" t="n">
        <v>99</v>
      </c>
      <c r="AK8" s="179" t="n">
        <v>94</v>
      </c>
      <c r="AL8" s="179" t="n">
        <v>108</v>
      </c>
      <c r="AM8" s="179" t="n">
        <v>101</v>
      </c>
      <c r="AN8" s="179" t="n">
        <v>101</v>
      </c>
      <c r="AO8" s="179" t="n">
        <v>111</v>
      </c>
      <c r="AP8" s="179" t="n">
        <v>105</v>
      </c>
      <c r="AQ8" s="179" t="n">
        <v>107</v>
      </c>
      <c r="AR8" s="179" t="n">
        <v>112</v>
      </c>
      <c r="AS8" s="179" t="n">
        <v>99</v>
      </c>
      <c r="AT8" s="179" t="n">
        <v>113</v>
      </c>
      <c r="AU8" s="179" t="n">
        <v>122</v>
      </c>
      <c r="AV8" s="179" t="n">
        <v>127</v>
      </c>
      <c r="AW8" s="179" t="n">
        <v>131</v>
      </c>
      <c r="AX8" s="179" t="n">
        <v>121</v>
      </c>
      <c r="AY8" s="179" t="n">
        <v>134</v>
      </c>
      <c r="AZ8" s="179" t="n">
        <v>145</v>
      </c>
      <c r="BA8" s="179" t="n">
        <v>155</v>
      </c>
      <c r="BB8" s="179" t="n">
        <v>132</v>
      </c>
      <c r="BC8" s="179" t="n">
        <v>122</v>
      </c>
      <c r="BE8" s="181" t="n">
        <f aca="false">SUM(N8:BB8)+(BC8/5)</f>
        <v>4553.4</v>
      </c>
      <c r="BF8" s="181" t="n">
        <f aca="false">SUM(C8:BB8)+(BC8/5)</f>
        <v>6159.4</v>
      </c>
    </row>
    <row r="9" customFormat="false" ht="12.75" hidden="false" customHeight="false" outlineLevel="0" collapsed="false">
      <c r="A9" s="176"/>
      <c r="B9" s="180" t="s">
        <v>213</v>
      </c>
      <c r="C9" s="178" t="n">
        <v>324</v>
      </c>
      <c r="D9" s="179" t="n">
        <v>418</v>
      </c>
      <c r="E9" s="179" t="n">
        <v>369</v>
      </c>
      <c r="F9" s="179" t="n">
        <v>345</v>
      </c>
      <c r="G9" s="179" t="n">
        <v>326</v>
      </c>
      <c r="H9" s="179" t="n">
        <v>315</v>
      </c>
      <c r="I9" s="179" t="n">
        <v>327</v>
      </c>
      <c r="J9" s="179" t="n">
        <v>323</v>
      </c>
      <c r="K9" s="179" t="n">
        <v>304</v>
      </c>
      <c r="L9" s="179" t="n">
        <v>331</v>
      </c>
      <c r="M9" s="179" t="n">
        <v>306</v>
      </c>
      <c r="N9" s="179" t="n">
        <v>302</v>
      </c>
      <c r="O9" s="179" t="n">
        <v>301</v>
      </c>
      <c r="P9" s="179" t="n">
        <v>286</v>
      </c>
      <c r="Q9" s="179" t="n">
        <v>299</v>
      </c>
      <c r="R9" s="179" t="n">
        <v>283</v>
      </c>
      <c r="S9" s="179" t="n">
        <v>292</v>
      </c>
      <c r="T9" s="179" t="n">
        <v>276</v>
      </c>
      <c r="U9" s="179" t="n">
        <v>275</v>
      </c>
      <c r="V9" s="179" t="n">
        <v>275</v>
      </c>
      <c r="W9" s="179" t="n">
        <v>279</v>
      </c>
      <c r="X9" s="179" t="n">
        <v>275</v>
      </c>
      <c r="Y9" s="179" t="n">
        <v>279</v>
      </c>
      <c r="Z9" s="179" t="n">
        <v>263</v>
      </c>
      <c r="AA9" s="179" t="n">
        <v>269</v>
      </c>
      <c r="AB9" s="179" t="n">
        <v>274</v>
      </c>
      <c r="AC9" s="179" t="n">
        <v>260</v>
      </c>
      <c r="AD9" s="179" t="n">
        <v>276</v>
      </c>
      <c r="AE9" s="179" t="n">
        <v>259</v>
      </c>
      <c r="AF9" s="179" t="n">
        <v>250</v>
      </c>
      <c r="AG9" s="179" t="n">
        <v>245</v>
      </c>
      <c r="AH9" s="179" t="n">
        <v>255</v>
      </c>
      <c r="AI9" s="179" t="n">
        <v>265</v>
      </c>
      <c r="AJ9" s="179" t="n">
        <v>263</v>
      </c>
      <c r="AK9" s="179" t="n">
        <v>256</v>
      </c>
      <c r="AL9" s="179" t="n">
        <v>241</v>
      </c>
      <c r="AM9" s="179" t="n">
        <v>245</v>
      </c>
      <c r="AN9" s="179" t="n">
        <v>264</v>
      </c>
      <c r="AO9" s="179" t="n">
        <v>273</v>
      </c>
      <c r="AP9" s="179" t="n">
        <v>264</v>
      </c>
      <c r="AQ9" s="179" t="n">
        <v>280</v>
      </c>
      <c r="AR9" s="179" t="n">
        <v>284</v>
      </c>
      <c r="AS9" s="179" t="n">
        <v>272</v>
      </c>
      <c r="AT9" s="179" t="n">
        <v>280</v>
      </c>
      <c r="AU9" s="179" t="n">
        <v>296</v>
      </c>
      <c r="AV9" s="179" t="n">
        <v>284</v>
      </c>
      <c r="AW9" s="179" t="n">
        <v>297</v>
      </c>
      <c r="AX9" s="179" t="n">
        <v>315</v>
      </c>
      <c r="AY9" s="179" t="n">
        <v>292</v>
      </c>
      <c r="AZ9" s="179" t="n">
        <v>317</v>
      </c>
      <c r="BA9" s="179" t="n">
        <v>344</v>
      </c>
      <c r="BB9" s="179" t="n">
        <v>284</v>
      </c>
      <c r="BC9" s="179" t="n">
        <v>284</v>
      </c>
      <c r="BE9" s="181" t="n">
        <f aca="false">SUM(N9:BB9)+(BC9/5)</f>
        <v>11445.8</v>
      </c>
      <c r="BF9" s="181" t="n">
        <f aca="false">SUM(C9:BB9)+(BC9/5)</f>
        <v>15133.8</v>
      </c>
    </row>
    <row r="10" customFormat="false" ht="12.75" hidden="false" customHeight="false" outlineLevel="0" collapsed="false">
      <c r="A10" s="176"/>
      <c r="B10" s="180" t="s">
        <v>214</v>
      </c>
      <c r="C10" s="178" t="n">
        <v>205</v>
      </c>
      <c r="D10" s="179" t="n">
        <v>268</v>
      </c>
      <c r="E10" s="179" t="n">
        <v>228</v>
      </c>
      <c r="F10" s="179" t="n">
        <v>203</v>
      </c>
      <c r="G10" s="179" t="n">
        <v>194</v>
      </c>
      <c r="H10" s="179" t="n">
        <v>185</v>
      </c>
      <c r="I10" s="179" t="n">
        <v>181</v>
      </c>
      <c r="J10" s="179" t="n">
        <v>191</v>
      </c>
      <c r="K10" s="179" t="n">
        <v>172</v>
      </c>
      <c r="L10" s="179" t="n">
        <v>158</v>
      </c>
      <c r="M10" s="179" t="n">
        <v>162</v>
      </c>
      <c r="N10" s="179" t="n">
        <v>157</v>
      </c>
      <c r="O10" s="179" t="n">
        <v>136</v>
      </c>
      <c r="P10" s="179" t="n">
        <v>143</v>
      </c>
      <c r="Q10" s="179" t="n">
        <v>139</v>
      </c>
      <c r="R10" s="179" t="n">
        <v>125</v>
      </c>
      <c r="S10" s="179" t="n">
        <v>128</v>
      </c>
      <c r="T10" s="179" t="n">
        <v>125</v>
      </c>
      <c r="U10" s="179" t="n">
        <v>116</v>
      </c>
      <c r="V10" s="179" t="n">
        <v>125</v>
      </c>
      <c r="W10" s="179" t="n">
        <v>121</v>
      </c>
      <c r="X10" s="179" t="n">
        <v>114</v>
      </c>
      <c r="Y10" s="179" t="n">
        <v>121</v>
      </c>
      <c r="Z10" s="179" t="n">
        <v>108</v>
      </c>
      <c r="AA10" s="179" t="n">
        <v>114</v>
      </c>
      <c r="AB10" s="179" t="n">
        <v>108</v>
      </c>
      <c r="AC10" s="179" t="n">
        <v>111</v>
      </c>
      <c r="AD10" s="179" t="n">
        <v>103</v>
      </c>
      <c r="AE10" s="179" t="n">
        <v>103</v>
      </c>
      <c r="AF10" s="179" t="n">
        <v>97</v>
      </c>
      <c r="AG10" s="179" t="n">
        <v>102</v>
      </c>
      <c r="AH10" s="179" t="n">
        <v>107</v>
      </c>
      <c r="AI10" s="179" t="n">
        <v>93</v>
      </c>
      <c r="AJ10" s="179" t="n">
        <v>97</v>
      </c>
      <c r="AK10" s="179" t="n">
        <v>99</v>
      </c>
      <c r="AL10" s="179" t="n">
        <v>100</v>
      </c>
      <c r="AM10" s="179" t="n">
        <v>100</v>
      </c>
      <c r="AN10" s="179" t="n">
        <v>104</v>
      </c>
      <c r="AO10" s="179" t="n">
        <v>111</v>
      </c>
      <c r="AP10" s="179" t="n">
        <v>113</v>
      </c>
      <c r="AQ10" s="179" t="n">
        <v>116</v>
      </c>
      <c r="AR10" s="179" t="n">
        <v>124</v>
      </c>
      <c r="AS10" s="179" t="n">
        <v>120</v>
      </c>
      <c r="AT10" s="179" t="n">
        <v>116</v>
      </c>
      <c r="AU10" s="179" t="n">
        <v>119</v>
      </c>
      <c r="AV10" s="179" t="n">
        <v>127</v>
      </c>
      <c r="AW10" s="179" t="n">
        <v>134</v>
      </c>
      <c r="AX10" s="179" t="n">
        <v>135</v>
      </c>
      <c r="AY10" s="179" t="n">
        <v>141</v>
      </c>
      <c r="AZ10" s="179" t="n">
        <v>160</v>
      </c>
      <c r="BA10" s="179" t="n">
        <v>166</v>
      </c>
      <c r="BB10" s="179" t="n">
        <v>160</v>
      </c>
      <c r="BC10" s="179" t="n">
        <v>145</v>
      </c>
      <c r="BE10" s="181" t="n">
        <f aca="false">SUM(N10:BB10)+(BC10/5)</f>
        <v>4967</v>
      </c>
      <c r="BF10" s="181" t="n">
        <f aca="false">SUM(C10:BB10)+(BC10/5)</f>
        <v>7114</v>
      </c>
    </row>
    <row r="11" customFormat="false" ht="12.75" hidden="false" customHeight="false" outlineLevel="0" collapsed="false">
      <c r="A11" s="176"/>
      <c r="B11" s="182" t="s">
        <v>215</v>
      </c>
      <c r="C11" s="179" t="n">
        <v>0</v>
      </c>
      <c r="D11" s="179" t="n">
        <v>0</v>
      </c>
      <c r="E11" s="179" t="n">
        <v>0</v>
      </c>
      <c r="F11" s="179" t="n">
        <v>0</v>
      </c>
      <c r="G11" s="179" t="n">
        <v>0</v>
      </c>
      <c r="H11" s="179" t="n">
        <v>0</v>
      </c>
      <c r="I11" s="179" t="n">
        <v>0</v>
      </c>
      <c r="J11" s="179" t="n">
        <v>0</v>
      </c>
      <c r="K11" s="179" t="n">
        <v>0</v>
      </c>
      <c r="L11" s="179" t="n">
        <v>0</v>
      </c>
      <c r="M11" s="179" t="n">
        <v>0</v>
      </c>
      <c r="N11" s="179" t="n">
        <v>0</v>
      </c>
      <c r="O11" s="179" t="n">
        <v>0</v>
      </c>
      <c r="P11" s="179" t="n">
        <v>0</v>
      </c>
      <c r="Q11" s="179" t="n">
        <v>0</v>
      </c>
      <c r="R11" s="179" t="n">
        <v>0</v>
      </c>
      <c r="S11" s="179" t="n">
        <v>0</v>
      </c>
      <c r="T11" s="179" t="n">
        <v>0</v>
      </c>
      <c r="U11" s="179" t="n">
        <v>0</v>
      </c>
      <c r="V11" s="179" t="n">
        <v>0</v>
      </c>
      <c r="W11" s="179" t="n">
        <v>0</v>
      </c>
      <c r="X11" s="179" t="n">
        <v>0</v>
      </c>
      <c r="Y11" s="179" t="n">
        <v>0</v>
      </c>
      <c r="Z11" s="179" t="n">
        <v>0</v>
      </c>
      <c r="AA11" s="179" t="n">
        <v>0</v>
      </c>
      <c r="AB11" s="179" t="n">
        <v>0</v>
      </c>
      <c r="AC11" s="179" t="n">
        <v>0</v>
      </c>
      <c r="AD11" s="179" t="n">
        <v>0</v>
      </c>
      <c r="AE11" s="179" t="n">
        <v>0</v>
      </c>
      <c r="AF11" s="179" t="n">
        <v>0</v>
      </c>
      <c r="AG11" s="179" t="n">
        <v>0</v>
      </c>
      <c r="AH11" s="179" t="n">
        <v>0</v>
      </c>
      <c r="AI11" s="179" t="n">
        <v>0</v>
      </c>
      <c r="AJ11" s="179" t="n">
        <v>0</v>
      </c>
      <c r="AK11" s="179" t="n">
        <v>0</v>
      </c>
      <c r="AL11" s="179" t="n">
        <v>0</v>
      </c>
      <c r="AM11" s="179" t="n">
        <v>0</v>
      </c>
      <c r="AN11" s="179" t="n">
        <v>0</v>
      </c>
      <c r="AO11" s="179" t="n">
        <v>0</v>
      </c>
      <c r="AP11" s="179" t="n">
        <v>0</v>
      </c>
      <c r="AQ11" s="179" t="n">
        <v>0</v>
      </c>
      <c r="AR11" s="179" t="n">
        <v>0</v>
      </c>
      <c r="AS11" s="179" t="n">
        <v>0</v>
      </c>
      <c r="AT11" s="179" t="n">
        <v>0</v>
      </c>
      <c r="AU11" s="179" t="n">
        <v>0</v>
      </c>
      <c r="AV11" s="179" t="n">
        <v>0</v>
      </c>
      <c r="AW11" s="179" t="n">
        <v>0</v>
      </c>
      <c r="AX11" s="179" t="n">
        <v>0</v>
      </c>
      <c r="AY11" s="179" t="n">
        <v>0</v>
      </c>
      <c r="AZ11" s="179" t="n">
        <v>0</v>
      </c>
      <c r="BA11" s="179" t="n">
        <v>0</v>
      </c>
      <c r="BB11" s="179" t="n">
        <v>0</v>
      </c>
      <c r="BC11" s="179" t="n">
        <v>0</v>
      </c>
      <c r="BE11" s="181" t="n">
        <f aca="false">SUM(N11:BB11)+(BC11/5)</f>
        <v>0</v>
      </c>
      <c r="BF11" s="181" t="n">
        <f aca="false">SUM(C11:BB11)+(BC11/5)</f>
        <v>0</v>
      </c>
    </row>
    <row r="12" customFormat="false" ht="12.75" hidden="false" customHeight="false" outlineLevel="0" collapsed="false">
      <c r="A12" s="176"/>
      <c r="B12" s="180" t="s">
        <v>216</v>
      </c>
      <c r="C12" s="178" t="n">
        <v>271</v>
      </c>
      <c r="D12" s="179" t="n">
        <v>341</v>
      </c>
      <c r="E12" s="179" t="n">
        <v>303</v>
      </c>
      <c r="F12" s="179" t="n">
        <v>291</v>
      </c>
      <c r="G12" s="179" t="n">
        <v>289</v>
      </c>
      <c r="H12" s="179" t="n">
        <v>284</v>
      </c>
      <c r="I12" s="179" t="n">
        <v>286</v>
      </c>
      <c r="J12" s="179" t="n">
        <v>277</v>
      </c>
      <c r="K12" s="179" t="n">
        <v>252</v>
      </c>
      <c r="L12" s="179" t="n">
        <v>282</v>
      </c>
      <c r="M12" s="179" t="n">
        <v>261</v>
      </c>
      <c r="N12" s="179" t="n">
        <v>249</v>
      </c>
      <c r="O12" s="179" t="n">
        <v>252</v>
      </c>
      <c r="P12" s="179" t="n">
        <v>260</v>
      </c>
      <c r="Q12" s="179" t="n">
        <v>248</v>
      </c>
      <c r="R12" s="179" t="n">
        <v>250</v>
      </c>
      <c r="S12" s="179" t="n">
        <v>253</v>
      </c>
      <c r="T12" s="179" t="n">
        <v>250</v>
      </c>
      <c r="U12" s="179" t="n">
        <v>239</v>
      </c>
      <c r="V12" s="179" t="n">
        <v>251</v>
      </c>
      <c r="W12" s="179" t="n">
        <v>234</v>
      </c>
      <c r="X12" s="179" t="n">
        <v>231</v>
      </c>
      <c r="Y12" s="179" t="n">
        <v>250</v>
      </c>
      <c r="Z12" s="179" t="n">
        <v>234</v>
      </c>
      <c r="AA12" s="179" t="n">
        <v>238</v>
      </c>
      <c r="AB12" s="179" t="n">
        <v>240</v>
      </c>
      <c r="AC12" s="179" t="n">
        <v>241</v>
      </c>
      <c r="AD12" s="179" t="n">
        <v>251</v>
      </c>
      <c r="AE12" s="179" t="n">
        <v>238</v>
      </c>
      <c r="AF12" s="179" t="n">
        <v>234</v>
      </c>
      <c r="AG12" s="179" t="n">
        <v>241</v>
      </c>
      <c r="AH12" s="179" t="n">
        <v>241</v>
      </c>
      <c r="AI12" s="179" t="n">
        <v>230</v>
      </c>
      <c r="AJ12" s="179" t="n">
        <v>234</v>
      </c>
      <c r="AK12" s="179" t="n">
        <v>223</v>
      </c>
      <c r="AL12" s="179" t="n">
        <v>234</v>
      </c>
      <c r="AM12" s="179" t="n">
        <v>236</v>
      </c>
      <c r="AN12" s="179" t="n">
        <v>228</v>
      </c>
      <c r="AO12" s="179" t="n">
        <v>250</v>
      </c>
      <c r="AP12" s="179" t="n">
        <v>241</v>
      </c>
      <c r="AQ12" s="179" t="n">
        <v>245</v>
      </c>
      <c r="AR12" s="179" t="n">
        <v>237</v>
      </c>
      <c r="AS12" s="179" t="n">
        <v>246</v>
      </c>
      <c r="AT12" s="179" t="n">
        <v>249</v>
      </c>
      <c r="AU12" s="179" t="n">
        <v>247</v>
      </c>
      <c r="AV12" s="179" t="n">
        <v>270</v>
      </c>
      <c r="AW12" s="179" t="n">
        <v>263</v>
      </c>
      <c r="AX12" s="179" t="n">
        <v>251</v>
      </c>
      <c r="AY12" s="179" t="n">
        <v>266</v>
      </c>
      <c r="AZ12" s="179" t="n">
        <v>271</v>
      </c>
      <c r="BA12" s="179" t="n">
        <v>280</v>
      </c>
      <c r="BB12" s="179" t="n">
        <v>214</v>
      </c>
      <c r="BC12" s="179" t="n">
        <v>191</v>
      </c>
      <c r="BE12" s="181" t="n">
        <f aca="false">SUM(N12:BB12)+(BC12/5)</f>
        <v>10078.2</v>
      </c>
      <c r="BF12" s="181" t="n">
        <f aca="false">SUM(C12:BB12)+(BC12/5)</f>
        <v>13215.2</v>
      </c>
    </row>
    <row r="13" customFormat="false" ht="12.75" hidden="false" customHeight="false" outlineLevel="0" collapsed="false">
      <c r="A13" s="176"/>
      <c r="B13" s="180" t="s">
        <v>217</v>
      </c>
      <c r="C13" s="178" t="n">
        <v>1276</v>
      </c>
      <c r="D13" s="179" t="n">
        <v>1560</v>
      </c>
      <c r="E13" s="179" t="n">
        <v>1382</v>
      </c>
      <c r="F13" s="179" t="n">
        <v>1317</v>
      </c>
      <c r="G13" s="179" t="n">
        <v>1280</v>
      </c>
      <c r="H13" s="179" t="n">
        <v>1254</v>
      </c>
      <c r="I13" s="179" t="n">
        <v>1259</v>
      </c>
      <c r="J13" s="179" t="n">
        <v>1247</v>
      </c>
      <c r="K13" s="179" t="n">
        <v>1165</v>
      </c>
      <c r="L13" s="179" t="n">
        <v>1229</v>
      </c>
      <c r="M13" s="179" t="n">
        <v>1169</v>
      </c>
      <c r="N13" s="179" t="n">
        <v>1120</v>
      </c>
      <c r="O13" s="179" t="n">
        <v>1118</v>
      </c>
      <c r="P13" s="179" t="n">
        <v>1098</v>
      </c>
      <c r="Q13" s="179" t="n">
        <v>1100</v>
      </c>
      <c r="R13" s="179" t="n">
        <v>1067</v>
      </c>
      <c r="S13" s="179" t="n">
        <v>1087</v>
      </c>
      <c r="T13" s="179" t="n">
        <v>1079</v>
      </c>
      <c r="U13" s="179" t="n">
        <v>1034</v>
      </c>
      <c r="V13" s="179" t="n">
        <v>1064</v>
      </c>
      <c r="W13" s="179" t="n">
        <v>1045</v>
      </c>
      <c r="X13" s="179" t="n">
        <v>1017</v>
      </c>
      <c r="Y13" s="179" t="n">
        <v>1056</v>
      </c>
      <c r="Z13" s="179" t="n">
        <v>1000</v>
      </c>
      <c r="AA13" s="179" t="n">
        <v>1019</v>
      </c>
      <c r="AB13" s="179" t="n">
        <v>1026</v>
      </c>
      <c r="AC13" s="179" t="n">
        <v>1018</v>
      </c>
      <c r="AD13" s="179" t="n">
        <v>1025</v>
      </c>
      <c r="AE13" s="179" t="n">
        <v>996</v>
      </c>
      <c r="AF13" s="179" t="n">
        <v>977</v>
      </c>
      <c r="AG13" s="179" t="n">
        <v>994</v>
      </c>
      <c r="AH13" s="179" t="n">
        <v>1003</v>
      </c>
      <c r="AI13" s="179" t="n">
        <v>992</v>
      </c>
      <c r="AJ13" s="179" t="n">
        <v>999</v>
      </c>
      <c r="AK13" s="179" t="n">
        <v>983</v>
      </c>
      <c r="AL13" s="179" t="n">
        <v>988</v>
      </c>
      <c r="AM13" s="179" t="n">
        <v>1008</v>
      </c>
      <c r="AN13" s="179" t="n">
        <v>1007</v>
      </c>
      <c r="AO13" s="179" t="n">
        <v>1046</v>
      </c>
      <c r="AP13" s="179" t="n">
        <v>1038</v>
      </c>
      <c r="AQ13" s="179" t="n">
        <v>1079</v>
      </c>
      <c r="AR13" s="179" t="n">
        <v>1062</v>
      </c>
      <c r="AS13" s="179" t="n">
        <v>1052</v>
      </c>
      <c r="AT13" s="179" t="n">
        <v>1079</v>
      </c>
      <c r="AU13" s="179" t="n">
        <v>1105</v>
      </c>
      <c r="AV13" s="179" t="n">
        <v>1139</v>
      </c>
      <c r="AW13" s="179" t="n">
        <v>1130</v>
      </c>
      <c r="AX13" s="179" t="n">
        <v>1130</v>
      </c>
      <c r="AY13" s="179" t="n">
        <v>1140</v>
      </c>
      <c r="AZ13" s="179" t="n">
        <v>1236</v>
      </c>
      <c r="BA13" s="179" t="n">
        <v>1272</v>
      </c>
      <c r="BB13" s="179" t="n">
        <v>1061</v>
      </c>
      <c r="BC13" s="179" t="n">
        <v>1018</v>
      </c>
      <c r="BE13" s="181" t="n">
        <f aca="false">SUM(N13:BB13)+(BC13/5)</f>
        <v>43692.6</v>
      </c>
      <c r="BF13" s="181" t="n">
        <f aca="false">SUM(C13:BB13)+(BC13/5)</f>
        <v>57830.6</v>
      </c>
    </row>
    <row r="14" customFormat="false" ht="12.75" hidden="false" customHeight="false" outlineLevel="0" collapsed="false">
      <c r="A14" s="176"/>
      <c r="B14" s="183" t="s">
        <v>238</v>
      </c>
      <c r="C14" s="184" t="s">
        <v>78</v>
      </c>
      <c r="D14" s="185" t="s">
        <v>79</v>
      </c>
      <c r="E14" s="185" t="s">
        <v>141</v>
      </c>
      <c r="F14" s="185" t="s">
        <v>142</v>
      </c>
      <c r="G14" s="185" t="s">
        <v>143</v>
      </c>
      <c r="H14" s="185" t="s">
        <v>144</v>
      </c>
      <c r="I14" s="185" t="s">
        <v>145</v>
      </c>
      <c r="J14" s="185" t="s">
        <v>146</v>
      </c>
      <c r="K14" s="185" t="s">
        <v>147</v>
      </c>
      <c r="L14" s="185" t="s">
        <v>148</v>
      </c>
      <c r="M14" s="185" t="s">
        <v>149</v>
      </c>
      <c r="N14" s="185" t="s">
        <v>150</v>
      </c>
      <c r="O14" s="185" t="s">
        <v>151</v>
      </c>
      <c r="P14" s="185" t="s">
        <v>152</v>
      </c>
      <c r="Q14" s="185" t="s">
        <v>153</v>
      </c>
      <c r="R14" s="185" t="s">
        <v>154</v>
      </c>
      <c r="S14" s="185" t="s">
        <v>155</v>
      </c>
      <c r="T14" s="185" t="s">
        <v>156</v>
      </c>
      <c r="U14" s="185" t="s">
        <v>157</v>
      </c>
      <c r="V14" s="185" t="s">
        <v>158</v>
      </c>
      <c r="W14" s="185" t="s">
        <v>159</v>
      </c>
      <c r="X14" s="185" t="s">
        <v>160</v>
      </c>
      <c r="Y14" s="185" t="s">
        <v>161</v>
      </c>
      <c r="Z14" s="185" t="s">
        <v>162</v>
      </c>
      <c r="AA14" s="185" t="s">
        <v>163</v>
      </c>
      <c r="AB14" s="185" t="s">
        <v>164</v>
      </c>
      <c r="AC14" s="185" t="s">
        <v>165</v>
      </c>
      <c r="AD14" s="185" t="s">
        <v>166</v>
      </c>
      <c r="AE14" s="185" t="s">
        <v>167</v>
      </c>
      <c r="AF14" s="185" t="s">
        <v>168</v>
      </c>
      <c r="AG14" s="185" t="s">
        <v>169</v>
      </c>
      <c r="AH14" s="185" t="s">
        <v>170</v>
      </c>
      <c r="AI14" s="185" t="s">
        <v>171</v>
      </c>
      <c r="AJ14" s="185" t="s">
        <v>172</v>
      </c>
      <c r="AK14" s="185" t="s">
        <v>173</v>
      </c>
      <c r="AL14" s="185" t="s">
        <v>174</v>
      </c>
      <c r="AM14" s="185" t="s">
        <v>175</v>
      </c>
      <c r="AN14" s="185" t="s">
        <v>176</v>
      </c>
      <c r="AO14" s="185" t="s">
        <v>177</v>
      </c>
      <c r="AP14" s="185" t="s">
        <v>178</v>
      </c>
      <c r="AQ14" s="185" t="s">
        <v>179</v>
      </c>
      <c r="AR14" s="185" t="s">
        <v>180</v>
      </c>
      <c r="AS14" s="185" t="s">
        <v>181</v>
      </c>
      <c r="AT14" s="185" t="s">
        <v>182</v>
      </c>
      <c r="AU14" s="185" t="s">
        <v>183</v>
      </c>
      <c r="AV14" s="185" t="s">
        <v>184</v>
      </c>
      <c r="AW14" s="185" t="s">
        <v>185</v>
      </c>
      <c r="AX14" s="185" t="s">
        <v>186</v>
      </c>
      <c r="AY14" s="185" t="s">
        <v>187</v>
      </c>
      <c r="AZ14" s="185" t="s">
        <v>188</v>
      </c>
      <c r="BA14" s="185" t="s">
        <v>189</v>
      </c>
      <c r="BB14" s="185" t="s">
        <v>190</v>
      </c>
      <c r="BC14" s="185" t="s">
        <v>191</v>
      </c>
      <c r="BD14" s="167"/>
      <c r="BE14" s="181"/>
      <c r="BF14" s="181"/>
    </row>
    <row r="15" customFormat="false" ht="12.75" hidden="false" customHeight="false" outlineLevel="0" collapsed="false">
      <c r="A15" s="176"/>
      <c r="B15" s="180" t="s">
        <v>211</v>
      </c>
      <c r="C15" s="178" t="n">
        <v>308</v>
      </c>
      <c r="D15" s="179" t="n">
        <v>378</v>
      </c>
      <c r="E15" s="179" t="n">
        <v>332</v>
      </c>
      <c r="F15" s="179" t="n">
        <v>310</v>
      </c>
      <c r="G15" s="179" t="n">
        <v>327</v>
      </c>
      <c r="H15" s="179" t="n">
        <v>336</v>
      </c>
      <c r="I15" s="179" t="n">
        <v>322</v>
      </c>
      <c r="J15" s="179" t="n">
        <v>318</v>
      </c>
      <c r="K15" s="179" t="n">
        <v>302</v>
      </c>
      <c r="L15" s="179" t="n">
        <v>296</v>
      </c>
      <c r="M15" s="179" t="n">
        <v>324</v>
      </c>
      <c r="N15" s="179" t="n">
        <v>337</v>
      </c>
      <c r="O15" s="179" t="n">
        <v>272</v>
      </c>
      <c r="P15" s="179" t="n">
        <v>376</v>
      </c>
      <c r="Q15" s="179" t="n">
        <v>341</v>
      </c>
      <c r="R15" s="179" t="n">
        <v>335</v>
      </c>
      <c r="S15" s="179" t="n">
        <v>302</v>
      </c>
      <c r="T15" s="179" t="n">
        <v>308</v>
      </c>
      <c r="U15" s="179" t="n">
        <v>292</v>
      </c>
      <c r="V15" s="179" t="n">
        <v>328</v>
      </c>
      <c r="W15" s="179" t="n">
        <v>305</v>
      </c>
      <c r="X15" s="179" t="n">
        <v>286</v>
      </c>
      <c r="Y15" s="179" t="n">
        <v>308</v>
      </c>
      <c r="Z15" s="179" t="n">
        <v>276</v>
      </c>
      <c r="AA15" s="179" t="n">
        <v>296</v>
      </c>
      <c r="AB15" s="179" t="n">
        <v>294</v>
      </c>
      <c r="AC15" s="179" t="n">
        <v>297</v>
      </c>
      <c r="AD15" s="179" t="n">
        <v>281</v>
      </c>
      <c r="AE15" s="179" t="n">
        <v>317</v>
      </c>
      <c r="AF15" s="179" t="n">
        <v>304</v>
      </c>
      <c r="AG15" s="179" t="n">
        <v>299</v>
      </c>
      <c r="AH15" s="179" t="n">
        <v>327</v>
      </c>
      <c r="AI15" s="179" t="n">
        <v>308</v>
      </c>
      <c r="AJ15" s="179" t="n">
        <v>300</v>
      </c>
      <c r="AK15" s="179" t="n">
        <v>316</v>
      </c>
      <c r="AL15" s="179" t="n">
        <v>341</v>
      </c>
      <c r="AM15" s="179" t="n">
        <v>284</v>
      </c>
      <c r="AN15" s="179" t="n">
        <v>271</v>
      </c>
      <c r="AO15" s="179" t="n">
        <v>265</v>
      </c>
      <c r="AP15" s="179" t="n">
        <v>358</v>
      </c>
      <c r="AQ15" s="179" t="n">
        <v>309</v>
      </c>
      <c r="AR15" s="179" t="n">
        <v>286</v>
      </c>
      <c r="AS15" s="179" t="n">
        <v>329</v>
      </c>
      <c r="AT15" s="179" t="n">
        <v>325</v>
      </c>
      <c r="AU15" s="179" t="n">
        <v>304</v>
      </c>
      <c r="AV15" s="179" t="n">
        <v>296</v>
      </c>
      <c r="AW15" s="179" t="n">
        <v>290</v>
      </c>
      <c r="AX15" s="179" t="n">
        <v>323</v>
      </c>
      <c r="AY15" s="179" t="n">
        <v>308</v>
      </c>
      <c r="AZ15" s="179" t="n">
        <v>314</v>
      </c>
      <c r="BA15" s="179" t="n">
        <v>303</v>
      </c>
      <c r="BB15" s="179" t="n">
        <v>305</v>
      </c>
      <c r="BC15" s="179" t="n">
        <v>296</v>
      </c>
      <c r="BD15" s="167"/>
      <c r="BE15" s="181" t="n">
        <f aca="false">SUM(N15:BC15)</f>
        <v>12912</v>
      </c>
      <c r="BF15" s="181" t="n">
        <f aca="false">SUM(C15:BC15)</f>
        <v>16465</v>
      </c>
    </row>
    <row r="16" customFormat="false" ht="12.75" hidden="false" customHeight="false" outlineLevel="0" collapsed="false">
      <c r="A16" s="176"/>
      <c r="B16" s="180" t="s">
        <v>212</v>
      </c>
      <c r="C16" s="178" t="n">
        <v>147</v>
      </c>
      <c r="D16" s="179" t="n">
        <v>211</v>
      </c>
      <c r="E16" s="179" t="n">
        <v>155</v>
      </c>
      <c r="F16" s="179" t="n">
        <v>137</v>
      </c>
      <c r="G16" s="179" t="n">
        <v>155</v>
      </c>
      <c r="H16" s="179" t="n">
        <v>133</v>
      </c>
      <c r="I16" s="179" t="n">
        <v>120</v>
      </c>
      <c r="J16" s="179" t="n">
        <v>115</v>
      </c>
      <c r="K16" s="179" t="n">
        <v>117</v>
      </c>
      <c r="L16" s="179" t="n">
        <v>164</v>
      </c>
      <c r="M16" s="179" t="n">
        <v>135</v>
      </c>
      <c r="N16" s="179" t="n">
        <v>123</v>
      </c>
      <c r="O16" s="179" t="n">
        <v>135</v>
      </c>
      <c r="P16" s="179" t="n">
        <v>203</v>
      </c>
      <c r="Q16" s="179" t="n">
        <v>215</v>
      </c>
      <c r="R16" s="179" t="n">
        <v>195</v>
      </c>
      <c r="S16" s="179" t="n">
        <v>179</v>
      </c>
      <c r="T16" s="179" t="n">
        <v>161</v>
      </c>
      <c r="U16" s="179" t="n">
        <v>129</v>
      </c>
      <c r="V16" s="179" t="n">
        <v>118</v>
      </c>
      <c r="W16" s="179" t="n">
        <v>103</v>
      </c>
      <c r="X16" s="179" t="n">
        <v>108</v>
      </c>
      <c r="Y16" s="179" t="n">
        <v>84</v>
      </c>
      <c r="Z16" s="179" t="n">
        <v>102</v>
      </c>
      <c r="AA16" s="179" t="n">
        <v>90</v>
      </c>
      <c r="AB16" s="179" t="n">
        <v>97</v>
      </c>
      <c r="AC16" s="179" t="n">
        <v>80</v>
      </c>
      <c r="AD16" s="179" t="n">
        <v>88</v>
      </c>
      <c r="AE16" s="179" t="n">
        <v>100</v>
      </c>
      <c r="AF16" s="179" t="n">
        <v>93</v>
      </c>
      <c r="AG16" s="179" t="n">
        <v>90</v>
      </c>
      <c r="AH16" s="179" t="n">
        <v>92</v>
      </c>
      <c r="AI16" s="179" t="n">
        <v>83</v>
      </c>
      <c r="AJ16" s="179" t="n">
        <v>119</v>
      </c>
      <c r="AK16" s="179" t="n">
        <v>93</v>
      </c>
      <c r="AL16" s="179" t="n">
        <v>83</v>
      </c>
      <c r="AM16" s="179" t="n">
        <v>95</v>
      </c>
      <c r="AN16" s="179" t="n">
        <v>97</v>
      </c>
      <c r="AO16" s="179" t="n">
        <v>92</v>
      </c>
      <c r="AP16" s="179" t="n">
        <v>117</v>
      </c>
      <c r="AQ16" s="179" t="n">
        <v>120</v>
      </c>
      <c r="AR16" s="179" t="n">
        <v>110</v>
      </c>
      <c r="AS16" s="179" t="n">
        <v>112</v>
      </c>
      <c r="AT16" s="179" t="n">
        <v>112</v>
      </c>
      <c r="AU16" s="179" t="n">
        <v>107</v>
      </c>
      <c r="AV16" s="179" t="n">
        <v>120</v>
      </c>
      <c r="AW16" s="179" t="n">
        <v>134</v>
      </c>
      <c r="AX16" s="179" t="n">
        <v>119</v>
      </c>
      <c r="AY16" s="179" t="n">
        <v>114</v>
      </c>
      <c r="AZ16" s="179" t="n">
        <v>108</v>
      </c>
      <c r="BA16" s="179" t="n">
        <v>122</v>
      </c>
      <c r="BB16" s="179" t="n">
        <v>103</v>
      </c>
      <c r="BC16" s="179" t="n">
        <v>100</v>
      </c>
      <c r="BD16" s="167"/>
      <c r="BE16" s="181" t="n">
        <f aca="false">SUM(N16:BC16)</f>
        <v>4845</v>
      </c>
      <c r="BF16" s="181" t="n">
        <f aca="false">SUM(C16:BC16)</f>
        <v>6434</v>
      </c>
    </row>
    <row r="17" customFormat="false" ht="12.75" hidden="false" customHeight="false" outlineLevel="0" collapsed="false">
      <c r="A17" s="176"/>
      <c r="B17" s="180" t="s">
        <v>213</v>
      </c>
      <c r="C17" s="178" t="n">
        <v>313</v>
      </c>
      <c r="D17" s="179" t="n">
        <v>387</v>
      </c>
      <c r="E17" s="179" t="n">
        <v>328</v>
      </c>
      <c r="F17" s="179" t="n">
        <v>301</v>
      </c>
      <c r="G17" s="179" t="n">
        <v>282</v>
      </c>
      <c r="H17" s="179" t="n">
        <v>339</v>
      </c>
      <c r="I17" s="179" t="n">
        <v>280</v>
      </c>
      <c r="J17" s="179" t="n">
        <v>307</v>
      </c>
      <c r="K17" s="179" t="n">
        <v>319</v>
      </c>
      <c r="L17" s="179" t="n">
        <v>318</v>
      </c>
      <c r="M17" s="179" t="n">
        <v>334</v>
      </c>
      <c r="N17" s="179" t="n">
        <v>288</v>
      </c>
      <c r="O17" s="179" t="n">
        <v>271</v>
      </c>
      <c r="P17" s="179" t="n">
        <v>388</v>
      </c>
      <c r="Q17" s="179" t="n">
        <v>353</v>
      </c>
      <c r="R17" s="179" t="n">
        <v>294</v>
      </c>
      <c r="S17" s="179" t="n">
        <v>320</v>
      </c>
      <c r="T17" s="179" t="n">
        <v>325</v>
      </c>
      <c r="U17" s="179" t="n">
        <v>281</v>
      </c>
      <c r="V17" s="179" t="n">
        <v>277</v>
      </c>
      <c r="W17" s="179" t="n">
        <v>250</v>
      </c>
      <c r="X17" s="179" t="n">
        <v>283</v>
      </c>
      <c r="Y17" s="179" t="n">
        <v>281</v>
      </c>
      <c r="Z17" s="179" t="n">
        <v>262</v>
      </c>
      <c r="AA17" s="179" t="n">
        <v>278</v>
      </c>
      <c r="AB17" s="179" t="n">
        <v>250</v>
      </c>
      <c r="AC17" s="179" t="n">
        <v>257</v>
      </c>
      <c r="AD17" s="179" t="n">
        <v>279</v>
      </c>
      <c r="AE17" s="179" t="n">
        <v>263</v>
      </c>
      <c r="AF17" s="179" t="n">
        <v>263</v>
      </c>
      <c r="AG17" s="179" t="n">
        <v>273</v>
      </c>
      <c r="AH17" s="179" t="n">
        <v>285</v>
      </c>
      <c r="AI17" s="179" t="n">
        <v>230</v>
      </c>
      <c r="AJ17" s="179" t="n">
        <v>270</v>
      </c>
      <c r="AK17" s="179" t="n">
        <v>258</v>
      </c>
      <c r="AL17" s="179" t="n">
        <v>256</v>
      </c>
      <c r="AM17" s="179" t="n">
        <v>284</v>
      </c>
      <c r="AN17" s="179" t="n">
        <v>253</v>
      </c>
      <c r="AO17" s="179" t="n">
        <v>238</v>
      </c>
      <c r="AP17" s="179" t="n">
        <v>319</v>
      </c>
      <c r="AQ17" s="179" t="n">
        <v>278</v>
      </c>
      <c r="AR17" s="179" t="n">
        <v>276</v>
      </c>
      <c r="AS17" s="179" t="n">
        <v>292</v>
      </c>
      <c r="AT17" s="179" t="n">
        <v>313</v>
      </c>
      <c r="AU17" s="179" t="n">
        <v>294</v>
      </c>
      <c r="AV17" s="179" t="n">
        <v>289</v>
      </c>
      <c r="AW17" s="179" t="n">
        <v>308</v>
      </c>
      <c r="AX17" s="179" t="n">
        <v>292</v>
      </c>
      <c r="AY17" s="179" t="n">
        <v>306</v>
      </c>
      <c r="AZ17" s="179" t="n">
        <v>315</v>
      </c>
      <c r="BA17" s="179" t="n">
        <v>303</v>
      </c>
      <c r="BB17" s="179" t="n">
        <v>288</v>
      </c>
      <c r="BC17" s="179" t="n">
        <v>278</v>
      </c>
      <c r="BD17" s="167"/>
      <c r="BE17" s="181" t="n">
        <f aca="false">SUM(N17:BC17)</f>
        <v>11961</v>
      </c>
      <c r="BF17" s="181" t="n">
        <f aca="false">SUM(C17:BC17)</f>
        <v>15469</v>
      </c>
    </row>
    <row r="18" customFormat="false" ht="12.75" hidden="false" customHeight="false" outlineLevel="0" collapsed="false">
      <c r="A18" s="176"/>
      <c r="B18" s="180" t="s">
        <v>214</v>
      </c>
      <c r="C18" s="178" t="n">
        <v>163</v>
      </c>
      <c r="D18" s="179" t="n">
        <v>231</v>
      </c>
      <c r="E18" s="179" t="n">
        <v>192</v>
      </c>
      <c r="F18" s="179" t="n">
        <v>153</v>
      </c>
      <c r="G18" s="179" t="n">
        <v>138</v>
      </c>
      <c r="H18" s="179" t="n">
        <v>121</v>
      </c>
      <c r="I18" s="179" t="n">
        <v>137</v>
      </c>
      <c r="J18" s="179" t="n">
        <v>133</v>
      </c>
      <c r="K18" s="179" t="n">
        <v>131</v>
      </c>
      <c r="L18" s="179" t="n">
        <v>129</v>
      </c>
      <c r="M18" s="179" t="n">
        <v>122</v>
      </c>
      <c r="N18" s="179" t="n">
        <v>144</v>
      </c>
      <c r="O18" s="179" t="n">
        <v>114</v>
      </c>
      <c r="P18" s="179" t="n">
        <v>161</v>
      </c>
      <c r="Q18" s="179" t="n">
        <v>142</v>
      </c>
      <c r="R18" s="179" t="n">
        <v>100</v>
      </c>
      <c r="S18" s="179" t="n">
        <v>104</v>
      </c>
      <c r="T18" s="179" t="n">
        <v>105</v>
      </c>
      <c r="U18" s="179" t="n">
        <v>89</v>
      </c>
      <c r="V18" s="179" t="n">
        <v>88</v>
      </c>
      <c r="W18" s="179" t="n">
        <v>83</v>
      </c>
      <c r="X18" s="179" t="n">
        <v>75</v>
      </c>
      <c r="Y18" s="179" t="n">
        <v>88</v>
      </c>
      <c r="Z18" s="179" t="n">
        <v>76</v>
      </c>
      <c r="AA18" s="179" t="n">
        <v>99</v>
      </c>
      <c r="AB18" s="179" t="n">
        <v>87</v>
      </c>
      <c r="AC18" s="179" t="n">
        <v>83</v>
      </c>
      <c r="AD18" s="179" t="n">
        <v>77</v>
      </c>
      <c r="AE18" s="179" t="n">
        <v>71</v>
      </c>
      <c r="AF18" s="179" t="n">
        <v>67</v>
      </c>
      <c r="AG18" s="179" t="n">
        <v>91</v>
      </c>
      <c r="AH18" s="179" t="n">
        <v>71</v>
      </c>
      <c r="AI18" s="179" t="n">
        <v>69</v>
      </c>
      <c r="AJ18" s="179" t="n">
        <v>89</v>
      </c>
      <c r="AK18" s="179" t="n">
        <v>86</v>
      </c>
      <c r="AL18" s="179" t="n">
        <v>80</v>
      </c>
      <c r="AM18" s="179" t="n">
        <v>98</v>
      </c>
      <c r="AN18" s="179" t="n">
        <v>83</v>
      </c>
      <c r="AO18" s="179" t="n">
        <v>80</v>
      </c>
      <c r="AP18" s="179" t="n">
        <v>98</v>
      </c>
      <c r="AQ18" s="179" t="n">
        <v>92</v>
      </c>
      <c r="AR18" s="179" t="n">
        <v>111</v>
      </c>
      <c r="AS18" s="179" t="n">
        <v>85</v>
      </c>
      <c r="AT18" s="179" t="n">
        <v>98</v>
      </c>
      <c r="AU18" s="179" t="n">
        <v>76</v>
      </c>
      <c r="AV18" s="179" t="n">
        <v>86</v>
      </c>
      <c r="AW18" s="179" t="n">
        <v>108</v>
      </c>
      <c r="AX18" s="179" t="n">
        <v>104</v>
      </c>
      <c r="AY18" s="179" t="n">
        <v>83</v>
      </c>
      <c r="AZ18" s="179" t="n">
        <v>86</v>
      </c>
      <c r="BA18" s="179" t="n">
        <v>89</v>
      </c>
      <c r="BB18" s="179" t="n">
        <v>77</v>
      </c>
      <c r="BC18" s="179" t="n">
        <v>97</v>
      </c>
      <c r="BD18" s="167"/>
      <c r="BE18" s="181" t="n">
        <f aca="false">SUM(N18:BC18)</f>
        <v>3890</v>
      </c>
      <c r="BF18" s="181" t="n">
        <f aca="false">SUM(C18:BC18)</f>
        <v>5540</v>
      </c>
    </row>
    <row r="19" customFormat="false" ht="12.75" hidden="false" customHeight="false" outlineLevel="0" collapsed="false">
      <c r="A19" s="176"/>
      <c r="B19" s="182" t="s">
        <v>215</v>
      </c>
      <c r="C19" s="179" t="n">
        <v>0</v>
      </c>
      <c r="D19" s="179" t="n">
        <v>0</v>
      </c>
      <c r="E19" s="179" t="n">
        <v>0</v>
      </c>
      <c r="F19" s="179" t="n">
        <v>0</v>
      </c>
      <c r="G19" s="179" t="n">
        <v>0</v>
      </c>
      <c r="H19" s="179" t="n">
        <v>0</v>
      </c>
      <c r="I19" s="179" t="n">
        <v>0</v>
      </c>
      <c r="J19" s="179" t="n">
        <v>0</v>
      </c>
      <c r="K19" s="179" t="n">
        <v>0</v>
      </c>
      <c r="L19" s="179" t="n">
        <v>0</v>
      </c>
      <c r="M19" s="179" t="n">
        <v>0</v>
      </c>
      <c r="N19" s="179" t="n">
        <v>10</v>
      </c>
      <c r="O19" s="179" t="n">
        <v>53</v>
      </c>
      <c r="P19" s="179" t="n">
        <v>256</v>
      </c>
      <c r="Q19" s="179" t="n">
        <v>587</v>
      </c>
      <c r="R19" s="179" t="n">
        <v>637</v>
      </c>
      <c r="S19" s="179" t="n">
        <v>636</v>
      </c>
      <c r="T19" s="179" t="n">
        <v>499</v>
      </c>
      <c r="U19" s="179" t="n">
        <v>387</v>
      </c>
      <c r="V19" s="179" t="n">
        <v>302</v>
      </c>
      <c r="W19" s="179" t="n">
        <v>212</v>
      </c>
      <c r="X19" s="179" t="n">
        <v>110</v>
      </c>
      <c r="Y19" s="179" t="n">
        <v>73</v>
      </c>
      <c r="Z19" s="179" t="n">
        <v>49</v>
      </c>
      <c r="AA19" s="179" t="n">
        <v>41</v>
      </c>
      <c r="AB19" s="179" t="n">
        <v>28</v>
      </c>
      <c r="AC19" s="179" t="n">
        <v>10</v>
      </c>
      <c r="AD19" s="179" t="n">
        <v>7</v>
      </c>
      <c r="AE19" s="179" t="n">
        <v>3</v>
      </c>
      <c r="AF19" s="179" t="n">
        <v>4</v>
      </c>
      <c r="AG19" s="179" t="n">
        <v>3</v>
      </c>
      <c r="AH19" s="179" t="n">
        <v>1</v>
      </c>
      <c r="AI19" s="179" t="n">
        <v>0</v>
      </c>
      <c r="AJ19" s="179" t="n">
        <v>3</v>
      </c>
      <c r="AK19" s="179" t="n">
        <v>3</v>
      </c>
      <c r="AL19" s="179" t="n">
        <v>2</v>
      </c>
      <c r="AM19" s="179" t="n">
        <v>2</v>
      </c>
      <c r="AN19" s="179" t="n">
        <v>7</v>
      </c>
      <c r="AO19" s="179" t="n">
        <v>9</v>
      </c>
      <c r="AP19" s="179" t="n">
        <v>19</v>
      </c>
      <c r="AQ19" s="179" t="n">
        <v>24</v>
      </c>
      <c r="AR19" s="179" t="n">
        <v>66</v>
      </c>
      <c r="AS19" s="179" t="n">
        <v>92</v>
      </c>
      <c r="AT19" s="179" t="n">
        <v>157</v>
      </c>
      <c r="AU19" s="179" t="n">
        <v>183</v>
      </c>
      <c r="AV19" s="179" t="n">
        <v>247</v>
      </c>
      <c r="AW19" s="179" t="n">
        <v>212</v>
      </c>
      <c r="AX19" s="179" t="n">
        <v>215</v>
      </c>
      <c r="AY19" s="179" t="n">
        <v>203</v>
      </c>
      <c r="AZ19" s="179" t="n">
        <v>197</v>
      </c>
      <c r="BA19" s="179" t="n">
        <v>172</v>
      </c>
      <c r="BB19" s="179" t="n">
        <v>161</v>
      </c>
      <c r="BC19" s="179" t="n">
        <v>154</v>
      </c>
      <c r="BD19" s="181"/>
      <c r="BE19" s="181" t="n">
        <f aca="false">SUM(N19:BC19)</f>
        <v>6036</v>
      </c>
      <c r="BF19" s="181" t="n">
        <f aca="false">SUM(C19:BC19)</f>
        <v>6036</v>
      </c>
      <c r="BG19" s="187"/>
    </row>
    <row r="20" customFormat="false" ht="12.75" hidden="false" customHeight="false" outlineLevel="0" collapsed="false">
      <c r="A20" s="176"/>
      <c r="B20" s="180" t="s">
        <v>216</v>
      </c>
      <c r="C20" s="178" t="n">
        <v>230</v>
      </c>
      <c r="D20" s="179" t="n">
        <v>360</v>
      </c>
      <c r="E20" s="179" t="n">
        <v>315</v>
      </c>
      <c r="F20" s="179" t="n">
        <v>325</v>
      </c>
      <c r="G20" s="179" t="n">
        <v>286</v>
      </c>
      <c r="H20" s="179" t="n">
        <v>287</v>
      </c>
      <c r="I20" s="179" t="n">
        <v>303</v>
      </c>
      <c r="J20" s="179" t="n">
        <v>289</v>
      </c>
      <c r="K20" s="179" t="n">
        <v>302</v>
      </c>
      <c r="L20" s="179" t="n">
        <v>301</v>
      </c>
      <c r="M20" s="179" t="n">
        <v>283</v>
      </c>
      <c r="N20" s="179" t="n">
        <v>294</v>
      </c>
      <c r="O20" s="179" t="n">
        <v>234</v>
      </c>
      <c r="P20" s="179" t="n">
        <v>360</v>
      </c>
      <c r="Q20" s="179" t="n">
        <v>340</v>
      </c>
      <c r="R20" s="179" t="n">
        <v>355</v>
      </c>
      <c r="S20" s="179" t="n">
        <v>295</v>
      </c>
      <c r="T20" s="179" t="n">
        <v>281</v>
      </c>
      <c r="U20" s="179" t="n">
        <v>257</v>
      </c>
      <c r="V20" s="179" t="n">
        <v>308</v>
      </c>
      <c r="W20" s="179" t="n">
        <v>273</v>
      </c>
      <c r="X20" s="179" t="n">
        <v>266</v>
      </c>
      <c r="Y20" s="179" t="n">
        <v>259</v>
      </c>
      <c r="Z20" s="213" t="n">
        <v>269</v>
      </c>
      <c r="AA20" s="213" t="n">
        <v>261</v>
      </c>
      <c r="AB20" s="213" t="n">
        <v>252</v>
      </c>
      <c r="AC20" s="213" t="n">
        <v>256</v>
      </c>
      <c r="AD20" s="213" t="n">
        <v>244</v>
      </c>
      <c r="AE20" s="213" t="n">
        <v>279</v>
      </c>
      <c r="AF20" s="213" t="n">
        <v>230</v>
      </c>
      <c r="AG20" s="213" t="n">
        <v>287</v>
      </c>
      <c r="AH20" s="213" t="n">
        <v>235</v>
      </c>
      <c r="AI20" s="213" t="n">
        <v>232</v>
      </c>
      <c r="AJ20" s="213" t="n">
        <v>265</v>
      </c>
      <c r="AK20" s="213" t="n">
        <v>274</v>
      </c>
      <c r="AL20" s="213" t="n">
        <v>288</v>
      </c>
      <c r="AM20" s="213" t="n">
        <v>306</v>
      </c>
      <c r="AN20" s="213" t="n">
        <v>241</v>
      </c>
      <c r="AO20" s="213" t="n">
        <v>249</v>
      </c>
      <c r="AP20" s="213" t="n">
        <v>285</v>
      </c>
      <c r="AQ20" s="213" t="n">
        <v>248</v>
      </c>
      <c r="AR20" s="213" t="n">
        <v>285</v>
      </c>
      <c r="AS20" s="213" t="n">
        <v>277</v>
      </c>
      <c r="AT20" s="213" t="n">
        <v>257</v>
      </c>
      <c r="AU20" s="213" t="n">
        <v>286</v>
      </c>
      <c r="AV20" s="213" t="n">
        <v>300</v>
      </c>
      <c r="AW20" s="213" t="n">
        <v>308</v>
      </c>
      <c r="AX20" s="213" t="n">
        <v>275</v>
      </c>
      <c r="AY20" s="213" t="n">
        <v>282</v>
      </c>
      <c r="AZ20" s="213" t="n">
        <v>264</v>
      </c>
      <c r="BA20" s="213" t="n">
        <v>308</v>
      </c>
      <c r="BB20" s="213" t="n">
        <v>271</v>
      </c>
      <c r="BC20" s="213" t="n">
        <v>253</v>
      </c>
      <c r="BD20" s="167"/>
      <c r="BE20" s="181" t="n">
        <f aca="false">SUM(N20:BC20)</f>
        <v>11589</v>
      </c>
      <c r="BF20" s="181" t="n">
        <f aca="false">SUM(C20:BC20)</f>
        <v>14870</v>
      </c>
    </row>
    <row r="21" customFormat="false" ht="12.75" hidden="false" customHeight="false" outlineLevel="0" collapsed="false">
      <c r="A21" s="176"/>
      <c r="B21" s="180" t="s">
        <v>217</v>
      </c>
      <c r="C21" s="178" t="n">
        <v>1161</v>
      </c>
      <c r="D21" s="179" t="n">
        <v>1567</v>
      </c>
      <c r="E21" s="179" t="n">
        <v>1322</v>
      </c>
      <c r="F21" s="179" t="n">
        <v>1226</v>
      </c>
      <c r="G21" s="179" t="n">
        <v>1188</v>
      </c>
      <c r="H21" s="179" t="n">
        <v>1216</v>
      </c>
      <c r="I21" s="179" t="n">
        <v>1162</v>
      </c>
      <c r="J21" s="179" t="n">
        <v>1162</v>
      </c>
      <c r="K21" s="179" t="n">
        <v>1171</v>
      </c>
      <c r="L21" s="179" t="n">
        <v>1208</v>
      </c>
      <c r="M21" s="179" t="n">
        <v>1198</v>
      </c>
      <c r="N21" s="179" t="n">
        <v>1196</v>
      </c>
      <c r="O21" s="179" t="n">
        <v>1079</v>
      </c>
      <c r="P21" s="179" t="n">
        <v>1744</v>
      </c>
      <c r="Q21" s="179" t="n">
        <v>1978</v>
      </c>
      <c r="R21" s="179" t="n">
        <v>1916</v>
      </c>
      <c r="S21" s="179" t="n">
        <v>1836</v>
      </c>
      <c r="T21" s="179" t="n">
        <v>1679</v>
      </c>
      <c r="U21" s="179" t="n">
        <v>1435</v>
      </c>
      <c r="V21" s="213" t="n">
        <v>1421</v>
      </c>
      <c r="W21" s="179" t="n">
        <v>1226</v>
      </c>
      <c r="X21" s="179" t="n">
        <v>1128</v>
      </c>
      <c r="Y21" s="179" t="n">
        <v>1093</v>
      </c>
      <c r="Z21" s="179" t="n">
        <v>1034</v>
      </c>
      <c r="AA21" s="179" t="n">
        <v>1065</v>
      </c>
      <c r="AB21" s="179" t="n">
        <v>1008</v>
      </c>
      <c r="AC21" s="179" t="n">
        <v>983</v>
      </c>
      <c r="AD21" s="179" t="n">
        <v>976</v>
      </c>
      <c r="AE21" s="179" t="n">
        <v>1033</v>
      </c>
      <c r="AF21" s="179" t="n">
        <v>961</v>
      </c>
      <c r="AG21" s="179" t="n">
        <v>1043</v>
      </c>
      <c r="AH21" s="179" t="n">
        <v>1011</v>
      </c>
      <c r="AI21" s="179" t="n">
        <v>922</v>
      </c>
      <c r="AJ21" s="179" t="n">
        <v>1046</v>
      </c>
      <c r="AK21" s="179" t="n">
        <v>1030</v>
      </c>
      <c r="AL21" s="179" t="n">
        <v>1050</v>
      </c>
      <c r="AM21" s="179" t="n">
        <v>1069</v>
      </c>
      <c r="AN21" s="179" t="n">
        <v>952</v>
      </c>
      <c r="AO21" s="179" t="n">
        <v>933</v>
      </c>
      <c r="AP21" s="179" t="n">
        <v>1196</v>
      </c>
      <c r="AQ21" s="179" t="n">
        <v>1071</v>
      </c>
      <c r="AR21" s="179" t="n">
        <v>1134</v>
      </c>
      <c r="AS21" s="179" t="n">
        <v>1187</v>
      </c>
      <c r="AT21" s="179" t="n">
        <v>1262</v>
      </c>
      <c r="AU21" s="179" t="n">
        <v>1250</v>
      </c>
      <c r="AV21" s="179" t="n">
        <v>1338</v>
      </c>
      <c r="AW21" s="179" t="n">
        <v>1360</v>
      </c>
      <c r="AX21" s="179" t="n">
        <v>1328</v>
      </c>
      <c r="AY21" s="179" t="n">
        <v>1296</v>
      </c>
      <c r="AZ21" s="179" t="n">
        <v>1284</v>
      </c>
      <c r="BA21" s="179" t="n">
        <v>1297</v>
      </c>
      <c r="BB21" s="179" t="n">
        <v>1205</v>
      </c>
      <c r="BC21" s="179" t="n">
        <v>1178</v>
      </c>
      <c r="BD21" s="167"/>
      <c r="BE21" s="181" t="n">
        <f aca="false">SUM(N21:BC21)</f>
        <v>51233</v>
      </c>
      <c r="BF21" s="181" t="n">
        <f aca="false">SUM(C21:BC21)</f>
        <v>64814</v>
      </c>
    </row>
    <row r="22" customFormat="false" ht="12.75" hidden="false" customHeight="false" outlineLevel="0" collapsed="false">
      <c r="A22" s="176"/>
      <c r="B22" s="188" t="s">
        <v>219</v>
      </c>
      <c r="C22" s="178"/>
      <c r="D22" s="179"/>
      <c r="E22" s="179"/>
      <c r="F22" s="179"/>
      <c r="G22" s="179"/>
      <c r="H22" s="179"/>
      <c r="I22" s="179"/>
      <c r="J22" s="179"/>
      <c r="K22" s="179"/>
      <c r="L22" s="179"/>
      <c r="M22" s="179"/>
      <c r="N22" s="179"/>
      <c r="O22" s="179"/>
      <c r="P22" s="213"/>
      <c r="Q22" s="213"/>
      <c r="R22" s="213"/>
      <c r="S22" s="213"/>
      <c r="T22" s="213"/>
      <c r="U22" s="213"/>
      <c r="V22" s="179"/>
      <c r="W22" s="179"/>
      <c r="X22" s="179"/>
      <c r="Y22" s="179"/>
      <c r="Z22" s="179"/>
      <c r="AA22" s="179"/>
      <c r="AB22" s="179"/>
      <c r="AC22" s="179"/>
      <c r="AD22" s="179"/>
      <c r="AE22" s="179"/>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E22" s="181"/>
      <c r="BF22" s="181"/>
    </row>
    <row r="23" customFormat="false" ht="12.75" hidden="false" customHeight="false" outlineLevel="0" collapsed="false">
      <c r="A23" s="176"/>
      <c r="B23" s="180" t="s">
        <v>211</v>
      </c>
      <c r="C23" s="178" t="n">
        <f aca="false">C15-C7</f>
        <v>-20</v>
      </c>
      <c r="D23" s="179" t="n">
        <f aca="false">D15-D7</f>
        <v>19</v>
      </c>
      <c r="E23" s="179" t="n">
        <f aca="false">E15-E7</f>
        <v>11</v>
      </c>
      <c r="F23" s="179" t="n">
        <f aca="false">F15-F7</f>
        <v>-16</v>
      </c>
      <c r="G23" s="179" t="n">
        <f aca="false">G15-G7</f>
        <v>12</v>
      </c>
      <c r="H23" s="179" t="n">
        <f aca="false">H15-H7</f>
        <v>14</v>
      </c>
      <c r="I23" s="179" t="n">
        <f aca="false">I15-I7</f>
        <v>-7</v>
      </c>
      <c r="J23" s="179" t="n">
        <f aca="false">J15-J7</f>
        <v>-1</v>
      </c>
      <c r="K23" s="179" t="n">
        <f aca="false">K15-K7</f>
        <v>-1</v>
      </c>
      <c r="L23" s="179" t="n">
        <f aca="false">L15-L7</f>
        <v>-28</v>
      </c>
      <c r="M23" s="179" t="n">
        <f aca="false">M15-M7</f>
        <v>10</v>
      </c>
      <c r="N23" s="179" t="n">
        <f aca="false">N15-N7</f>
        <v>42</v>
      </c>
      <c r="O23" s="179" t="n">
        <f aca="false">O15-O7</f>
        <v>-37</v>
      </c>
      <c r="P23" s="179" t="n">
        <f aca="false">P15-P7</f>
        <v>84</v>
      </c>
      <c r="Q23" s="179" t="n">
        <f aca="false">Q15-Q7</f>
        <v>40</v>
      </c>
      <c r="R23" s="179" t="n">
        <f aca="false">R15-R7</f>
        <v>39</v>
      </c>
      <c r="S23" s="179" t="n">
        <f aca="false">S15-S7</f>
        <v>-3</v>
      </c>
      <c r="T23" s="179" t="n">
        <f aca="false">T15-T7</f>
        <v>-2</v>
      </c>
      <c r="U23" s="179" t="n">
        <f aca="false">U15-U7</f>
        <v>-9</v>
      </c>
      <c r="V23" s="179" t="n">
        <f aca="false">V15-V7</f>
        <v>17</v>
      </c>
      <c r="W23" s="179" t="n">
        <f aca="false">W15-W7</f>
        <v>7</v>
      </c>
      <c r="X23" s="179" t="n">
        <f aca="false">X15-X7</f>
        <v>-7</v>
      </c>
      <c r="Y23" s="179" t="n">
        <f aca="false">Y15-Y7</f>
        <v>6</v>
      </c>
      <c r="Z23" s="179" t="n">
        <f aca="false">Z15-Z7</f>
        <v>-24</v>
      </c>
      <c r="AA23" s="179" t="n">
        <f aca="false">AA15-AA7</f>
        <v>-4</v>
      </c>
      <c r="AB23" s="179" t="n">
        <f aca="false">AB15-AB7</f>
        <v>-12</v>
      </c>
      <c r="AC23" s="179" t="n">
        <f aca="false">AC15-AC7</f>
        <v>-5</v>
      </c>
      <c r="AD23" s="179" t="n">
        <f aca="false">AD15-AD7</f>
        <v>-16</v>
      </c>
      <c r="AE23" s="179" t="n">
        <f aca="false">AE15-AE7</f>
        <v>15</v>
      </c>
      <c r="AF23" s="179" t="n">
        <f aca="false">AF15-AF7</f>
        <v>-2</v>
      </c>
      <c r="AG23" s="179" t="n">
        <f aca="false">AG15-AG7</f>
        <v>-11</v>
      </c>
      <c r="AH23" s="179" t="n">
        <f aca="false">AH15-AH7</f>
        <v>26</v>
      </c>
      <c r="AI23" s="179" t="n">
        <f aca="false">AI15-AI7</f>
        <v>7</v>
      </c>
      <c r="AJ23" s="179" t="n">
        <f aca="false">AJ15-AJ7</f>
        <v>-5</v>
      </c>
      <c r="AK23" s="179" t="n">
        <f aca="false">AK15-AK7</f>
        <v>5</v>
      </c>
      <c r="AL23" s="179" t="n">
        <f aca="false">AL15-AL7</f>
        <v>36</v>
      </c>
      <c r="AM23" s="179" t="n">
        <f aca="false">AM15-AM7</f>
        <v>-42</v>
      </c>
      <c r="AN23" s="179" t="n">
        <f aca="false">AN15-AN7</f>
        <v>-38</v>
      </c>
      <c r="AO23" s="179" t="n">
        <f aca="false">AO15-AO7</f>
        <v>-35</v>
      </c>
      <c r="AP23" s="179" t="n">
        <f aca="false">AP15-AP7</f>
        <v>43</v>
      </c>
      <c r="AQ23" s="179" t="n">
        <f aca="false">AQ15-AQ7</f>
        <v>-22</v>
      </c>
      <c r="AR23" s="179" t="n">
        <f aca="false">AR15-AR7</f>
        <v>-20</v>
      </c>
      <c r="AS23" s="179" t="n">
        <f aca="false">AS15-AS7</f>
        <v>14</v>
      </c>
      <c r="AT23" s="179" t="n">
        <f aca="false">AT15-AT7</f>
        <v>5</v>
      </c>
      <c r="AU23" s="179" t="n">
        <f aca="false">AU15-AU7</f>
        <v>-16</v>
      </c>
      <c r="AV23" s="179" t="n">
        <f aca="false">AV15-AV7</f>
        <v>-36</v>
      </c>
      <c r="AW23" s="179" t="n">
        <f aca="false">AW15-AW7</f>
        <v>-16</v>
      </c>
      <c r="AX23" s="179" t="n">
        <f aca="false">AX15-AX7</f>
        <v>16</v>
      </c>
      <c r="AY23" s="179" t="n">
        <f aca="false">AY15-AY7</f>
        <v>2</v>
      </c>
      <c r="AZ23" s="179" t="n">
        <f aca="false">AZ15-AZ7</f>
        <v>-28</v>
      </c>
      <c r="BA23" s="179" t="n">
        <f aca="false">BA15-BA7</f>
        <v>-25</v>
      </c>
      <c r="BB23" s="179" t="n">
        <f aca="false">BB15-BB7</f>
        <v>34</v>
      </c>
      <c r="BC23" s="179" t="n">
        <f aca="false">BC15-BC7</f>
        <v>20</v>
      </c>
      <c r="BD23" s="179"/>
      <c r="BE23" s="181" t="n">
        <f aca="false">BE15-BE7</f>
        <v>263.799999999999</v>
      </c>
      <c r="BF23" s="181" t="n">
        <f aca="false">BF15-BF7</f>
        <v>256.799999999999</v>
      </c>
      <c r="BG23" s="187"/>
    </row>
    <row r="24" customFormat="false" ht="12.75" hidden="false" customHeight="false" outlineLevel="0" collapsed="false">
      <c r="A24" s="176"/>
      <c r="B24" s="180" t="s">
        <v>212</v>
      </c>
      <c r="C24" s="178" t="n">
        <f aca="false">C16-C8</f>
        <v>-1</v>
      </c>
      <c r="D24" s="179" t="n">
        <f aca="false">D16-D8</f>
        <v>38</v>
      </c>
      <c r="E24" s="179" t="n">
        <f aca="false">E16-E8</f>
        <v>-6</v>
      </c>
      <c r="F24" s="179" t="n">
        <f aca="false">F16-F8</f>
        <v>-15</v>
      </c>
      <c r="G24" s="179" t="n">
        <f aca="false">G16-G8</f>
        <v>-1</v>
      </c>
      <c r="H24" s="179" t="n">
        <f aca="false">H16-H8</f>
        <v>-15</v>
      </c>
      <c r="I24" s="179" t="n">
        <f aca="false">I16-I8</f>
        <v>-17</v>
      </c>
      <c r="J24" s="179" t="n">
        <f aca="false">J16-J8</f>
        <v>-22</v>
      </c>
      <c r="K24" s="179" t="n">
        <f aca="false">K16-K8</f>
        <v>-17</v>
      </c>
      <c r="L24" s="179" t="n">
        <f aca="false">L16-L8</f>
        <v>30</v>
      </c>
      <c r="M24" s="179" t="n">
        <f aca="false">M16-M8</f>
        <v>9</v>
      </c>
      <c r="N24" s="179" t="n">
        <f aca="false">N16-N8</f>
        <v>5</v>
      </c>
      <c r="O24" s="179" t="n">
        <f aca="false">O16-O8</f>
        <v>15</v>
      </c>
      <c r="P24" s="179" t="n">
        <f aca="false">P16-P8</f>
        <v>85</v>
      </c>
      <c r="Q24" s="179" t="n">
        <f aca="false">Q16-Q8</f>
        <v>102</v>
      </c>
      <c r="R24" s="179" t="n">
        <f aca="false">R16-R8</f>
        <v>82</v>
      </c>
      <c r="S24" s="179" t="n">
        <f aca="false">S16-S8</f>
        <v>70</v>
      </c>
      <c r="T24" s="179" t="n">
        <f aca="false">T16-T8</f>
        <v>42</v>
      </c>
      <c r="U24" s="179" t="n">
        <f aca="false">U16-U8</f>
        <v>26</v>
      </c>
      <c r="V24" s="179" t="n">
        <f aca="false">V16-V8</f>
        <v>16</v>
      </c>
      <c r="W24" s="179" t="n">
        <f aca="false">W16-W8</f>
        <v>-11</v>
      </c>
      <c r="X24" s="179" t="n">
        <f aca="false">X16-X8</f>
        <v>4</v>
      </c>
      <c r="Y24" s="179" t="n">
        <f aca="false">Y16-Y8</f>
        <v>-19</v>
      </c>
      <c r="Z24" s="179" t="n">
        <f aca="false">Z16-Z8</f>
        <v>7</v>
      </c>
      <c r="AA24" s="179" t="n">
        <f aca="false">AA16-AA8</f>
        <v>-8</v>
      </c>
      <c r="AB24" s="179" t="n">
        <f aca="false">AB16-AB8</f>
        <v>-1</v>
      </c>
      <c r="AC24" s="179" t="n">
        <f aca="false">AC16-AC8</f>
        <v>-24</v>
      </c>
      <c r="AD24" s="179" t="n">
        <f aca="false">AD16-AD8</f>
        <v>-10</v>
      </c>
      <c r="AE24" s="179" t="n">
        <f aca="false">AE16-AE8</f>
        <v>6</v>
      </c>
      <c r="AF24" s="179" t="n">
        <f aca="false">AF16-AF8</f>
        <v>2</v>
      </c>
      <c r="AG24" s="179" t="n">
        <f aca="false">AG16-AG8</f>
        <v>-7</v>
      </c>
      <c r="AH24" s="179" t="n">
        <f aca="false">AH16-AH8</f>
        <v>-6</v>
      </c>
      <c r="AI24" s="179" t="n">
        <f aca="false">AI16-AI8</f>
        <v>-20</v>
      </c>
      <c r="AJ24" s="179" t="n">
        <f aca="false">AJ16-AJ8</f>
        <v>20</v>
      </c>
      <c r="AK24" s="179" t="n">
        <f aca="false">AK16-AK8</f>
        <v>-1</v>
      </c>
      <c r="AL24" s="179" t="n">
        <f aca="false">AL16-AL8</f>
        <v>-25</v>
      </c>
      <c r="AM24" s="179" t="n">
        <f aca="false">AM16-AM8</f>
        <v>-6</v>
      </c>
      <c r="AN24" s="179" t="n">
        <f aca="false">AN16-AN8</f>
        <v>-4</v>
      </c>
      <c r="AO24" s="179" t="n">
        <f aca="false">AO16-AO8</f>
        <v>-19</v>
      </c>
      <c r="AP24" s="179" t="n">
        <f aca="false">AP16-AP8</f>
        <v>12</v>
      </c>
      <c r="AQ24" s="179" t="n">
        <f aca="false">AQ16-AQ8</f>
        <v>13</v>
      </c>
      <c r="AR24" s="179" t="n">
        <f aca="false">AR16-AR8</f>
        <v>-2</v>
      </c>
      <c r="AS24" s="179" t="n">
        <f aca="false">AS16-AS8</f>
        <v>13</v>
      </c>
      <c r="AT24" s="179" t="n">
        <f aca="false">AT16-AT8</f>
        <v>-1</v>
      </c>
      <c r="AU24" s="179" t="n">
        <f aca="false">AU16-AU8</f>
        <v>-15</v>
      </c>
      <c r="AV24" s="179" t="n">
        <f aca="false">AV16-AV8</f>
        <v>-7</v>
      </c>
      <c r="AW24" s="179" t="n">
        <f aca="false">AW16-AW8</f>
        <v>3</v>
      </c>
      <c r="AX24" s="179" t="n">
        <f aca="false">AX16-AX8</f>
        <v>-2</v>
      </c>
      <c r="AY24" s="179" t="n">
        <f aca="false">AY16-AY8</f>
        <v>-20</v>
      </c>
      <c r="AZ24" s="179" t="n">
        <f aca="false">AZ16-AZ8</f>
        <v>-37</v>
      </c>
      <c r="BA24" s="179" t="n">
        <f aca="false">BA16-BA8</f>
        <v>-33</v>
      </c>
      <c r="BB24" s="179" t="n">
        <f aca="false">BB16-BB8</f>
        <v>-29</v>
      </c>
      <c r="BC24" s="179" t="n">
        <f aca="false">BC16-BC8</f>
        <v>-22</v>
      </c>
      <c r="BD24" s="179"/>
      <c r="BE24" s="181" t="n">
        <f aca="false">BE16-BE8</f>
        <v>291.6</v>
      </c>
      <c r="BF24" s="181" t="n">
        <f aca="false">BF16-BF8</f>
        <v>274.6</v>
      </c>
      <c r="BG24" s="187"/>
    </row>
    <row r="25" customFormat="false" ht="12.75" hidden="false" customHeight="false" outlineLevel="0" collapsed="false">
      <c r="A25" s="176"/>
      <c r="B25" s="180" t="s">
        <v>213</v>
      </c>
      <c r="C25" s="178" t="n">
        <f aca="false">C17-C9</f>
        <v>-11</v>
      </c>
      <c r="D25" s="179" t="n">
        <f aca="false">D17-D9</f>
        <v>-31</v>
      </c>
      <c r="E25" s="179" t="n">
        <f aca="false">E17-E9</f>
        <v>-41</v>
      </c>
      <c r="F25" s="179" t="n">
        <f aca="false">F17-F9</f>
        <v>-44</v>
      </c>
      <c r="G25" s="179" t="n">
        <f aca="false">G17-G9</f>
        <v>-44</v>
      </c>
      <c r="H25" s="179" t="n">
        <f aca="false">H17-H9</f>
        <v>24</v>
      </c>
      <c r="I25" s="179" t="n">
        <f aca="false">I17-I9</f>
        <v>-47</v>
      </c>
      <c r="J25" s="179" t="n">
        <f aca="false">J17-J9</f>
        <v>-16</v>
      </c>
      <c r="K25" s="179" t="n">
        <f aca="false">K17-K9</f>
        <v>15</v>
      </c>
      <c r="L25" s="179" t="n">
        <f aca="false">L17-L9</f>
        <v>-13</v>
      </c>
      <c r="M25" s="179" t="n">
        <f aca="false">M17-M9</f>
        <v>28</v>
      </c>
      <c r="N25" s="179" t="n">
        <f aca="false">N17-N9</f>
        <v>-14</v>
      </c>
      <c r="O25" s="179" t="n">
        <f aca="false">O17-O9</f>
        <v>-30</v>
      </c>
      <c r="P25" s="179" t="n">
        <f aca="false">P17-P9</f>
        <v>102</v>
      </c>
      <c r="Q25" s="179" t="n">
        <f aca="false">Q17-Q9</f>
        <v>54</v>
      </c>
      <c r="R25" s="179" t="n">
        <f aca="false">R17-R9</f>
        <v>11</v>
      </c>
      <c r="S25" s="179" t="n">
        <f aca="false">S17-S9</f>
        <v>28</v>
      </c>
      <c r="T25" s="179" t="n">
        <f aca="false">T17-T9</f>
        <v>49</v>
      </c>
      <c r="U25" s="179" t="n">
        <f aca="false">U17-U9</f>
        <v>6</v>
      </c>
      <c r="V25" s="179" t="n">
        <f aca="false">V17-V9</f>
        <v>2</v>
      </c>
      <c r="W25" s="179" t="n">
        <f aca="false">W17-W9</f>
        <v>-29</v>
      </c>
      <c r="X25" s="179" t="n">
        <f aca="false">X17-X9</f>
        <v>8</v>
      </c>
      <c r="Y25" s="179" t="n">
        <f aca="false">Y17-Y9</f>
        <v>2</v>
      </c>
      <c r="Z25" s="179" t="n">
        <f aca="false">Z17-Z9</f>
        <v>-1</v>
      </c>
      <c r="AA25" s="179" t="n">
        <f aca="false">AA17-AA9</f>
        <v>9</v>
      </c>
      <c r="AB25" s="179" t="n">
        <f aca="false">AB17-AB9</f>
        <v>-24</v>
      </c>
      <c r="AC25" s="179" t="n">
        <f aca="false">AC17-AC9</f>
        <v>-3</v>
      </c>
      <c r="AD25" s="179" t="n">
        <f aca="false">AD17-AD9</f>
        <v>3</v>
      </c>
      <c r="AE25" s="179" t="n">
        <f aca="false">AE17-AE9</f>
        <v>4</v>
      </c>
      <c r="AF25" s="179" t="n">
        <f aca="false">AF17-AF9</f>
        <v>13</v>
      </c>
      <c r="AG25" s="179" t="n">
        <f aca="false">AG17-AG9</f>
        <v>28</v>
      </c>
      <c r="AH25" s="179" t="n">
        <f aca="false">AH17-AH9</f>
        <v>30</v>
      </c>
      <c r="AI25" s="179" t="n">
        <f aca="false">AI17-AI9</f>
        <v>-35</v>
      </c>
      <c r="AJ25" s="179" t="n">
        <f aca="false">AJ17-AJ9</f>
        <v>7</v>
      </c>
      <c r="AK25" s="179" t="n">
        <f aca="false">AK17-AK9</f>
        <v>2</v>
      </c>
      <c r="AL25" s="179" t="n">
        <f aca="false">AL17-AL9</f>
        <v>15</v>
      </c>
      <c r="AM25" s="179" t="n">
        <f aca="false">AM17-AM9</f>
        <v>39</v>
      </c>
      <c r="AN25" s="179" t="n">
        <f aca="false">AN17-AN9</f>
        <v>-11</v>
      </c>
      <c r="AO25" s="179" t="n">
        <f aca="false">AO17-AO9</f>
        <v>-35</v>
      </c>
      <c r="AP25" s="179" t="n">
        <f aca="false">AP17-AP9</f>
        <v>55</v>
      </c>
      <c r="AQ25" s="179" t="n">
        <f aca="false">AQ17-AQ9</f>
        <v>-2</v>
      </c>
      <c r="AR25" s="179" t="n">
        <f aca="false">AR17-AR9</f>
        <v>-8</v>
      </c>
      <c r="AS25" s="179" t="n">
        <f aca="false">AS17-AS9</f>
        <v>20</v>
      </c>
      <c r="AT25" s="179" t="n">
        <f aca="false">AT17-AT9</f>
        <v>33</v>
      </c>
      <c r="AU25" s="179" t="n">
        <f aca="false">AU17-AU9</f>
        <v>-2</v>
      </c>
      <c r="AV25" s="179" t="n">
        <f aca="false">AV17-AV9</f>
        <v>5</v>
      </c>
      <c r="AW25" s="179" t="n">
        <f aca="false">AW17-AW9</f>
        <v>11</v>
      </c>
      <c r="AX25" s="179" t="n">
        <f aca="false">AX17-AX9</f>
        <v>-23</v>
      </c>
      <c r="AY25" s="179" t="n">
        <f aca="false">AY17-AY9</f>
        <v>14</v>
      </c>
      <c r="AZ25" s="179" t="n">
        <f aca="false">AZ17-AZ9</f>
        <v>-2</v>
      </c>
      <c r="BA25" s="179" t="n">
        <f aca="false">BA17-BA9</f>
        <v>-41</v>
      </c>
      <c r="BB25" s="179" t="n">
        <f aca="false">BB17-BB9</f>
        <v>4</v>
      </c>
      <c r="BC25" s="179" t="n">
        <f aca="false">BC17-BC9</f>
        <v>-6</v>
      </c>
      <c r="BD25" s="179"/>
      <c r="BE25" s="181" t="n">
        <f aca="false">BE17-BE9</f>
        <v>515.200000000001</v>
      </c>
      <c r="BF25" s="181" t="n">
        <f aca="false">BF17-BF9</f>
        <v>335.200000000001</v>
      </c>
      <c r="BG25" s="187"/>
    </row>
    <row r="26" customFormat="false" ht="12.75" hidden="false" customHeight="false" outlineLevel="0" collapsed="false">
      <c r="A26" s="176"/>
      <c r="B26" s="180" t="s">
        <v>214</v>
      </c>
      <c r="C26" s="178" t="n">
        <f aca="false">C18-C10</f>
        <v>-42</v>
      </c>
      <c r="D26" s="179" t="n">
        <f aca="false">D18-D10</f>
        <v>-37</v>
      </c>
      <c r="E26" s="179" t="n">
        <f aca="false">E18-E10</f>
        <v>-36</v>
      </c>
      <c r="F26" s="179" t="n">
        <f aca="false">F18-F10</f>
        <v>-50</v>
      </c>
      <c r="G26" s="179" t="n">
        <f aca="false">G18-G10</f>
        <v>-56</v>
      </c>
      <c r="H26" s="179" t="n">
        <f aca="false">H18-H10</f>
        <v>-64</v>
      </c>
      <c r="I26" s="179" t="n">
        <f aca="false">I18-I10</f>
        <v>-44</v>
      </c>
      <c r="J26" s="179" t="n">
        <f aca="false">J18-J10</f>
        <v>-58</v>
      </c>
      <c r="K26" s="179" t="n">
        <f aca="false">K18-K10</f>
        <v>-41</v>
      </c>
      <c r="L26" s="179" t="n">
        <f aca="false">L18-L10</f>
        <v>-29</v>
      </c>
      <c r="M26" s="179" t="n">
        <f aca="false">M18-M10</f>
        <v>-40</v>
      </c>
      <c r="N26" s="179" t="n">
        <f aca="false">N18-N10</f>
        <v>-13</v>
      </c>
      <c r="O26" s="179" t="n">
        <f aca="false">O18-O10</f>
        <v>-22</v>
      </c>
      <c r="P26" s="179" t="n">
        <f aca="false">P18-P10</f>
        <v>18</v>
      </c>
      <c r="Q26" s="179" t="n">
        <f aca="false">Q18-Q10</f>
        <v>3</v>
      </c>
      <c r="R26" s="179" t="n">
        <f aca="false">R18-R10</f>
        <v>-25</v>
      </c>
      <c r="S26" s="179" t="n">
        <f aca="false">S18-S10</f>
        <v>-24</v>
      </c>
      <c r="T26" s="179" t="n">
        <f aca="false">T18-T10</f>
        <v>-20</v>
      </c>
      <c r="U26" s="179" t="n">
        <f aca="false">U18-U10</f>
        <v>-27</v>
      </c>
      <c r="V26" s="179" t="n">
        <f aca="false">V18-V10</f>
        <v>-37</v>
      </c>
      <c r="W26" s="179" t="n">
        <f aca="false">W18-W10</f>
        <v>-38</v>
      </c>
      <c r="X26" s="179" t="n">
        <f aca="false">X18-X10</f>
        <v>-39</v>
      </c>
      <c r="Y26" s="179" t="n">
        <f aca="false">Y18-Y10</f>
        <v>-33</v>
      </c>
      <c r="Z26" s="179" t="n">
        <f aca="false">Z18-Z10</f>
        <v>-32</v>
      </c>
      <c r="AA26" s="179" t="n">
        <f aca="false">AA18-AA10</f>
        <v>-15</v>
      </c>
      <c r="AB26" s="179" t="n">
        <f aca="false">AB18-AB10</f>
        <v>-21</v>
      </c>
      <c r="AC26" s="179" t="n">
        <f aca="false">AC18-AC10</f>
        <v>-28</v>
      </c>
      <c r="AD26" s="179" t="n">
        <f aca="false">AD18-AD10</f>
        <v>-26</v>
      </c>
      <c r="AE26" s="179" t="n">
        <f aca="false">AE18-AE10</f>
        <v>-32</v>
      </c>
      <c r="AF26" s="179" t="n">
        <f aca="false">AF18-AF10</f>
        <v>-30</v>
      </c>
      <c r="AG26" s="179" t="n">
        <f aca="false">AG18-AG10</f>
        <v>-11</v>
      </c>
      <c r="AH26" s="179" t="n">
        <f aca="false">AH18-AH10</f>
        <v>-36</v>
      </c>
      <c r="AI26" s="179" t="n">
        <f aca="false">AI18-AI10</f>
        <v>-24</v>
      </c>
      <c r="AJ26" s="179" t="n">
        <f aca="false">AJ18-AJ10</f>
        <v>-8</v>
      </c>
      <c r="AK26" s="179" t="n">
        <f aca="false">AK18-AK10</f>
        <v>-13</v>
      </c>
      <c r="AL26" s="179" t="n">
        <f aca="false">AL18-AL10</f>
        <v>-20</v>
      </c>
      <c r="AM26" s="179" t="n">
        <f aca="false">AM18-AM10</f>
        <v>-2</v>
      </c>
      <c r="AN26" s="179" t="n">
        <f aca="false">AN18-AN10</f>
        <v>-21</v>
      </c>
      <c r="AO26" s="179" t="n">
        <f aca="false">AO18-AO10</f>
        <v>-31</v>
      </c>
      <c r="AP26" s="179" t="n">
        <f aca="false">AP18-AP10</f>
        <v>-15</v>
      </c>
      <c r="AQ26" s="179" t="n">
        <f aca="false">AQ18-AQ10</f>
        <v>-24</v>
      </c>
      <c r="AR26" s="179" t="n">
        <f aca="false">AR18-AR10</f>
        <v>-13</v>
      </c>
      <c r="AS26" s="179" t="n">
        <f aca="false">AS18-AS10</f>
        <v>-35</v>
      </c>
      <c r="AT26" s="179" t="n">
        <f aca="false">AT18-AT10</f>
        <v>-18</v>
      </c>
      <c r="AU26" s="179" t="n">
        <f aca="false">AU18-AU10</f>
        <v>-43</v>
      </c>
      <c r="AV26" s="179" t="n">
        <f aca="false">AV18-AV10</f>
        <v>-41</v>
      </c>
      <c r="AW26" s="179" t="n">
        <f aca="false">AW18-AW10</f>
        <v>-26</v>
      </c>
      <c r="AX26" s="179" t="n">
        <f aca="false">AX18-AX10</f>
        <v>-31</v>
      </c>
      <c r="AY26" s="179" t="n">
        <f aca="false">AY18-AY10</f>
        <v>-58</v>
      </c>
      <c r="AZ26" s="179" t="n">
        <f aca="false">AZ18-AZ10</f>
        <v>-74</v>
      </c>
      <c r="BA26" s="179" t="n">
        <f aca="false">BA18-BA10</f>
        <v>-77</v>
      </c>
      <c r="BB26" s="179" t="n">
        <f aca="false">BB18-BB10</f>
        <v>-83</v>
      </c>
      <c r="BC26" s="179" t="n">
        <f aca="false">BC18-BC10</f>
        <v>-48</v>
      </c>
      <c r="BD26" s="179"/>
      <c r="BE26" s="181" t="n">
        <f aca="false">BE18-BE10</f>
        <v>-1077</v>
      </c>
      <c r="BF26" s="181" t="n">
        <f aca="false">BF18-BF10</f>
        <v>-1574</v>
      </c>
      <c r="BG26" s="187"/>
    </row>
    <row r="27" customFormat="false" ht="12.75" hidden="false" customHeight="false" outlineLevel="0" collapsed="false">
      <c r="A27" s="176"/>
      <c r="B27" s="180" t="s">
        <v>215</v>
      </c>
      <c r="C27" s="178" t="n">
        <f aca="false">C19-C11</f>
        <v>0</v>
      </c>
      <c r="D27" s="179" t="n">
        <f aca="false">D19-D11</f>
        <v>0</v>
      </c>
      <c r="E27" s="179" t="n">
        <f aca="false">E19-E11</f>
        <v>0</v>
      </c>
      <c r="F27" s="179" t="n">
        <f aca="false">F19-F11</f>
        <v>0</v>
      </c>
      <c r="G27" s="179" t="n">
        <f aca="false">G19-G11</f>
        <v>0</v>
      </c>
      <c r="H27" s="179" t="n">
        <f aca="false">H19-H11</f>
        <v>0</v>
      </c>
      <c r="I27" s="179" t="n">
        <f aca="false">I19-I11</f>
        <v>0</v>
      </c>
      <c r="J27" s="179" t="n">
        <f aca="false">J19-J11</f>
        <v>0</v>
      </c>
      <c r="K27" s="179" t="n">
        <f aca="false">K19-K11</f>
        <v>0</v>
      </c>
      <c r="L27" s="179" t="n">
        <f aca="false">L19-L11</f>
        <v>0</v>
      </c>
      <c r="M27" s="179" t="n">
        <f aca="false">M19-M11</f>
        <v>0</v>
      </c>
      <c r="N27" s="179" t="n">
        <f aca="false">N19-N11</f>
        <v>10</v>
      </c>
      <c r="O27" s="179" t="n">
        <f aca="false">O19-O11</f>
        <v>53</v>
      </c>
      <c r="P27" s="179" t="n">
        <f aca="false">P19-P11</f>
        <v>256</v>
      </c>
      <c r="Q27" s="179" t="n">
        <f aca="false">Q19-Q11</f>
        <v>587</v>
      </c>
      <c r="R27" s="179" t="n">
        <f aca="false">R19-R11</f>
        <v>637</v>
      </c>
      <c r="S27" s="179" t="n">
        <f aca="false">S19-S11</f>
        <v>636</v>
      </c>
      <c r="T27" s="179" t="n">
        <f aca="false">T19-T11</f>
        <v>499</v>
      </c>
      <c r="U27" s="179" t="n">
        <f aca="false">U19-U11</f>
        <v>387</v>
      </c>
      <c r="V27" s="179" t="n">
        <f aca="false">V19-V11</f>
        <v>302</v>
      </c>
      <c r="W27" s="179" t="n">
        <f aca="false">W19-W11</f>
        <v>212</v>
      </c>
      <c r="X27" s="179" t="n">
        <f aca="false">X19-X11</f>
        <v>110</v>
      </c>
      <c r="Y27" s="179" t="n">
        <f aca="false">Y19-Y11</f>
        <v>73</v>
      </c>
      <c r="Z27" s="179" t="n">
        <f aca="false">Z19-Z11</f>
        <v>49</v>
      </c>
      <c r="AA27" s="179" t="n">
        <f aca="false">AA19-AA11</f>
        <v>41</v>
      </c>
      <c r="AB27" s="179" t="n">
        <f aca="false">AB19-AB11</f>
        <v>28</v>
      </c>
      <c r="AC27" s="179" t="n">
        <f aca="false">AC19-AC11</f>
        <v>10</v>
      </c>
      <c r="AD27" s="179" t="n">
        <f aca="false">AD19-AD11</f>
        <v>7</v>
      </c>
      <c r="AE27" s="179" t="n">
        <f aca="false">AE19-AE11</f>
        <v>3</v>
      </c>
      <c r="AF27" s="179" t="n">
        <f aca="false">AF19-AF11</f>
        <v>4</v>
      </c>
      <c r="AG27" s="179" t="n">
        <f aca="false">AG19-AG11</f>
        <v>3</v>
      </c>
      <c r="AH27" s="179" t="n">
        <f aca="false">AH19-AH11</f>
        <v>1</v>
      </c>
      <c r="AI27" s="179" t="n">
        <f aca="false">AI19-AI11</f>
        <v>0</v>
      </c>
      <c r="AJ27" s="179" t="n">
        <f aca="false">AJ19-AJ11</f>
        <v>3</v>
      </c>
      <c r="AK27" s="179" t="n">
        <f aca="false">AK19-AK11</f>
        <v>3</v>
      </c>
      <c r="AL27" s="179" t="n">
        <f aca="false">AL19-AL11</f>
        <v>2</v>
      </c>
      <c r="AM27" s="179" t="n">
        <f aca="false">AM19-AM11</f>
        <v>2</v>
      </c>
      <c r="AN27" s="179" t="n">
        <f aca="false">AN19-AN11</f>
        <v>7</v>
      </c>
      <c r="AO27" s="179" t="n">
        <f aca="false">AO19-AO11</f>
        <v>9</v>
      </c>
      <c r="AP27" s="179" t="n">
        <f aca="false">AP19-AP11</f>
        <v>19</v>
      </c>
      <c r="AQ27" s="179" t="n">
        <f aca="false">AQ19-AQ11</f>
        <v>24</v>
      </c>
      <c r="AR27" s="179" t="n">
        <f aca="false">AR19-AR11</f>
        <v>66</v>
      </c>
      <c r="AS27" s="179" t="n">
        <f aca="false">AS19-AS11</f>
        <v>92</v>
      </c>
      <c r="AT27" s="179" t="n">
        <f aca="false">AT19-AT11</f>
        <v>157</v>
      </c>
      <c r="AU27" s="179" t="n">
        <f aca="false">AU19-AU11</f>
        <v>183</v>
      </c>
      <c r="AV27" s="179" t="n">
        <f aca="false">AV19-AV11</f>
        <v>247</v>
      </c>
      <c r="AW27" s="179" t="n">
        <f aca="false">AW19-AW11</f>
        <v>212</v>
      </c>
      <c r="AX27" s="179" t="n">
        <f aca="false">AX19-AX11</f>
        <v>215</v>
      </c>
      <c r="AY27" s="179" t="n">
        <f aca="false">AY19-AY11</f>
        <v>203</v>
      </c>
      <c r="AZ27" s="179" t="n">
        <f aca="false">AZ19-AZ11</f>
        <v>197</v>
      </c>
      <c r="BA27" s="179" t="n">
        <f aca="false">BA19-BA11</f>
        <v>172</v>
      </c>
      <c r="BB27" s="179" t="n">
        <f aca="false">BB19-BB11</f>
        <v>161</v>
      </c>
      <c r="BC27" s="179" t="n">
        <f aca="false">BC19-BC11</f>
        <v>154</v>
      </c>
      <c r="BD27" s="179"/>
      <c r="BE27" s="181" t="n">
        <f aca="false">BE19-BE11</f>
        <v>6036</v>
      </c>
      <c r="BF27" s="181" t="n">
        <f aca="false">BF19-BF11</f>
        <v>6036</v>
      </c>
      <c r="BG27" s="187"/>
    </row>
    <row r="28" customFormat="false" ht="12.75" hidden="false" customHeight="false" outlineLevel="0" collapsed="false">
      <c r="A28" s="176"/>
      <c r="B28" s="180" t="s">
        <v>216</v>
      </c>
      <c r="C28" s="178" t="n">
        <f aca="false">C20-C12</f>
        <v>-41</v>
      </c>
      <c r="D28" s="179" t="n">
        <f aca="false">D20-D12</f>
        <v>19</v>
      </c>
      <c r="E28" s="179" t="n">
        <f aca="false">E20-E12</f>
        <v>12</v>
      </c>
      <c r="F28" s="179" t="n">
        <f aca="false">F20-F12</f>
        <v>34</v>
      </c>
      <c r="G28" s="179" t="n">
        <f aca="false">G20-G12</f>
        <v>-3</v>
      </c>
      <c r="H28" s="179" t="n">
        <f aca="false">H20-H12</f>
        <v>3</v>
      </c>
      <c r="I28" s="179" t="n">
        <f aca="false">I20-I12</f>
        <v>17</v>
      </c>
      <c r="J28" s="179" t="n">
        <f aca="false">J20-J12</f>
        <v>12</v>
      </c>
      <c r="K28" s="179" t="n">
        <f aca="false">K20-K12</f>
        <v>50</v>
      </c>
      <c r="L28" s="179" t="n">
        <f aca="false">L20-L12</f>
        <v>19</v>
      </c>
      <c r="M28" s="179" t="n">
        <f aca="false">M20-M12</f>
        <v>22</v>
      </c>
      <c r="N28" s="179" t="n">
        <f aca="false">N20-N12</f>
        <v>45</v>
      </c>
      <c r="O28" s="179" t="n">
        <f aca="false">O20-O12</f>
        <v>-18</v>
      </c>
      <c r="P28" s="179" t="n">
        <f aca="false">P20-P12</f>
        <v>100</v>
      </c>
      <c r="Q28" s="179" t="n">
        <f aca="false">Q20-Q12</f>
        <v>92</v>
      </c>
      <c r="R28" s="179" t="n">
        <f aca="false">R20-R12</f>
        <v>105</v>
      </c>
      <c r="S28" s="179" t="n">
        <f aca="false">S20-S12</f>
        <v>42</v>
      </c>
      <c r="T28" s="179" t="n">
        <f aca="false">T20-T12</f>
        <v>31</v>
      </c>
      <c r="U28" s="179" t="n">
        <f aca="false">U20-U12</f>
        <v>18</v>
      </c>
      <c r="V28" s="179" t="n">
        <f aca="false">V20-V12</f>
        <v>57</v>
      </c>
      <c r="W28" s="179" t="n">
        <f aca="false">W20-W12</f>
        <v>39</v>
      </c>
      <c r="X28" s="179" t="n">
        <f aca="false">X20-X12</f>
        <v>35</v>
      </c>
      <c r="Y28" s="179" t="n">
        <f aca="false">Y20-Y12</f>
        <v>9</v>
      </c>
      <c r="Z28" s="179" t="n">
        <f aca="false">Z20-Z12</f>
        <v>35</v>
      </c>
      <c r="AA28" s="179" t="n">
        <f aca="false">AA20-AA12</f>
        <v>23</v>
      </c>
      <c r="AB28" s="179" t="n">
        <f aca="false">AB20-AB12</f>
        <v>12</v>
      </c>
      <c r="AC28" s="179" t="n">
        <f aca="false">AC20-AC12</f>
        <v>15</v>
      </c>
      <c r="AD28" s="179" t="n">
        <f aca="false">AD20-AD12</f>
        <v>-7</v>
      </c>
      <c r="AE28" s="179" t="n">
        <f aca="false">AE20-AE12</f>
        <v>41</v>
      </c>
      <c r="AF28" s="179" t="n">
        <f aca="false">AF20-AF12</f>
        <v>-4</v>
      </c>
      <c r="AG28" s="179" t="n">
        <f aca="false">AG20-AG12</f>
        <v>46</v>
      </c>
      <c r="AH28" s="179" t="n">
        <f aca="false">AH20-AH12</f>
        <v>-6</v>
      </c>
      <c r="AI28" s="179" t="n">
        <f aca="false">AI20-AI12</f>
        <v>2</v>
      </c>
      <c r="AJ28" s="179" t="n">
        <f aca="false">AJ20-AJ12</f>
        <v>31</v>
      </c>
      <c r="AK28" s="179" t="n">
        <f aca="false">AK20-AK12</f>
        <v>51</v>
      </c>
      <c r="AL28" s="179" t="n">
        <f aca="false">AL20-AL12</f>
        <v>54</v>
      </c>
      <c r="AM28" s="179" t="n">
        <f aca="false">AM20-AM12</f>
        <v>70</v>
      </c>
      <c r="AN28" s="179" t="n">
        <f aca="false">AN20-AN12</f>
        <v>13</v>
      </c>
      <c r="AO28" s="179" t="n">
        <f aca="false">AO20-AO12</f>
        <v>-1</v>
      </c>
      <c r="AP28" s="179" t="n">
        <f aca="false">AP20-AP12</f>
        <v>44</v>
      </c>
      <c r="AQ28" s="179" t="n">
        <f aca="false">AQ20-AQ12</f>
        <v>3</v>
      </c>
      <c r="AR28" s="179" t="n">
        <f aca="false">AR20-AR12</f>
        <v>48</v>
      </c>
      <c r="AS28" s="179" t="n">
        <f aca="false">AS20-AS12</f>
        <v>31</v>
      </c>
      <c r="AT28" s="179" t="n">
        <f aca="false">AT20-AT12</f>
        <v>8</v>
      </c>
      <c r="AU28" s="179" t="n">
        <f aca="false">AU20-AU12</f>
        <v>39</v>
      </c>
      <c r="AV28" s="179" t="n">
        <f aca="false">AV20-AV12</f>
        <v>30</v>
      </c>
      <c r="AW28" s="179" t="n">
        <f aca="false">AW20-AW12</f>
        <v>45</v>
      </c>
      <c r="AX28" s="179" t="n">
        <f aca="false">AX20-AX12</f>
        <v>24</v>
      </c>
      <c r="AY28" s="179" t="n">
        <f aca="false">AY20-AY12</f>
        <v>16</v>
      </c>
      <c r="AZ28" s="179" t="n">
        <f aca="false">AZ20-AZ12</f>
        <v>-7</v>
      </c>
      <c r="BA28" s="179" t="n">
        <f aca="false">BA20-BA12</f>
        <v>28</v>
      </c>
      <c r="BB28" s="179" t="n">
        <f aca="false">BB20-BB12</f>
        <v>57</v>
      </c>
      <c r="BC28" s="179" t="n">
        <f aca="false">BC20-BC12</f>
        <v>62</v>
      </c>
      <c r="BD28" s="179"/>
      <c r="BE28" s="181" t="n">
        <f aca="false">BE20-BE12</f>
        <v>1510.8</v>
      </c>
      <c r="BF28" s="181" t="n">
        <f aca="false">BF20-BF12</f>
        <v>1654.8</v>
      </c>
      <c r="BG28" s="187"/>
    </row>
    <row r="29" customFormat="false" ht="12.75" hidden="false" customHeight="false" outlineLevel="0" collapsed="false">
      <c r="A29" s="176"/>
      <c r="B29" s="180" t="s">
        <v>217</v>
      </c>
      <c r="C29" s="189" t="n">
        <f aca="false">C21-C13</f>
        <v>-115</v>
      </c>
      <c r="D29" s="175" t="n">
        <f aca="false">D21-D13</f>
        <v>7</v>
      </c>
      <c r="E29" s="175" t="n">
        <f aca="false">E21-E13</f>
        <v>-60</v>
      </c>
      <c r="F29" s="175" t="n">
        <f aca="false">F21-F13</f>
        <v>-91</v>
      </c>
      <c r="G29" s="175" t="n">
        <f aca="false">G21-G13</f>
        <v>-92</v>
      </c>
      <c r="H29" s="175" t="n">
        <f aca="false">H21-H13</f>
        <v>-38</v>
      </c>
      <c r="I29" s="175" t="n">
        <f aca="false">I21-I13</f>
        <v>-97</v>
      </c>
      <c r="J29" s="175" t="n">
        <f aca="false">J21-J13</f>
        <v>-85</v>
      </c>
      <c r="K29" s="175" t="n">
        <f aca="false">K21-K13</f>
        <v>6</v>
      </c>
      <c r="L29" s="175" t="n">
        <f aca="false">L21-L13</f>
        <v>-21</v>
      </c>
      <c r="M29" s="175" t="n">
        <f aca="false">M21-M13</f>
        <v>29</v>
      </c>
      <c r="N29" s="175" t="n">
        <f aca="false">N21-N13</f>
        <v>76</v>
      </c>
      <c r="O29" s="175" t="n">
        <f aca="false">O21-O13</f>
        <v>-39</v>
      </c>
      <c r="P29" s="175" t="n">
        <f aca="false">P21-P13</f>
        <v>646</v>
      </c>
      <c r="Q29" s="175" t="n">
        <f aca="false">Q21-Q13</f>
        <v>878</v>
      </c>
      <c r="R29" s="175" t="n">
        <f aca="false">R21-R13</f>
        <v>849</v>
      </c>
      <c r="S29" s="175" t="n">
        <f aca="false">S21-S13</f>
        <v>749</v>
      </c>
      <c r="T29" s="175" t="n">
        <f aca="false">T21-T13</f>
        <v>600</v>
      </c>
      <c r="U29" s="175" t="n">
        <f aca="false">U21-U13</f>
        <v>401</v>
      </c>
      <c r="V29" s="175" t="n">
        <f aca="false">V21-V13</f>
        <v>357</v>
      </c>
      <c r="W29" s="175" t="n">
        <f aca="false">W21-W13</f>
        <v>181</v>
      </c>
      <c r="X29" s="175" t="n">
        <f aca="false">X21-X13</f>
        <v>111</v>
      </c>
      <c r="Y29" s="175" t="n">
        <f aca="false">Y21-Y13</f>
        <v>37</v>
      </c>
      <c r="Z29" s="175" t="n">
        <f aca="false">Z21-Z13</f>
        <v>34</v>
      </c>
      <c r="AA29" s="175" t="n">
        <f aca="false">AA21-AA13</f>
        <v>46</v>
      </c>
      <c r="AB29" s="175" t="n">
        <f aca="false">AB21-AB13</f>
        <v>-18</v>
      </c>
      <c r="AC29" s="175" t="n">
        <f aca="false">AC21-AC13</f>
        <v>-35</v>
      </c>
      <c r="AD29" s="175" t="n">
        <f aca="false">AD21-AD13</f>
        <v>-49</v>
      </c>
      <c r="AE29" s="175" t="n">
        <f aca="false">AE21-AE13</f>
        <v>37</v>
      </c>
      <c r="AF29" s="175" t="n">
        <f aca="false">AF21-AF13</f>
        <v>-16</v>
      </c>
      <c r="AG29" s="175" t="n">
        <f aca="false">AG21-AG13</f>
        <v>49</v>
      </c>
      <c r="AH29" s="175" t="n">
        <f aca="false">AH21-AH13</f>
        <v>8</v>
      </c>
      <c r="AI29" s="175" t="n">
        <f aca="false">AI21-AI13</f>
        <v>-70</v>
      </c>
      <c r="AJ29" s="175" t="n">
        <f aca="false">AJ21-AJ13</f>
        <v>47</v>
      </c>
      <c r="AK29" s="175" t="n">
        <f aca="false">AK21-AK13</f>
        <v>47</v>
      </c>
      <c r="AL29" s="175" t="n">
        <f aca="false">AL21-AL13</f>
        <v>62</v>
      </c>
      <c r="AM29" s="175" t="n">
        <f aca="false">AM21-AM13</f>
        <v>61</v>
      </c>
      <c r="AN29" s="175" t="n">
        <f aca="false">AN21-AN13</f>
        <v>-55</v>
      </c>
      <c r="AO29" s="175" t="n">
        <f aca="false">AO21-AO13</f>
        <v>-113</v>
      </c>
      <c r="AP29" s="175" t="n">
        <f aca="false">AP21-AP13</f>
        <v>158</v>
      </c>
      <c r="AQ29" s="175" t="n">
        <f aca="false">AQ21-AQ13</f>
        <v>-8</v>
      </c>
      <c r="AR29" s="175" t="n">
        <f aca="false">AR21-AR13</f>
        <v>72</v>
      </c>
      <c r="AS29" s="175" t="n">
        <f aca="false">AS21-AS13</f>
        <v>135</v>
      </c>
      <c r="AT29" s="175" t="n">
        <f aca="false">AT21-AT13</f>
        <v>183</v>
      </c>
      <c r="AU29" s="175" t="n">
        <f aca="false">AU21-AU13</f>
        <v>145</v>
      </c>
      <c r="AV29" s="175" t="n">
        <f aca="false">AV21-AV13</f>
        <v>199</v>
      </c>
      <c r="AW29" s="175" t="n">
        <f aca="false">AW21-AW13</f>
        <v>230</v>
      </c>
      <c r="AX29" s="175" t="n">
        <f aca="false">AX21-AX13</f>
        <v>198</v>
      </c>
      <c r="AY29" s="175" t="n">
        <f aca="false">AY21-AY13</f>
        <v>156</v>
      </c>
      <c r="AZ29" s="175" t="n">
        <f aca="false">AZ21-AZ13</f>
        <v>48</v>
      </c>
      <c r="BA29" s="175" t="n">
        <f aca="false">BA21-BA13</f>
        <v>25</v>
      </c>
      <c r="BB29" s="175" t="n">
        <f aca="false">BB21-BB13</f>
        <v>144</v>
      </c>
      <c r="BC29" s="175" t="n">
        <f aca="false">BC21-BC13</f>
        <v>160</v>
      </c>
      <c r="BD29" s="175"/>
      <c r="BE29" s="190" t="n">
        <f aca="false">BE21-BE13</f>
        <v>7540.4</v>
      </c>
      <c r="BF29" s="190" t="n">
        <f aca="false">BF21-BF13</f>
        <v>6983.4</v>
      </c>
      <c r="BG29" s="191"/>
      <c r="BH29" s="192"/>
    </row>
    <row r="30" customFormat="false" ht="12.75" hidden="false" customHeight="false" outlineLevel="0" collapsed="false">
      <c r="A30" s="176" t="s">
        <v>220</v>
      </c>
      <c r="B30" s="177" t="s">
        <v>237</v>
      </c>
      <c r="C30" s="178"/>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E30" s="192"/>
    </row>
    <row r="31" customFormat="false" ht="12.75" hidden="false" customHeight="false" outlineLevel="0" collapsed="false">
      <c r="A31" s="176"/>
      <c r="B31" s="180" t="s">
        <v>211</v>
      </c>
      <c r="C31" s="178" t="n">
        <v>71</v>
      </c>
      <c r="D31" s="179" t="n">
        <v>79</v>
      </c>
      <c r="E31" s="179" t="n">
        <v>72</v>
      </c>
      <c r="F31" s="179" t="n">
        <v>70</v>
      </c>
      <c r="G31" s="179" t="n">
        <v>75</v>
      </c>
      <c r="H31" s="179" t="n">
        <v>70</v>
      </c>
      <c r="I31" s="179" t="n">
        <v>67</v>
      </c>
      <c r="J31" s="179" t="n">
        <v>72</v>
      </c>
      <c r="K31" s="179" t="n">
        <v>64</v>
      </c>
      <c r="L31" s="179" t="n">
        <v>69</v>
      </c>
      <c r="M31" s="179" t="n">
        <v>70</v>
      </c>
      <c r="N31" s="179" t="n">
        <v>69</v>
      </c>
      <c r="O31" s="179" t="n">
        <v>66</v>
      </c>
      <c r="P31" s="179" t="n">
        <v>63</v>
      </c>
      <c r="Q31" s="179" t="n">
        <v>65</v>
      </c>
      <c r="R31" s="179" t="n">
        <v>62</v>
      </c>
      <c r="S31" s="179" t="n">
        <v>64</v>
      </c>
      <c r="T31" s="179" t="n">
        <v>71</v>
      </c>
      <c r="U31" s="179" t="n">
        <v>68</v>
      </c>
      <c r="V31" s="179" t="n">
        <v>67</v>
      </c>
      <c r="W31" s="179" t="n">
        <v>67</v>
      </c>
      <c r="X31" s="179" t="n">
        <v>68</v>
      </c>
      <c r="Y31" s="179" t="n">
        <v>66</v>
      </c>
      <c r="Z31" s="179" t="n">
        <v>63</v>
      </c>
      <c r="AA31" s="179" t="n">
        <v>63</v>
      </c>
      <c r="AB31" s="179" t="n">
        <v>63</v>
      </c>
      <c r="AC31" s="179" t="n">
        <v>65</v>
      </c>
      <c r="AD31" s="179" t="n">
        <v>65</v>
      </c>
      <c r="AE31" s="179" t="n">
        <v>76</v>
      </c>
      <c r="AF31" s="179" t="n">
        <v>70</v>
      </c>
      <c r="AG31" s="179" t="n">
        <v>67</v>
      </c>
      <c r="AH31" s="179" t="n">
        <v>67</v>
      </c>
      <c r="AI31" s="179" t="n">
        <v>65</v>
      </c>
      <c r="AJ31" s="179" t="n">
        <v>65</v>
      </c>
      <c r="AK31" s="179" t="n">
        <v>70</v>
      </c>
      <c r="AL31" s="179" t="n">
        <v>67</v>
      </c>
      <c r="AM31" s="179" t="n">
        <v>72</v>
      </c>
      <c r="AN31" s="179" t="n">
        <v>73</v>
      </c>
      <c r="AO31" s="179" t="n">
        <v>69</v>
      </c>
      <c r="AP31" s="179" t="n">
        <v>66</v>
      </c>
      <c r="AQ31" s="179" t="n">
        <v>69</v>
      </c>
      <c r="AR31" s="179" t="n">
        <v>61</v>
      </c>
      <c r="AS31" s="179" t="n">
        <v>72</v>
      </c>
      <c r="AT31" s="179" t="n">
        <v>67</v>
      </c>
      <c r="AU31" s="179" t="n">
        <v>72</v>
      </c>
      <c r="AV31" s="179" t="n">
        <v>75</v>
      </c>
      <c r="AW31" s="179" t="n">
        <v>67</v>
      </c>
      <c r="AX31" s="179" t="n">
        <v>62</v>
      </c>
      <c r="AY31" s="179" t="n">
        <v>68</v>
      </c>
      <c r="AZ31" s="179" t="n">
        <v>71</v>
      </c>
      <c r="BA31" s="179" t="n">
        <v>68</v>
      </c>
      <c r="BB31" s="179" t="n">
        <v>65</v>
      </c>
      <c r="BC31" s="179" t="n">
        <v>54</v>
      </c>
      <c r="BE31" s="181" t="n">
        <f aca="false">SUM(N31:BB31)+(BC31/5)</f>
        <v>2769.8</v>
      </c>
      <c r="BF31" s="181" t="n">
        <f aca="false">SUM(C31:BB31)+(BC31/5)</f>
        <v>3548.8</v>
      </c>
    </row>
    <row r="32" customFormat="false" ht="12.75" hidden="false" customHeight="false" outlineLevel="0" collapsed="false">
      <c r="A32" s="176"/>
      <c r="B32" s="180" t="s">
        <v>212</v>
      </c>
      <c r="C32" s="178" t="n">
        <v>102</v>
      </c>
      <c r="D32" s="179" t="n">
        <v>119</v>
      </c>
      <c r="E32" s="179" t="n">
        <v>116</v>
      </c>
      <c r="F32" s="179" t="n">
        <v>104</v>
      </c>
      <c r="G32" s="179" t="n">
        <v>108</v>
      </c>
      <c r="H32" s="179" t="n">
        <v>102</v>
      </c>
      <c r="I32" s="179" t="n">
        <v>95</v>
      </c>
      <c r="J32" s="179" t="n">
        <v>92</v>
      </c>
      <c r="K32" s="179" t="n">
        <v>93</v>
      </c>
      <c r="L32" s="179" t="n">
        <v>89</v>
      </c>
      <c r="M32" s="179" t="n">
        <v>85</v>
      </c>
      <c r="N32" s="179" t="n">
        <v>83</v>
      </c>
      <c r="O32" s="179" t="n">
        <v>83</v>
      </c>
      <c r="P32" s="179" t="n">
        <v>82</v>
      </c>
      <c r="Q32" s="179" t="n">
        <v>77</v>
      </c>
      <c r="R32" s="179" t="n">
        <v>79</v>
      </c>
      <c r="S32" s="179" t="n">
        <v>77</v>
      </c>
      <c r="T32" s="179" t="n">
        <v>80</v>
      </c>
      <c r="U32" s="179" t="n">
        <v>69</v>
      </c>
      <c r="V32" s="179" t="n">
        <v>72</v>
      </c>
      <c r="W32" s="179" t="n">
        <v>80</v>
      </c>
      <c r="X32" s="179" t="n">
        <v>71</v>
      </c>
      <c r="Y32" s="179" t="n">
        <v>73</v>
      </c>
      <c r="Z32" s="179" t="n">
        <v>65</v>
      </c>
      <c r="AA32" s="179" t="n">
        <v>65</v>
      </c>
      <c r="AB32" s="179" t="n">
        <v>66</v>
      </c>
      <c r="AC32" s="179" t="n">
        <v>68</v>
      </c>
      <c r="AD32" s="179" t="n">
        <v>68</v>
      </c>
      <c r="AE32" s="179" t="n">
        <v>66</v>
      </c>
      <c r="AF32" s="179" t="n">
        <v>63</v>
      </c>
      <c r="AG32" s="179" t="n">
        <v>63</v>
      </c>
      <c r="AH32" s="179" t="n">
        <v>65</v>
      </c>
      <c r="AI32" s="179" t="n">
        <v>68</v>
      </c>
      <c r="AJ32" s="179" t="n">
        <v>73</v>
      </c>
      <c r="AK32" s="179" t="n">
        <v>63</v>
      </c>
      <c r="AL32" s="179" t="n">
        <v>74</v>
      </c>
      <c r="AM32" s="179" t="n">
        <v>69</v>
      </c>
      <c r="AN32" s="179" t="n">
        <v>65</v>
      </c>
      <c r="AO32" s="179" t="n">
        <v>80</v>
      </c>
      <c r="AP32" s="179" t="n">
        <v>71</v>
      </c>
      <c r="AQ32" s="179" t="n">
        <v>74</v>
      </c>
      <c r="AR32" s="179" t="n">
        <v>79</v>
      </c>
      <c r="AS32" s="179" t="n">
        <v>66</v>
      </c>
      <c r="AT32" s="179" t="n">
        <v>78</v>
      </c>
      <c r="AU32" s="179" t="n">
        <v>84</v>
      </c>
      <c r="AV32" s="179" t="n">
        <v>87</v>
      </c>
      <c r="AW32" s="179" t="n">
        <v>91</v>
      </c>
      <c r="AX32" s="179" t="n">
        <v>83</v>
      </c>
      <c r="AY32" s="179" t="n">
        <v>93</v>
      </c>
      <c r="AZ32" s="179" t="n">
        <v>106</v>
      </c>
      <c r="BA32" s="179" t="n">
        <v>105</v>
      </c>
      <c r="BB32" s="179" t="n">
        <v>90</v>
      </c>
      <c r="BC32" s="179" t="n">
        <v>84</v>
      </c>
      <c r="BE32" s="181" t="n">
        <f aca="false">SUM(N32:BB32)+(BC32/5)</f>
        <v>3130.8</v>
      </c>
      <c r="BF32" s="181" t="n">
        <f aca="false">SUM(C32:BB32)+(BC32/5)</f>
        <v>4235.8</v>
      </c>
    </row>
    <row r="33" customFormat="false" ht="12.75" hidden="false" customHeight="false" outlineLevel="0" collapsed="false">
      <c r="A33" s="176"/>
      <c r="B33" s="180" t="s">
        <v>213</v>
      </c>
      <c r="C33" s="178" t="n">
        <v>63</v>
      </c>
      <c r="D33" s="179" t="n">
        <v>72</v>
      </c>
      <c r="E33" s="179" t="n">
        <v>70</v>
      </c>
      <c r="F33" s="179" t="n">
        <v>63</v>
      </c>
      <c r="G33" s="179" t="n">
        <v>58</v>
      </c>
      <c r="H33" s="179" t="n">
        <v>51</v>
      </c>
      <c r="I33" s="179" t="n">
        <v>55</v>
      </c>
      <c r="J33" s="179" t="n">
        <v>62</v>
      </c>
      <c r="K33" s="179" t="n">
        <v>48</v>
      </c>
      <c r="L33" s="179" t="n">
        <v>64</v>
      </c>
      <c r="M33" s="179" t="n">
        <v>61</v>
      </c>
      <c r="N33" s="179" t="n">
        <v>53</v>
      </c>
      <c r="O33" s="179" t="n">
        <v>48</v>
      </c>
      <c r="P33" s="179" t="n">
        <v>45</v>
      </c>
      <c r="Q33" s="179" t="n">
        <v>54</v>
      </c>
      <c r="R33" s="179" t="n">
        <v>48</v>
      </c>
      <c r="S33" s="179" t="n">
        <v>55</v>
      </c>
      <c r="T33" s="179" t="n">
        <v>52</v>
      </c>
      <c r="U33" s="179" t="n">
        <v>45</v>
      </c>
      <c r="V33" s="179" t="n">
        <v>47</v>
      </c>
      <c r="W33" s="179" t="n">
        <v>45</v>
      </c>
      <c r="X33" s="179" t="n">
        <v>44</v>
      </c>
      <c r="Y33" s="179" t="n">
        <v>46</v>
      </c>
      <c r="Z33" s="179" t="n">
        <v>47</v>
      </c>
      <c r="AA33" s="179" t="n">
        <v>46</v>
      </c>
      <c r="AB33" s="179" t="n">
        <v>47</v>
      </c>
      <c r="AC33" s="179" t="n">
        <v>43</v>
      </c>
      <c r="AD33" s="179" t="n">
        <v>47</v>
      </c>
      <c r="AE33" s="179" t="n">
        <v>41</v>
      </c>
      <c r="AF33" s="179" t="n">
        <v>46</v>
      </c>
      <c r="AG33" s="179" t="n">
        <v>40</v>
      </c>
      <c r="AH33" s="179" t="n">
        <v>43</v>
      </c>
      <c r="AI33" s="179" t="n">
        <v>44</v>
      </c>
      <c r="AJ33" s="179" t="n">
        <v>43</v>
      </c>
      <c r="AK33" s="179" t="n">
        <v>44</v>
      </c>
      <c r="AL33" s="179" t="n">
        <v>43</v>
      </c>
      <c r="AM33" s="179" t="n">
        <v>41</v>
      </c>
      <c r="AN33" s="179" t="n">
        <v>45</v>
      </c>
      <c r="AO33" s="179" t="n">
        <v>47</v>
      </c>
      <c r="AP33" s="179" t="n">
        <v>41</v>
      </c>
      <c r="AQ33" s="179" t="n">
        <v>49</v>
      </c>
      <c r="AR33" s="179" t="n">
        <v>51</v>
      </c>
      <c r="AS33" s="179" t="n">
        <v>50</v>
      </c>
      <c r="AT33" s="179" t="n">
        <v>44</v>
      </c>
      <c r="AU33" s="179" t="n">
        <v>50</v>
      </c>
      <c r="AV33" s="179" t="n">
        <v>49</v>
      </c>
      <c r="AW33" s="179" t="n">
        <v>50</v>
      </c>
      <c r="AX33" s="179" t="n">
        <v>58</v>
      </c>
      <c r="AY33" s="179" t="n">
        <v>48</v>
      </c>
      <c r="AZ33" s="179" t="n">
        <v>53</v>
      </c>
      <c r="BA33" s="179" t="n">
        <v>57</v>
      </c>
      <c r="BB33" s="179" t="n">
        <v>50</v>
      </c>
      <c r="BC33" s="179" t="n">
        <v>51</v>
      </c>
      <c r="BE33" s="181" t="n">
        <f aca="false">SUM(N33:BB33)+(BC33/5)</f>
        <v>1949.2</v>
      </c>
      <c r="BF33" s="181" t="n">
        <f aca="false">SUM(C33:BB33)+(BC33/5)</f>
        <v>2616.2</v>
      </c>
    </row>
    <row r="34" customFormat="false" ht="12.75" hidden="false" customHeight="false" outlineLevel="0" collapsed="false">
      <c r="A34" s="176"/>
      <c r="B34" s="180" t="s">
        <v>214</v>
      </c>
      <c r="C34" s="178" t="n">
        <v>35</v>
      </c>
      <c r="D34" s="179" t="n">
        <v>49</v>
      </c>
      <c r="E34" s="179" t="n">
        <v>44</v>
      </c>
      <c r="F34" s="179" t="n">
        <v>41</v>
      </c>
      <c r="G34" s="179" t="n">
        <v>36</v>
      </c>
      <c r="H34" s="179" t="n">
        <v>36</v>
      </c>
      <c r="I34" s="179" t="n">
        <v>32</v>
      </c>
      <c r="J34" s="179" t="n">
        <v>34</v>
      </c>
      <c r="K34" s="179" t="n">
        <v>30</v>
      </c>
      <c r="L34" s="179" t="n">
        <v>28</v>
      </c>
      <c r="M34" s="179" t="n">
        <v>26</v>
      </c>
      <c r="N34" s="179" t="n">
        <v>25</v>
      </c>
      <c r="O34" s="179" t="n">
        <v>21</v>
      </c>
      <c r="P34" s="179" t="n">
        <v>24</v>
      </c>
      <c r="Q34" s="179" t="n">
        <v>21</v>
      </c>
      <c r="R34" s="179" t="n">
        <v>20</v>
      </c>
      <c r="S34" s="179" t="n">
        <v>21</v>
      </c>
      <c r="T34" s="179" t="n">
        <v>24</v>
      </c>
      <c r="U34" s="179" t="n">
        <v>20</v>
      </c>
      <c r="V34" s="179" t="n">
        <v>19</v>
      </c>
      <c r="W34" s="179" t="n">
        <v>20</v>
      </c>
      <c r="X34" s="179" t="n">
        <v>19</v>
      </c>
      <c r="Y34" s="179" t="n">
        <v>24</v>
      </c>
      <c r="Z34" s="179" t="n">
        <v>19</v>
      </c>
      <c r="AA34" s="179" t="n">
        <v>19</v>
      </c>
      <c r="AB34" s="179" t="n">
        <v>16</v>
      </c>
      <c r="AC34" s="179" t="n">
        <v>19</v>
      </c>
      <c r="AD34" s="179" t="n">
        <v>15</v>
      </c>
      <c r="AE34" s="179" t="n">
        <v>18</v>
      </c>
      <c r="AF34" s="179" t="n">
        <v>15</v>
      </c>
      <c r="AG34" s="179" t="n">
        <v>14</v>
      </c>
      <c r="AH34" s="179" t="n">
        <v>15</v>
      </c>
      <c r="AI34" s="179" t="n">
        <v>13</v>
      </c>
      <c r="AJ34" s="179" t="n">
        <v>16</v>
      </c>
      <c r="AK34" s="179" t="n">
        <v>16</v>
      </c>
      <c r="AL34" s="179" t="n">
        <v>19</v>
      </c>
      <c r="AM34" s="179" t="n">
        <v>18</v>
      </c>
      <c r="AN34" s="179" t="n">
        <v>17</v>
      </c>
      <c r="AO34" s="179" t="n">
        <v>19</v>
      </c>
      <c r="AP34" s="179" t="n">
        <v>19</v>
      </c>
      <c r="AQ34" s="179" t="n">
        <v>21</v>
      </c>
      <c r="AR34" s="179" t="n">
        <v>23</v>
      </c>
      <c r="AS34" s="179" t="n">
        <v>19</v>
      </c>
      <c r="AT34" s="179" t="n">
        <v>20</v>
      </c>
      <c r="AU34" s="179" t="n">
        <v>22</v>
      </c>
      <c r="AV34" s="179" t="n">
        <v>22</v>
      </c>
      <c r="AW34" s="179" t="n">
        <v>23</v>
      </c>
      <c r="AX34" s="179" t="n">
        <v>25</v>
      </c>
      <c r="AY34" s="179" t="n">
        <v>21</v>
      </c>
      <c r="AZ34" s="179" t="n">
        <v>25</v>
      </c>
      <c r="BA34" s="179" t="n">
        <v>28</v>
      </c>
      <c r="BB34" s="179" t="n">
        <v>30</v>
      </c>
      <c r="BC34" s="179" t="n">
        <v>17</v>
      </c>
      <c r="BE34" s="181" t="n">
        <f aca="false">SUM(N34:BB34)+(BC34/5)</f>
        <v>827.4</v>
      </c>
      <c r="BF34" s="181" t="n">
        <f aca="false">SUM(C34:BB34)+(BC34/5)</f>
        <v>1218.4</v>
      </c>
    </row>
    <row r="35" customFormat="false" ht="12.75" hidden="false" customHeight="false" outlineLevel="0" collapsed="false">
      <c r="A35" s="176"/>
      <c r="B35" s="180" t="s">
        <v>215</v>
      </c>
      <c r="C35" s="178" t="n">
        <v>0</v>
      </c>
      <c r="D35" s="179" t="n">
        <v>0</v>
      </c>
      <c r="E35" s="179" t="n">
        <v>0</v>
      </c>
      <c r="F35" s="179" t="n">
        <v>0</v>
      </c>
      <c r="G35" s="179" t="n">
        <v>0</v>
      </c>
      <c r="H35" s="179" t="n">
        <v>0</v>
      </c>
      <c r="I35" s="179" t="n">
        <v>0</v>
      </c>
      <c r="J35" s="179" t="n">
        <v>0</v>
      </c>
      <c r="K35" s="179" t="n">
        <v>0</v>
      </c>
      <c r="L35" s="179" t="n">
        <v>0</v>
      </c>
      <c r="M35" s="179" t="n">
        <v>0</v>
      </c>
      <c r="N35" s="179" t="n">
        <v>0</v>
      </c>
      <c r="O35" s="179" t="n">
        <v>0</v>
      </c>
      <c r="P35" s="179" t="n">
        <v>0</v>
      </c>
      <c r="Q35" s="179" t="n">
        <v>0</v>
      </c>
      <c r="R35" s="179" t="n">
        <v>0</v>
      </c>
      <c r="S35" s="179" t="n">
        <v>0</v>
      </c>
      <c r="T35" s="179" t="n">
        <v>0</v>
      </c>
      <c r="U35" s="179" t="n">
        <v>0</v>
      </c>
      <c r="V35" s="179" t="n">
        <v>0</v>
      </c>
      <c r="W35" s="179" t="n">
        <v>0</v>
      </c>
      <c r="X35" s="179" t="n">
        <v>0</v>
      </c>
      <c r="Y35" s="179" t="n">
        <v>0</v>
      </c>
      <c r="Z35" s="179" t="n">
        <v>0</v>
      </c>
      <c r="AA35" s="179" t="n">
        <v>0</v>
      </c>
      <c r="AB35" s="179" t="n">
        <v>0</v>
      </c>
      <c r="AC35" s="179" t="n">
        <v>0</v>
      </c>
      <c r="AD35" s="179" t="n">
        <v>0</v>
      </c>
      <c r="AE35" s="179" t="n">
        <v>0</v>
      </c>
      <c r="AF35" s="179" t="n">
        <v>0</v>
      </c>
      <c r="AG35" s="179" t="n">
        <v>0</v>
      </c>
      <c r="AH35" s="179" t="n">
        <v>0</v>
      </c>
      <c r="AI35" s="179" t="n">
        <v>0</v>
      </c>
      <c r="AJ35" s="179" t="n">
        <v>0</v>
      </c>
      <c r="AK35" s="179" t="n">
        <v>0</v>
      </c>
      <c r="AL35" s="179" t="n">
        <v>0</v>
      </c>
      <c r="AM35" s="179" t="n">
        <v>0</v>
      </c>
      <c r="AN35" s="179" t="n">
        <v>0</v>
      </c>
      <c r="AO35" s="179" t="n">
        <v>0</v>
      </c>
      <c r="AP35" s="179" t="n">
        <v>0</v>
      </c>
      <c r="AQ35" s="179" t="n">
        <v>0</v>
      </c>
      <c r="AR35" s="179" t="n">
        <v>0</v>
      </c>
      <c r="AS35" s="179" t="n">
        <v>0</v>
      </c>
      <c r="AT35" s="179" t="n">
        <v>0</v>
      </c>
      <c r="AU35" s="179" t="n">
        <v>0</v>
      </c>
      <c r="AV35" s="179" t="n">
        <v>0</v>
      </c>
      <c r="AW35" s="179" t="n">
        <v>0</v>
      </c>
      <c r="AX35" s="179" t="n">
        <v>0</v>
      </c>
      <c r="AY35" s="179" t="n">
        <v>0</v>
      </c>
      <c r="AZ35" s="179" t="n">
        <v>0</v>
      </c>
      <c r="BA35" s="179" t="n">
        <v>0</v>
      </c>
      <c r="BB35" s="179" t="n">
        <v>0</v>
      </c>
      <c r="BC35" s="179" t="n">
        <v>0</v>
      </c>
      <c r="BE35" s="181" t="n">
        <f aca="false">SUM(N35:BB35)+(BC35/5)</f>
        <v>0</v>
      </c>
      <c r="BF35" s="181" t="n">
        <f aca="false">SUM(C35:BB35)+(BC35/5)</f>
        <v>0</v>
      </c>
    </row>
    <row r="36" customFormat="false" ht="12.75" hidden="false" customHeight="false" outlineLevel="0" collapsed="false">
      <c r="A36" s="176"/>
      <c r="B36" s="180" t="s">
        <v>216</v>
      </c>
      <c r="C36" s="178" t="n">
        <v>43</v>
      </c>
      <c r="D36" s="179" t="n">
        <v>47</v>
      </c>
      <c r="E36" s="179" t="n">
        <v>48</v>
      </c>
      <c r="F36" s="179" t="n">
        <v>45</v>
      </c>
      <c r="G36" s="179" t="n">
        <v>42</v>
      </c>
      <c r="H36" s="179" t="n">
        <v>37</v>
      </c>
      <c r="I36" s="179" t="n">
        <v>41</v>
      </c>
      <c r="J36" s="179" t="n">
        <v>42</v>
      </c>
      <c r="K36" s="179" t="n">
        <v>38</v>
      </c>
      <c r="L36" s="179" t="n">
        <v>45</v>
      </c>
      <c r="M36" s="179" t="n">
        <v>39</v>
      </c>
      <c r="N36" s="179" t="n">
        <v>35</v>
      </c>
      <c r="O36" s="179" t="n">
        <v>39</v>
      </c>
      <c r="P36" s="179" t="n">
        <v>37</v>
      </c>
      <c r="Q36" s="179" t="n">
        <v>34</v>
      </c>
      <c r="R36" s="179" t="n">
        <v>38</v>
      </c>
      <c r="S36" s="179" t="n">
        <v>31</v>
      </c>
      <c r="T36" s="179" t="n">
        <v>33</v>
      </c>
      <c r="U36" s="179" t="n">
        <v>37</v>
      </c>
      <c r="V36" s="179" t="n">
        <v>34</v>
      </c>
      <c r="W36" s="179" t="n">
        <v>34</v>
      </c>
      <c r="X36" s="179" t="n">
        <v>33</v>
      </c>
      <c r="Y36" s="179" t="n">
        <v>31</v>
      </c>
      <c r="Z36" s="179" t="n">
        <v>31</v>
      </c>
      <c r="AA36" s="179" t="n">
        <v>32</v>
      </c>
      <c r="AB36" s="179" t="n">
        <v>36</v>
      </c>
      <c r="AC36" s="179" t="n">
        <v>33</v>
      </c>
      <c r="AD36" s="179" t="n">
        <v>36</v>
      </c>
      <c r="AE36" s="179" t="n">
        <v>33</v>
      </c>
      <c r="AF36" s="179" t="n">
        <v>28</v>
      </c>
      <c r="AG36" s="179" t="n">
        <v>32</v>
      </c>
      <c r="AH36" s="179" t="n">
        <v>34</v>
      </c>
      <c r="AI36" s="179" t="n">
        <v>32</v>
      </c>
      <c r="AJ36" s="179" t="n">
        <v>31</v>
      </c>
      <c r="AK36" s="179" t="n">
        <v>30</v>
      </c>
      <c r="AL36" s="179" t="n">
        <v>33</v>
      </c>
      <c r="AM36" s="179" t="n">
        <v>33</v>
      </c>
      <c r="AN36" s="179" t="n">
        <v>36</v>
      </c>
      <c r="AO36" s="179" t="n">
        <v>35</v>
      </c>
      <c r="AP36" s="179" t="n">
        <v>34</v>
      </c>
      <c r="AQ36" s="179" t="n">
        <v>33</v>
      </c>
      <c r="AR36" s="179" t="n">
        <v>34</v>
      </c>
      <c r="AS36" s="179" t="n">
        <v>35</v>
      </c>
      <c r="AT36" s="179" t="n">
        <v>36</v>
      </c>
      <c r="AU36" s="179" t="n">
        <v>36</v>
      </c>
      <c r="AV36" s="179" t="n">
        <v>41</v>
      </c>
      <c r="AW36" s="179" t="n">
        <v>39</v>
      </c>
      <c r="AX36" s="179" t="n">
        <v>37</v>
      </c>
      <c r="AY36" s="179" t="n">
        <v>35</v>
      </c>
      <c r="AZ36" s="179" t="n">
        <v>49</v>
      </c>
      <c r="BA36" s="179" t="n">
        <v>47</v>
      </c>
      <c r="BB36" s="179" t="n">
        <v>36</v>
      </c>
      <c r="BC36" s="179" t="n">
        <v>29</v>
      </c>
      <c r="BE36" s="181" t="n">
        <f aca="false">SUM(N36:BB36)+(BC36/5)</f>
        <v>1438.8</v>
      </c>
      <c r="BF36" s="181" t="n">
        <f aca="false">SUM(C36:BB36)+(BC36/5)</f>
        <v>1905.8</v>
      </c>
    </row>
    <row r="37" customFormat="false" ht="12.75" hidden="false" customHeight="false" outlineLevel="0" collapsed="false">
      <c r="A37" s="176"/>
      <c r="B37" s="180" t="s">
        <v>217</v>
      </c>
      <c r="C37" s="178" t="n">
        <v>314</v>
      </c>
      <c r="D37" s="179" t="n">
        <v>367</v>
      </c>
      <c r="E37" s="179" t="n">
        <v>350</v>
      </c>
      <c r="F37" s="179" t="n">
        <v>323</v>
      </c>
      <c r="G37" s="179" t="n">
        <v>319</v>
      </c>
      <c r="H37" s="179" t="n">
        <v>295</v>
      </c>
      <c r="I37" s="179" t="n">
        <v>291</v>
      </c>
      <c r="J37" s="179" t="n">
        <v>302</v>
      </c>
      <c r="K37" s="179" t="n">
        <v>273</v>
      </c>
      <c r="L37" s="179" t="n">
        <v>295</v>
      </c>
      <c r="M37" s="179" t="n">
        <v>281</v>
      </c>
      <c r="N37" s="179" t="n">
        <v>265</v>
      </c>
      <c r="O37" s="179" t="n">
        <v>258</v>
      </c>
      <c r="P37" s="179" t="n">
        <v>252</v>
      </c>
      <c r="Q37" s="179" t="n">
        <v>251</v>
      </c>
      <c r="R37" s="179" t="n">
        <v>248</v>
      </c>
      <c r="S37" s="179" t="n">
        <v>248</v>
      </c>
      <c r="T37" s="179" t="n">
        <v>259</v>
      </c>
      <c r="U37" s="179" t="n">
        <v>239</v>
      </c>
      <c r="V37" s="179" t="n">
        <v>239</v>
      </c>
      <c r="W37" s="179" t="n">
        <v>245</v>
      </c>
      <c r="X37" s="179" t="n">
        <v>236</v>
      </c>
      <c r="Y37" s="179" t="n">
        <v>240</v>
      </c>
      <c r="Z37" s="179" t="n">
        <v>226</v>
      </c>
      <c r="AA37" s="179" t="n">
        <v>225</v>
      </c>
      <c r="AB37" s="179" t="n">
        <v>228</v>
      </c>
      <c r="AC37" s="179" t="n">
        <v>229</v>
      </c>
      <c r="AD37" s="179" t="n">
        <v>232</v>
      </c>
      <c r="AE37" s="179" t="n">
        <v>234</v>
      </c>
      <c r="AF37" s="179" t="n">
        <v>223</v>
      </c>
      <c r="AG37" s="179" t="n">
        <v>216</v>
      </c>
      <c r="AH37" s="179" t="n">
        <v>224</v>
      </c>
      <c r="AI37" s="179" t="n">
        <v>224</v>
      </c>
      <c r="AJ37" s="179" t="n">
        <v>227</v>
      </c>
      <c r="AK37" s="179" t="n">
        <v>224</v>
      </c>
      <c r="AL37" s="179" t="n">
        <v>237</v>
      </c>
      <c r="AM37" s="179" t="n">
        <v>233</v>
      </c>
      <c r="AN37" s="179" t="n">
        <v>236</v>
      </c>
      <c r="AO37" s="179" t="n">
        <v>250</v>
      </c>
      <c r="AP37" s="179" t="n">
        <v>231</v>
      </c>
      <c r="AQ37" s="179" t="n">
        <v>245</v>
      </c>
      <c r="AR37" s="179" t="n">
        <v>249</v>
      </c>
      <c r="AS37" s="179" t="n">
        <v>242</v>
      </c>
      <c r="AT37" s="179" t="n">
        <v>244</v>
      </c>
      <c r="AU37" s="179" t="n">
        <v>263</v>
      </c>
      <c r="AV37" s="179" t="n">
        <v>274</v>
      </c>
      <c r="AW37" s="179" t="n">
        <v>270</v>
      </c>
      <c r="AX37" s="179" t="n">
        <v>266</v>
      </c>
      <c r="AY37" s="179" t="n">
        <v>265</v>
      </c>
      <c r="AZ37" s="179" t="n">
        <v>304</v>
      </c>
      <c r="BA37" s="179" t="n">
        <v>305</v>
      </c>
      <c r="BB37" s="179" t="n">
        <v>271</v>
      </c>
      <c r="BC37" s="179" t="n">
        <v>235</v>
      </c>
      <c r="BE37" s="181" t="n">
        <f aca="false">SUM(N37:BB37)+(BC37/5)</f>
        <v>10124</v>
      </c>
      <c r="BF37" s="181" t="n">
        <f aca="false">SUM(C37:BB37)+(BC37/5)</f>
        <v>13534</v>
      </c>
    </row>
    <row r="38" customFormat="false" ht="12.75" hidden="false" customHeight="false" outlineLevel="0" collapsed="false">
      <c r="A38" s="176"/>
      <c r="B38" s="183" t="s">
        <v>238</v>
      </c>
      <c r="C38" s="193" t="s">
        <v>78</v>
      </c>
      <c r="D38" s="194" t="s">
        <v>79</v>
      </c>
      <c r="E38" s="194" t="s">
        <v>141</v>
      </c>
      <c r="F38" s="194" t="s">
        <v>142</v>
      </c>
      <c r="G38" s="194" t="s">
        <v>143</v>
      </c>
      <c r="H38" s="194" t="s">
        <v>144</v>
      </c>
      <c r="I38" s="194" t="s">
        <v>145</v>
      </c>
      <c r="J38" s="194" t="s">
        <v>146</v>
      </c>
      <c r="K38" s="194" t="s">
        <v>147</v>
      </c>
      <c r="L38" s="194" t="s">
        <v>148</v>
      </c>
      <c r="M38" s="194" t="s">
        <v>149</v>
      </c>
      <c r="N38" s="194" t="s">
        <v>150</v>
      </c>
      <c r="O38" s="194" t="s">
        <v>151</v>
      </c>
      <c r="P38" s="194" t="s">
        <v>152</v>
      </c>
      <c r="Q38" s="194" t="s">
        <v>153</v>
      </c>
      <c r="R38" s="194" t="s">
        <v>154</v>
      </c>
      <c r="S38" s="194" t="s">
        <v>155</v>
      </c>
      <c r="T38" s="194" t="s">
        <v>156</v>
      </c>
      <c r="U38" s="194" t="s">
        <v>157</v>
      </c>
      <c r="V38" s="194" t="s">
        <v>158</v>
      </c>
      <c r="W38" s="194" t="s">
        <v>159</v>
      </c>
      <c r="X38" s="194" t="s">
        <v>160</v>
      </c>
      <c r="Y38" s="194" t="s">
        <v>161</v>
      </c>
      <c r="Z38" s="194" t="s">
        <v>162</v>
      </c>
      <c r="AA38" s="194" t="s">
        <v>163</v>
      </c>
      <c r="AB38" s="194" t="s">
        <v>164</v>
      </c>
      <c r="AC38" s="194" t="s">
        <v>165</v>
      </c>
      <c r="AD38" s="194" t="s">
        <v>166</v>
      </c>
      <c r="AE38" s="194" t="s">
        <v>167</v>
      </c>
      <c r="AF38" s="185" t="s">
        <v>168</v>
      </c>
      <c r="AG38" s="185" t="s">
        <v>169</v>
      </c>
      <c r="AH38" s="185" t="s">
        <v>170</v>
      </c>
      <c r="AI38" s="185" t="s">
        <v>171</v>
      </c>
      <c r="AJ38" s="185" t="s">
        <v>172</v>
      </c>
      <c r="AK38" s="185" t="s">
        <v>173</v>
      </c>
      <c r="AL38" s="185" t="s">
        <v>174</v>
      </c>
      <c r="AM38" s="185" t="s">
        <v>175</v>
      </c>
      <c r="AN38" s="185" t="s">
        <v>176</v>
      </c>
      <c r="AO38" s="185" t="s">
        <v>177</v>
      </c>
      <c r="AP38" s="185" t="s">
        <v>178</v>
      </c>
      <c r="AQ38" s="185" t="s">
        <v>179</v>
      </c>
      <c r="AR38" s="185" t="s">
        <v>180</v>
      </c>
      <c r="AS38" s="185" t="s">
        <v>181</v>
      </c>
      <c r="AT38" s="185" t="s">
        <v>182</v>
      </c>
      <c r="AU38" s="185" t="s">
        <v>183</v>
      </c>
      <c r="AV38" s="185" t="s">
        <v>184</v>
      </c>
      <c r="AW38" s="185" t="s">
        <v>185</v>
      </c>
      <c r="AX38" s="185" t="s">
        <v>186</v>
      </c>
      <c r="AY38" s="185" t="s">
        <v>187</v>
      </c>
      <c r="AZ38" s="185" t="s">
        <v>188</v>
      </c>
      <c r="BA38" s="185" t="s">
        <v>189</v>
      </c>
      <c r="BB38" s="185" t="s">
        <v>190</v>
      </c>
      <c r="BC38" s="185" t="s">
        <v>191</v>
      </c>
      <c r="BD38" s="185"/>
      <c r="BE38" s="195"/>
      <c r="BF38" s="181"/>
    </row>
    <row r="39" customFormat="false" ht="12.75" hidden="false" customHeight="false" outlineLevel="0" collapsed="false">
      <c r="A39" s="176"/>
      <c r="B39" s="180" t="s">
        <v>211</v>
      </c>
      <c r="C39" s="178" t="n">
        <v>75</v>
      </c>
      <c r="D39" s="179" t="n">
        <v>81</v>
      </c>
      <c r="E39" s="179" t="n">
        <v>74</v>
      </c>
      <c r="F39" s="179" t="n">
        <v>66</v>
      </c>
      <c r="G39" s="179" t="n">
        <v>92</v>
      </c>
      <c r="H39" s="179" t="n">
        <v>71</v>
      </c>
      <c r="I39" s="179" t="n">
        <v>72</v>
      </c>
      <c r="J39" s="179" t="n">
        <v>64</v>
      </c>
      <c r="K39" s="179" t="n">
        <v>79</v>
      </c>
      <c r="L39" s="179" t="n">
        <v>66</v>
      </c>
      <c r="M39" s="179" t="n">
        <v>65</v>
      </c>
      <c r="N39" s="179" t="n">
        <v>81</v>
      </c>
      <c r="O39" s="179" t="n">
        <v>56</v>
      </c>
      <c r="P39" s="179" t="n">
        <v>70</v>
      </c>
      <c r="Q39" s="179" t="n">
        <v>59</v>
      </c>
      <c r="R39" s="179" t="n">
        <v>67</v>
      </c>
      <c r="S39" s="179" t="n">
        <v>57</v>
      </c>
      <c r="T39" s="179" t="n">
        <v>60</v>
      </c>
      <c r="U39" s="179" t="n">
        <v>50</v>
      </c>
      <c r="V39" s="179" t="n">
        <v>43</v>
      </c>
      <c r="W39" s="179" t="n">
        <v>47</v>
      </c>
      <c r="X39" s="179" t="n">
        <v>61</v>
      </c>
      <c r="Y39" s="179" t="n">
        <v>53</v>
      </c>
      <c r="Z39" s="179" t="n">
        <v>52</v>
      </c>
      <c r="AA39" s="179" t="n">
        <v>41</v>
      </c>
      <c r="AB39" s="179" t="n">
        <v>48</v>
      </c>
      <c r="AC39" s="179" t="n">
        <v>51</v>
      </c>
      <c r="AD39" s="179" t="n">
        <v>48</v>
      </c>
      <c r="AE39" s="179" t="n">
        <v>64</v>
      </c>
      <c r="AF39" s="179" t="n">
        <v>60</v>
      </c>
      <c r="AG39" s="179" t="n">
        <v>55</v>
      </c>
      <c r="AH39" s="179" t="n">
        <v>63</v>
      </c>
      <c r="AI39" s="179" t="n">
        <v>68</v>
      </c>
      <c r="AJ39" s="179" t="n">
        <v>60</v>
      </c>
      <c r="AK39" s="179" t="n">
        <v>57</v>
      </c>
      <c r="AL39" s="179" t="n">
        <v>62</v>
      </c>
      <c r="AM39" s="179" t="n">
        <v>55</v>
      </c>
      <c r="AN39" s="179" t="n">
        <v>52</v>
      </c>
      <c r="AO39" s="179" t="n">
        <v>46</v>
      </c>
      <c r="AP39" s="179" t="n">
        <v>71</v>
      </c>
      <c r="AQ39" s="179" t="n">
        <v>58</v>
      </c>
      <c r="AR39" s="179" t="n">
        <v>45</v>
      </c>
      <c r="AS39" s="179" t="n">
        <v>64</v>
      </c>
      <c r="AT39" s="179" t="n">
        <v>51</v>
      </c>
      <c r="AU39" s="179" t="n">
        <v>61</v>
      </c>
      <c r="AV39" s="179" t="n">
        <v>49</v>
      </c>
      <c r="AW39" s="179" t="n">
        <v>48</v>
      </c>
      <c r="AX39" s="179" t="n">
        <v>47</v>
      </c>
      <c r="AY39" s="179" t="n">
        <v>54</v>
      </c>
      <c r="AZ39" s="179" t="n">
        <v>49</v>
      </c>
      <c r="BA39" s="179" t="n">
        <v>55</v>
      </c>
      <c r="BB39" s="179" t="n">
        <v>52</v>
      </c>
      <c r="BC39" s="179" t="n">
        <v>44</v>
      </c>
      <c r="BE39" s="192" t="n">
        <f aca="false">SUM(N39:BC39)</f>
        <v>2334</v>
      </c>
      <c r="BF39" s="181" t="n">
        <f aca="false">SUM(C39:BC39)</f>
        <v>3139</v>
      </c>
    </row>
    <row r="40" customFormat="false" ht="12.75" hidden="false" customHeight="false" outlineLevel="0" collapsed="false">
      <c r="A40" s="176"/>
      <c r="B40" s="180" t="s">
        <v>212</v>
      </c>
      <c r="C40" s="178" t="n">
        <v>105</v>
      </c>
      <c r="D40" s="179" t="n">
        <v>131</v>
      </c>
      <c r="E40" s="179" t="n">
        <v>106</v>
      </c>
      <c r="F40" s="179" t="n">
        <v>99</v>
      </c>
      <c r="G40" s="179" t="n">
        <v>100</v>
      </c>
      <c r="H40" s="179" t="n">
        <v>100</v>
      </c>
      <c r="I40" s="179" t="n">
        <v>83</v>
      </c>
      <c r="J40" s="179" t="n">
        <v>77</v>
      </c>
      <c r="K40" s="179" t="n">
        <v>86</v>
      </c>
      <c r="L40" s="179" t="n">
        <v>98</v>
      </c>
      <c r="M40" s="179" t="n">
        <v>83</v>
      </c>
      <c r="N40" s="179" t="n">
        <v>86</v>
      </c>
      <c r="O40" s="179" t="n">
        <v>100</v>
      </c>
      <c r="P40" s="179" t="n">
        <v>149</v>
      </c>
      <c r="Q40" s="179" t="n">
        <v>166</v>
      </c>
      <c r="R40" s="179" t="n">
        <v>144</v>
      </c>
      <c r="S40" s="179" t="n">
        <v>142</v>
      </c>
      <c r="T40" s="179" t="n">
        <v>126</v>
      </c>
      <c r="U40" s="179" t="n">
        <v>100</v>
      </c>
      <c r="V40" s="179" t="n">
        <v>82</v>
      </c>
      <c r="W40" s="179" t="n">
        <v>77</v>
      </c>
      <c r="X40" s="179" t="n">
        <v>79</v>
      </c>
      <c r="Y40" s="179" t="n">
        <v>60</v>
      </c>
      <c r="Z40" s="179" t="n">
        <v>76</v>
      </c>
      <c r="AA40" s="179" t="n">
        <v>59</v>
      </c>
      <c r="AB40" s="179" t="n">
        <v>70</v>
      </c>
      <c r="AC40" s="179" t="n">
        <v>53</v>
      </c>
      <c r="AD40" s="179" t="n">
        <v>56</v>
      </c>
      <c r="AE40" s="179" t="n">
        <v>72</v>
      </c>
      <c r="AF40" s="179" t="n">
        <v>64</v>
      </c>
      <c r="AG40" s="179" t="n">
        <v>49</v>
      </c>
      <c r="AH40" s="179" t="n">
        <v>62</v>
      </c>
      <c r="AI40" s="179" t="n">
        <v>55</v>
      </c>
      <c r="AJ40" s="179" t="n">
        <v>69</v>
      </c>
      <c r="AK40" s="179" t="n">
        <v>60</v>
      </c>
      <c r="AL40" s="179" t="n">
        <v>62</v>
      </c>
      <c r="AM40" s="179" t="n">
        <v>59</v>
      </c>
      <c r="AN40" s="179" t="n">
        <v>63</v>
      </c>
      <c r="AO40" s="179" t="n">
        <v>56</v>
      </c>
      <c r="AP40" s="179" t="n">
        <v>81</v>
      </c>
      <c r="AQ40" s="179" t="n">
        <v>75</v>
      </c>
      <c r="AR40" s="179" t="n">
        <v>76</v>
      </c>
      <c r="AS40" s="179" t="n">
        <v>73</v>
      </c>
      <c r="AT40" s="179" t="n">
        <v>72</v>
      </c>
      <c r="AU40" s="179" t="n">
        <v>65</v>
      </c>
      <c r="AV40" s="179" t="n">
        <v>80</v>
      </c>
      <c r="AW40" s="179" t="n">
        <v>93</v>
      </c>
      <c r="AX40" s="179" t="n">
        <v>84</v>
      </c>
      <c r="AY40" s="179" t="n">
        <v>76</v>
      </c>
      <c r="AZ40" s="179" t="n">
        <v>65</v>
      </c>
      <c r="BA40" s="179" t="n">
        <v>72</v>
      </c>
      <c r="BB40" s="179" t="n">
        <v>74</v>
      </c>
      <c r="BC40" s="179" t="n">
        <v>59</v>
      </c>
      <c r="BE40" s="192" t="n">
        <f aca="false">SUM(N40:BC40)</f>
        <v>3341</v>
      </c>
      <c r="BF40" s="181" t="n">
        <f aca="false">SUM(C40:BC40)</f>
        <v>4409</v>
      </c>
    </row>
    <row r="41" customFormat="false" ht="12.75" hidden="false" customHeight="false" outlineLevel="0" collapsed="false">
      <c r="A41" s="176"/>
      <c r="B41" s="180" t="s">
        <v>213</v>
      </c>
      <c r="C41" s="178" t="n">
        <v>55</v>
      </c>
      <c r="D41" s="179" t="n">
        <v>60</v>
      </c>
      <c r="E41" s="179" t="n">
        <v>57</v>
      </c>
      <c r="F41" s="179" t="n">
        <v>47</v>
      </c>
      <c r="G41" s="179" t="n">
        <v>43</v>
      </c>
      <c r="H41" s="179" t="n">
        <v>56</v>
      </c>
      <c r="I41" s="179" t="n">
        <v>41</v>
      </c>
      <c r="J41" s="179" t="n">
        <v>51</v>
      </c>
      <c r="K41" s="179" t="n">
        <v>44</v>
      </c>
      <c r="L41" s="179" t="n">
        <v>59</v>
      </c>
      <c r="M41" s="179" t="n">
        <v>52</v>
      </c>
      <c r="N41" s="179" t="n">
        <v>41</v>
      </c>
      <c r="O41" s="179" t="n">
        <v>42</v>
      </c>
      <c r="P41" s="179" t="n">
        <v>86</v>
      </c>
      <c r="Q41" s="179" t="n">
        <v>74</v>
      </c>
      <c r="R41" s="179" t="n">
        <v>60</v>
      </c>
      <c r="S41" s="179" t="n">
        <v>75</v>
      </c>
      <c r="T41" s="179" t="n">
        <v>67</v>
      </c>
      <c r="U41" s="179" t="n">
        <v>54</v>
      </c>
      <c r="V41" s="179" t="n">
        <v>52</v>
      </c>
      <c r="W41" s="179" t="n">
        <v>44</v>
      </c>
      <c r="X41" s="179" t="n">
        <v>49</v>
      </c>
      <c r="Y41" s="179" t="n">
        <v>51</v>
      </c>
      <c r="Z41" s="179" t="n">
        <v>34</v>
      </c>
      <c r="AA41" s="179" t="n">
        <v>55</v>
      </c>
      <c r="AB41" s="179" t="n">
        <v>44</v>
      </c>
      <c r="AC41" s="179" t="n">
        <v>36</v>
      </c>
      <c r="AD41" s="179" t="n">
        <v>46</v>
      </c>
      <c r="AE41" s="179" t="n">
        <v>35</v>
      </c>
      <c r="AF41" s="179" t="n">
        <v>46</v>
      </c>
      <c r="AG41" s="179" t="n">
        <v>53</v>
      </c>
      <c r="AH41" s="179" t="n">
        <v>41</v>
      </c>
      <c r="AI41" s="179" t="n">
        <v>38</v>
      </c>
      <c r="AJ41" s="179" t="n">
        <v>42</v>
      </c>
      <c r="AK41" s="179" t="n">
        <v>40</v>
      </c>
      <c r="AL41" s="179" t="n">
        <v>46</v>
      </c>
      <c r="AM41" s="179" t="n">
        <v>39</v>
      </c>
      <c r="AN41" s="179" t="n">
        <v>44</v>
      </c>
      <c r="AO41" s="179" t="n">
        <v>35</v>
      </c>
      <c r="AP41" s="179" t="n">
        <v>51</v>
      </c>
      <c r="AQ41" s="179" t="n">
        <v>39</v>
      </c>
      <c r="AR41" s="179" t="n">
        <v>51</v>
      </c>
      <c r="AS41" s="179" t="n">
        <v>54</v>
      </c>
      <c r="AT41" s="179" t="n">
        <v>40</v>
      </c>
      <c r="AU41" s="179" t="n">
        <v>48</v>
      </c>
      <c r="AV41" s="179" t="n">
        <v>38</v>
      </c>
      <c r="AW41" s="179" t="n">
        <v>53</v>
      </c>
      <c r="AX41" s="179" t="n">
        <v>40</v>
      </c>
      <c r="AY41" s="179" t="n">
        <v>44</v>
      </c>
      <c r="AZ41" s="179" t="n">
        <v>54</v>
      </c>
      <c r="BA41" s="179" t="n">
        <v>46</v>
      </c>
      <c r="BB41" s="179" t="n">
        <v>37</v>
      </c>
      <c r="BC41" s="179" t="n">
        <v>44</v>
      </c>
      <c r="BE41" s="192" t="n">
        <f aca="false">SUM(N41:BC41)</f>
        <v>2008</v>
      </c>
      <c r="BF41" s="181" t="n">
        <f aca="false">SUM(C41:BC41)</f>
        <v>2573</v>
      </c>
    </row>
    <row r="42" customFormat="false" ht="12.75" hidden="false" customHeight="false" outlineLevel="0" collapsed="false">
      <c r="A42" s="176"/>
      <c r="B42" s="180" t="s">
        <v>214</v>
      </c>
      <c r="C42" s="178" t="n">
        <v>31</v>
      </c>
      <c r="D42" s="179" t="n">
        <v>35</v>
      </c>
      <c r="E42" s="179" t="n">
        <v>38</v>
      </c>
      <c r="F42" s="179" t="n">
        <v>36</v>
      </c>
      <c r="G42" s="179" t="n">
        <v>15</v>
      </c>
      <c r="H42" s="179" t="n">
        <v>17</v>
      </c>
      <c r="I42" s="179" t="n">
        <v>26</v>
      </c>
      <c r="J42" s="179" t="n">
        <v>23</v>
      </c>
      <c r="K42" s="179" t="n">
        <v>18</v>
      </c>
      <c r="L42" s="179" t="n">
        <v>20</v>
      </c>
      <c r="M42" s="179" t="n">
        <v>20</v>
      </c>
      <c r="N42" s="179" t="n">
        <v>29</v>
      </c>
      <c r="O42" s="179" t="n">
        <v>25</v>
      </c>
      <c r="P42" s="179" t="n">
        <v>33</v>
      </c>
      <c r="Q42" s="179" t="n">
        <v>37</v>
      </c>
      <c r="R42" s="179" t="n">
        <v>24</v>
      </c>
      <c r="S42" s="179" t="n">
        <v>25</v>
      </c>
      <c r="T42" s="179" t="n">
        <v>16</v>
      </c>
      <c r="U42" s="179" t="n">
        <v>20</v>
      </c>
      <c r="V42" s="179" t="n">
        <v>25</v>
      </c>
      <c r="W42" s="179" t="n">
        <v>19</v>
      </c>
      <c r="X42" s="179" t="n">
        <v>8</v>
      </c>
      <c r="Y42" s="179" t="n">
        <v>21</v>
      </c>
      <c r="Z42" s="179" t="n">
        <v>11</v>
      </c>
      <c r="AA42" s="179" t="n">
        <v>15</v>
      </c>
      <c r="AB42" s="179" t="n">
        <v>12</v>
      </c>
      <c r="AC42" s="179" t="n">
        <v>8</v>
      </c>
      <c r="AD42" s="179" t="n">
        <v>12</v>
      </c>
      <c r="AE42" s="179" t="n">
        <v>12</v>
      </c>
      <c r="AF42" s="179" t="n">
        <v>10</v>
      </c>
      <c r="AG42" s="179" t="n">
        <v>16</v>
      </c>
      <c r="AH42" s="179" t="n">
        <v>9</v>
      </c>
      <c r="AI42" s="179" t="n">
        <v>11</v>
      </c>
      <c r="AJ42" s="179" t="n">
        <v>18</v>
      </c>
      <c r="AK42" s="179" t="n">
        <v>12</v>
      </c>
      <c r="AL42" s="179" t="n">
        <v>11</v>
      </c>
      <c r="AM42" s="179" t="n">
        <v>15</v>
      </c>
      <c r="AN42" s="179" t="n">
        <v>14</v>
      </c>
      <c r="AO42" s="179" t="n">
        <v>16</v>
      </c>
      <c r="AP42" s="179" t="n">
        <v>14</v>
      </c>
      <c r="AQ42" s="179" t="n">
        <v>14</v>
      </c>
      <c r="AR42" s="179" t="n">
        <v>18</v>
      </c>
      <c r="AS42" s="179" t="n">
        <v>13</v>
      </c>
      <c r="AT42" s="179" t="n">
        <v>13</v>
      </c>
      <c r="AU42" s="179" t="n">
        <v>14</v>
      </c>
      <c r="AV42" s="179" t="n">
        <v>14</v>
      </c>
      <c r="AW42" s="179" t="n">
        <v>17</v>
      </c>
      <c r="AX42" s="179" t="n">
        <v>21</v>
      </c>
      <c r="AY42" s="179" t="n">
        <v>10</v>
      </c>
      <c r="AZ42" s="179" t="n">
        <v>12</v>
      </c>
      <c r="BA42" s="179" t="n">
        <v>9</v>
      </c>
      <c r="BB42" s="179" t="n">
        <v>11</v>
      </c>
      <c r="BC42" s="179" t="n">
        <v>11</v>
      </c>
      <c r="BE42" s="192" t="n">
        <f aca="false">SUM(N42:BC42)</f>
        <v>675</v>
      </c>
      <c r="BF42" s="181" t="n">
        <f aca="false">SUM(C42:BC42)</f>
        <v>954</v>
      </c>
    </row>
    <row r="43" customFormat="false" ht="12.75" hidden="false" customHeight="false" outlineLevel="0" collapsed="false">
      <c r="A43" s="176"/>
      <c r="B43" s="182" t="s">
        <v>215</v>
      </c>
      <c r="C43" s="179" t="n">
        <v>0</v>
      </c>
      <c r="D43" s="179" t="n">
        <v>0</v>
      </c>
      <c r="E43" s="179" t="n">
        <v>0</v>
      </c>
      <c r="F43" s="179" t="n">
        <v>0</v>
      </c>
      <c r="G43" s="179" t="n">
        <v>0</v>
      </c>
      <c r="H43" s="179" t="n">
        <v>0</v>
      </c>
      <c r="I43" s="179" t="n">
        <v>0</v>
      </c>
      <c r="J43" s="179" t="n">
        <v>0</v>
      </c>
      <c r="K43" s="179" t="n">
        <v>0</v>
      </c>
      <c r="L43" s="179" t="n">
        <v>0</v>
      </c>
      <c r="M43" s="179" t="n">
        <v>0</v>
      </c>
      <c r="N43" s="179" t="n">
        <v>0</v>
      </c>
      <c r="O43" s="179" t="n">
        <v>4</v>
      </c>
      <c r="P43" s="179" t="n">
        <v>43</v>
      </c>
      <c r="Q43" s="179" t="n">
        <v>186</v>
      </c>
      <c r="R43" s="179" t="n">
        <v>300</v>
      </c>
      <c r="S43" s="179" t="n">
        <v>334</v>
      </c>
      <c r="T43" s="179" t="n">
        <v>306</v>
      </c>
      <c r="U43" s="179" t="n">
        <v>234</v>
      </c>
      <c r="V43" s="179" t="n">
        <v>178</v>
      </c>
      <c r="W43" s="179" t="n">
        <v>120</v>
      </c>
      <c r="X43" s="179" t="n">
        <v>62</v>
      </c>
      <c r="Y43" s="179" t="n">
        <v>38</v>
      </c>
      <c r="Z43" s="179" t="n">
        <v>27</v>
      </c>
      <c r="AA43" s="179" t="n">
        <v>19</v>
      </c>
      <c r="AB43" s="179" t="n">
        <v>15</v>
      </c>
      <c r="AC43" s="179" t="n">
        <v>3</v>
      </c>
      <c r="AD43" s="179" t="n">
        <v>4</v>
      </c>
      <c r="AE43" s="179" t="n">
        <v>1</v>
      </c>
      <c r="AF43" s="179" t="n">
        <v>1</v>
      </c>
      <c r="AG43" s="179" t="n">
        <v>1</v>
      </c>
      <c r="AH43" s="179" t="n">
        <v>0</v>
      </c>
      <c r="AI43" s="179" t="n">
        <v>0</v>
      </c>
      <c r="AJ43" s="179" t="n">
        <v>2</v>
      </c>
      <c r="AK43" s="179" t="n">
        <v>2</v>
      </c>
      <c r="AL43" s="179" t="n">
        <v>0</v>
      </c>
      <c r="AM43" s="179" t="n">
        <v>0</v>
      </c>
      <c r="AN43" s="179" t="n">
        <v>2</v>
      </c>
      <c r="AO43" s="179" t="n">
        <v>4</v>
      </c>
      <c r="AP43" s="179" t="n">
        <v>6</v>
      </c>
      <c r="AQ43" s="179" t="n">
        <v>6</v>
      </c>
      <c r="AR43" s="179" t="n">
        <v>12</v>
      </c>
      <c r="AS43" s="179" t="n">
        <v>15</v>
      </c>
      <c r="AT43" s="179" t="n">
        <v>30</v>
      </c>
      <c r="AU43" s="179" t="n">
        <v>49</v>
      </c>
      <c r="AV43" s="179" t="n">
        <v>67</v>
      </c>
      <c r="AW43" s="179" t="n">
        <v>61</v>
      </c>
      <c r="AX43" s="179" t="n">
        <v>70</v>
      </c>
      <c r="AY43" s="179" t="n">
        <v>69</v>
      </c>
      <c r="AZ43" s="179" t="n">
        <v>61</v>
      </c>
      <c r="BA43" s="179" t="n">
        <v>65</v>
      </c>
      <c r="BB43" s="179" t="n">
        <v>53</v>
      </c>
      <c r="BC43" s="179" t="n">
        <v>53</v>
      </c>
      <c r="BE43" s="192" t="n">
        <f aca="false">SUM(N43:BC43)</f>
        <v>2503</v>
      </c>
      <c r="BF43" s="181" t="n">
        <f aca="false">SUM(C43:BC43)</f>
        <v>2503</v>
      </c>
    </row>
    <row r="44" customFormat="false" ht="12.75" hidden="false" customHeight="false" outlineLevel="0" collapsed="false">
      <c r="A44" s="176"/>
      <c r="B44" s="180" t="s">
        <v>216</v>
      </c>
      <c r="C44" s="178" t="n">
        <v>40</v>
      </c>
      <c r="D44" s="179" t="n">
        <v>49</v>
      </c>
      <c r="E44" s="179" t="n">
        <v>45</v>
      </c>
      <c r="F44" s="179" t="n">
        <v>47</v>
      </c>
      <c r="G44" s="179" t="n">
        <v>29</v>
      </c>
      <c r="H44" s="179" t="n">
        <v>43</v>
      </c>
      <c r="I44" s="179" t="n">
        <v>36</v>
      </c>
      <c r="J44" s="179" t="n">
        <v>52</v>
      </c>
      <c r="K44" s="179" t="n">
        <v>40</v>
      </c>
      <c r="L44" s="179" t="n">
        <v>45</v>
      </c>
      <c r="M44" s="179" t="n">
        <v>40</v>
      </c>
      <c r="N44" s="179" t="n">
        <v>38</v>
      </c>
      <c r="O44" s="179" t="n">
        <v>34</v>
      </c>
      <c r="P44" s="179" t="n">
        <v>62</v>
      </c>
      <c r="Q44" s="179" t="n">
        <v>80</v>
      </c>
      <c r="R44" s="179" t="n">
        <v>88</v>
      </c>
      <c r="S44" s="179" t="n">
        <v>57</v>
      </c>
      <c r="T44" s="179" t="n">
        <v>64</v>
      </c>
      <c r="U44" s="179" t="n">
        <v>31</v>
      </c>
      <c r="V44" s="179" t="n">
        <v>56</v>
      </c>
      <c r="W44" s="179" t="n">
        <v>44</v>
      </c>
      <c r="X44" s="179" t="n">
        <v>36</v>
      </c>
      <c r="Y44" s="179" t="n">
        <v>40</v>
      </c>
      <c r="Z44" s="213" t="n">
        <v>36</v>
      </c>
      <c r="AA44" s="213" t="n">
        <v>47</v>
      </c>
      <c r="AB44" s="213" t="n">
        <v>38</v>
      </c>
      <c r="AC44" s="213" t="n">
        <v>31</v>
      </c>
      <c r="AD44" s="213" t="n">
        <v>34</v>
      </c>
      <c r="AE44" s="213" t="n">
        <v>35</v>
      </c>
      <c r="AF44" s="213" t="n">
        <v>29</v>
      </c>
      <c r="AG44" s="213" t="n">
        <v>40</v>
      </c>
      <c r="AH44" s="213" t="n">
        <v>35</v>
      </c>
      <c r="AI44" s="213" t="n">
        <v>29</v>
      </c>
      <c r="AJ44" s="213" t="n">
        <v>43</v>
      </c>
      <c r="AK44" s="213" t="n">
        <v>35</v>
      </c>
      <c r="AL44" s="213" t="n">
        <v>35</v>
      </c>
      <c r="AM44" s="213" t="n">
        <v>49</v>
      </c>
      <c r="AN44" s="213" t="n">
        <v>32</v>
      </c>
      <c r="AO44" s="213" t="n">
        <v>44</v>
      </c>
      <c r="AP44" s="213" t="n">
        <v>40</v>
      </c>
      <c r="AQ44" s="213" t="n">
        <v>29</v>
      </c>
      <c r="AR44" s="213" t="n">
        <v>46</v>
      </c>
      <c r="AS44" s="213" t="n">
        <v>35</v>
      </c>
      <c r="AT44" s="213" t="n">
        <v>42</v>
      </c>
      <c r="AU44" s="213" t="n">
        <v>35</v>
      </c>
      <c r="AV44" s="213" t="n">
        <v>45</v>
      </c>
      <c r="AW44" s="213" t="n">
        <v>47</v>
      </c>
      <c r="AX44" s="213" t="n">
        <v>42</v>
      </c>
      <c r="AY44" s="213" t="n">
        <v>44</v>
      </c>
      <c r="AZ44" s="213" t="n">
        <v>30</v>
      </c>
      <c r="BA44" s="213" t="n">
        <v>46</v>
      </c>
      <c r="BB44" s="213" t="n">
        <v>47</v>
      </c>
      <c r="BC44" s="213" t="n">
        <v>41</v>
      </c>
      <c r="BE44" s="192" t="n">
        <f aca="false">SUM(N44:BC44)</f>
        <v>1791</v>
      </c>
      <c r="BF44" s="181" t="n">
        <f aca="false">SUM(C44:BC44)</f>
        <v>2257</v>
      </c>
    </row>
    <row r="45" customFormat="false" ht="12.75" hidden="false" customHeight="false" outlineLevel="0" collapsed="false">
      <c r="A45" s="176"/>
      <c r="B45" s="180" t="s">
        <v>217</v>
      </c>
      <c r="C45" s="178" t="n">
        <v>306</v>
      </c>
      <c r="D45" s="179" t="n">
        <v>356</v>
      </c>
      <c r="E45" s="179" t="n">
        <v>320</v>
      </c>
      <c r="F45" s="179" t="n">
        <v>295</v>
      </c>
      <c r="G45" s="179" t="n">
        <v>279</v>
      </c>
      <c r="H45" s="179" t="n">
        <v>287</v>
      </c>
      <c r="I45" s="179" t="n">
        <v>258</v>
      </c>
      <c r="J45" s="179" t="n">
        <v>267</v>
      </c>
      <c r="K45" s="179" t="n">
        <v>267</v>
      </c>
      <c r="L45" s="179" t="n">
        <v>288</v>
      </c>
      <c r="M45" s="179" t="n">
        <v>260</v>
      </c>
      <c r="N45" s="179" t="n">
        <v>275</v>
      </c>
      <c r="O45" s="179" t="n">
        <v>261</v>
      </c>
      <c r="P45" s="179" t="n">
        <v>443</v>
      </c>
      <c r="Q45" s="179" t="n">
        <v>602</v>
      </c>
      <c r="R45" s="179" t="n">
        <v>683</v>
      </c>
      <c r="S45" s="179" t="n">
        <v>690</v>
      </c>
      <c r="T45" s="179" t="n">
        <v>639</v>
      </c>
      <c r="U45" s="179" t="n">
        <v>489</v>
      </c>
      <c r="V45" s="213" t="n">
        <v>436</v>
      </c>
      <c r="W45" s="179" t="n">
        <v>351</v>
      </c>
      <c r="X45" s="179" t="n">
        <v>295</v>
      </c>
      <c r="Y45" s="179" t="n">
        <v>263</v>
      </c>
      <c r="Z45" s="179" t="n">
        <v>236</v>
      </c>
      <c r="AA45" s="179" t="n">
        <v>236</v>
      </c>
      <c r="AB45" s="179" t="n">
        <v>227</v>
      </c>
      <c r="AC45" s="179" t="n">
        <v>182</v>
      </c>
      <c r="AD45" s="179" t="n">
        <v>200</v>
      </c>
      <c r="AE45" s="179" t="n">
        <v>219</v>
      </c>
      <c r="AF45" s="179" t="n">
        <v>210</v>
      </c>
      <c r="AG45" s="179" t="n">
        <v>214</v>
      </c>
      <c r="AH45" s="179" t="n">
        <v>210</v>
      </c>
      <c r="AI45" s="179" t="n">
        <v>201</v>
      </c>
      <c r="AJ45" s="179" t="n">
        <v>234</v>
      </c>
      <c r="AK45" s="179" t="n">
        <v>206</v>
      </c>
      <c r="AL45" s="179" t="n">
        <v>216</v>
      </c>
      <c r="AM45" s="179" t="n">
        <v>217</v>
      </c>
      <c r="AN45" s="179" t="n">
        <v>207</v>
      </c>
      <c r="AO45" s="179" t="n">
        <v>201</v>
      </c>
      <c r="AP45" s="179" t="n">
        <v>263</v>
      </c>
      <c r="AQ45" s="179" t="n">
        <v>221</v>
      </c>
      <c r="AR45" s="179" t="n">
        <v>248</v>
      </c>
      <c r="AS45" s="179" t="n">
        <v>254</v>
      </c>
      <c r="AT45" s="179" t="n">
        <v>248</v>
      </c>
      <c r="AU45" s="179" t="n">
        <v>272</v>
      </c>
      <c r="AV45" s="179" t="n">
        <v>293</v>
      </c>
      <c r="AW45" s="179" t="n">
        <v>319</v>
      </c>
      <c r="AX45" s="179" t="n">
        <v>304</v>
      </c>
      <c r="AY45" s="179" t="n">
        <v>297</v>
      </c>
      <c r="AZ45" s="179" t="n">
        <v>271</v>
      </c>
      <c r="BA45" s="179" t="n">
        <v>293</v>
      </c>
      <c r="BB45" s="179" t="n">
        <v>274</v>
      </c>
      <c r="BC45" s="179" t="n">
        <v>252</v>
      </c>
      <c r="BE45" s="192" t="n">
        <f aca="false">SUM(N45:BC45)</f>
        <v>12652</v>
      </c>
      <c r="BF45" s="181" t="n">
        <f aca="false">SUM(C45:BC45)</f>
        <v>15835</v>
      </c>
    </row>
    <row r="46" customFormat="false" ht="12.75" hidden="false" customHeight="false" outlineLevel="0" collapsed="false">
      <c r="A46" s="176"/>
      <c r="B46" s="183" t="s">
        <v>219</v>
      </c>
      <c r="C46" s="178"/>
      <c r="D46" s="179"/>
      <c r="E46" s="179"/>
      <c r="F46" s="179"/>
      <c r="G46" s="179"/>
      <c r="H46" s="179"/>
      <c r="I46" s="179"/>
      <c r="J46" s="179"/>
      <c r="K46" s="179"/>
      <c r="L46" s="179"/>
      <c r="M46" s="179"/>
      <c r="N46" s="179"/>
      <c r="O46" s="179"/>
      <c r="P46" s="213"/>
      <c r="Q46" s="213"/>
      <c r="R46" s="213"/>
      <c r="S46" s="213"/>
      <c r="T46" s="213"/>
      <c r="U46" s="213"/>
      <c r="V46" s="179"/>
      <c r="W46" s="179"/>
      <c r="X46" s="179"/>
      <c r="Y46" s="179"/>
      <c r="Z46" s="179"/>
      <c r="AA46" s="179"/>
      <c r="AB46" s="179"/>
      <c r="AC46" s="179"/>
      <c r="AD46" s="179"/>
      <c r="AE46" s="179"/>
      <c r="AF46" s="179"/>
      <c r="AG46" s="179"/>
      <c r="AH46" s="179"/>
      <c r="AI46" s="179"/>
      <c r="AJ46" s="179"/>
      <c r="AK46" s="179"/>
      <c r="AL46" s="179"/>
      <c r="AM46" s="179"/>
      <c r="AN46" s="179"/>
      <c r="AO46" s="179"/>
      <c r="AP46" s="179"/>
      <c r="AQ46" s="179"/>
      <c r="AR46" s="179"/>
      <c r="AS46" s="179"/>
      <c r="AT46" s="179"/>
      <c r="AU46" s="179"/>
      <c r="AV46" s="179"/>
      <c r="AW46" s="179"/>
      <c r="AX46" s="179"/>
      <c r="AY46" s="179"/>
      <c r="AZ46" s="179"/>
      <c r="BA46" s="179"/>
      <c r="BB46" s="179"/>
      <c r="BC46" s="179"/>
      <c r="BE46" s="192"/>
      <c r="BF46" s="181"/>
    </row>
    <row r="47" customFormat="false" ht="12.75" hidden="false" customHeight="false" outlineLevel="0" collapsed="false">
      <c r="A47" s="176"/>
      <c r="B47" s="180" t="s">
        <v>211</v>
      </c>
      <c r="C47" s="178" t="n">
        <f aca="false">C39-C31</f>
        <v>4</v>
      </c>
      <c r="D47" s="179" t="n">
        <f aca="false">D39-D31</f>
        <v>2</v>
      </c>
      <c r="E47" s="179" t="n">
        <f aca="false">E39-E31</f>
        <v>2</v>
      </c>
      <c r="F47" s="179" t="n">
        <f aca="false">F39-F31</f>
        <v>-4</v>
      </c>
      <c r="G47" s="179" t="n">
        <f aca="false">G39-G31</f>
        <v>17</v>
      </c>
      <c r="H47" s="179" t="n">
        <f aca="false">H39-H31</f>
        <v>1</v>
      </c>
      <c r="I47" s="179" t="n">
        <f aca="false">I39-I31</f>
        <v>5</v>
      </c>
      <c r="J47" s="179" t="n">
        <f aca="false">J39-J31</f>
        <v>-8</v>
      </c>
      <c r="K47" s="179" t="n">
        <f aca="false">K39-K31</f>
        <v>15</v>
      </c>
      <c r="L47" s="179" t="n">
        <f aca="false">L39-L31</f>
        <v>-3</v>
      </c>
      <c r="M47" s="179" t="n">
        <f aca="false">M39-M31</f>
        <v>-5</v>
      </c>
      <c r="N47" s="179" t="n">
        <f aca="false">N39-N31</f>
        <v>12</v>
      </c>
      <c r="O47" s="179" t="n">
        <f aca="false">O39-O31</f>
        <v>-10</v>
      </c>
      <c r="P47" s="179" t="n">
        <f aca="false">P39-P31</f>
        <v>7</v>
      </c>
      <c r="Q47" s="179" t="n">
        <f aca="false">Q39-Q31</f>
        <v>-6</v>
      </c>
      <c r="R47" s="179" t="n">
        <f aca="false">R39-R31</f>
        <v>5</v>
      </c>
      <c r="S47" s="179" t="n">
        <f aca="false">S39-S31</f>
        <v>-7</v>
      </c>
      <c r="T47" s="179" t="n">
        <f aca="false">T39-T31</f>
        <v>-11</v>
      </c>
      <c r="U47" s="179" t="n">
        <f aca="false">U39-U31</f>
        <v>-18</v>
      </c>
      <c r="V47" s="179" t="n">
        <f aca="false">V39-V31</f>
        <v>-24</v>
      </c>
      <c r="W47" s="179" t="n">
        <f aca="false">W39-W31</f>
        <v>-20</v>
      </c>
      <c r="X47" s="179" t="n">
        <f aca="false">X39-X31</f>
        <v>-7</v>
      </c>
      <c r="Y47" s="179" t="n">
        <f aca="false">Y39-Y31</f>
        <v>-13</v>
      </c>
      <c r="Z47" s="179" t="n">
        <f aca="false">Z39-Z31</f>
        <v>-11</v>
      </c>
      <c r="AA47" s="179" t="n">
        <f aca="false">AA39-AA31</f>
        <v>-22</v>
      </c>
      <c r="AB47" s="179" t="n">
        <f aca="false">AB39-AB31</f>
        <v>-15</v>
      </c>
      <c r="AC47" s="179" t="n">
        <f aca="false">AC39-AC31</f>
        <v>-14</v>
      </c>
      <c r="AD47" s="179" t="n">
        <f aca="false">AD39-AD31</f>
        <v>-17</v>
      </c>
      <c r="AE47" s="179" t="n">
        <f aca="false">AE39-AE31</f>
        <v>-12</v>
      </c>
      <c r="AF47" s="179" t="n">
        <f aca="false">AF39-AF31</f>
        <v>-10</v>
      </c>
      <c r="AG47" s="179" t="n">
        <f aca="false">AG39-AG31</f>
        <v>-12</v>
      </c>
      <c r="AH47" s="179" t="n">
        <f aca="false">AH39-AH31</f>
        <v>-4</v>
      </c>
      <c r="AI47" s="179" t="n">
        <f aca="false">AI39-AI31</f>
        <v>3</v>
      </c>
      <c r="AJ47" s="179" t="n">
        <f aca="false">AJ39-AJ31</f>
        <v>-5</v>
      </c>
      <c r="AK47" s="179" t="n">
        <f aca="false">AK39-AK31</f>
        <v>-13</v>
      </c>
      <c r="AL47" s="179" t="n">
        <f aca="false">AL39-AL31</f>
        <v>-5</v>
      </c>
      <c r="AM47" s="179" t="n">
        <f aca="false">AM39-AM31</f>
        <v>-17</v>
      </c>
      <c r="AN47" s="179" t="n">
        <f aca="false">AN39-AN31</f>
        <v>-21</v>
      </c>
      <c r="AO47" s="179" t="n">
        <f aca="false">AO39-AO31</f>
        <v>-23</v>
      </c>
      <c r="AP47" s="179" t="n">
        <f aca="false">AP39-AP31</f>
        <v>5</v>
      </c>
      <c r="AQ47" s="179" t="n">
        <f aca="false">AQ39-AQ31</f>
        <v>-11</v>
      </c>
      <c r="AR47" s="179" t="n">
        <f aca="false">AR39-AR31</f>
        <v>-16</v>
      </c>
      <c r="AS47" s="179" t="n">
        <f aca="false">AS39-AS31</f>
        <v>-8</v>
      </c>
      <c r="AT47" s="179" t="n">
        <f aca="false">AT39-AT31</f>
        <v>-16</v>
      </c>
      <c r="AU47" s="179" t="n">
        <f aca="false">AU39-AU31</f>
        <v>-11</v>
      </c>
      <c r="AV47" s="179" t="n">
        <f aca="false">AV39-AV31</f>
        <v>-26</v>
      </c>
      <c r="AW47" s="179" t="n">
        <f aca="false">AW39-AW31</f>
        <v>-19</v>
      </c>
      <c r="AX47" s="179" t="n">
        <f aca="false">AX39-AX31</f>
        <v>-15</v>
      </c>
      <c r="AY47" s="179" t="n">
        <f aca="false">AY39-AY31</f>
        <v>-14</v>
      </c>
      <c r="AZ47" s="179" t="n">
        <f aca="false">AZ39-AZ31</f>
        <v>-22</v>
      </c>
      <c r="BA47" s="179" t="n">
        <f aca="false">BA39-BA31</f>
        <v>-13</v>
      </c>
      <c r="BB47" s="179" t="n">
        <f aca="false">BB39-BB31</f>
        <v>-13</v>
      </c>
      <c r="BC47" s="179" t="n">
        <f aca="false">BC39-BC31</f>
        <v>-10</v>
      </c>
      <c r="BE47" s="181" t="n">
        <f aca="false">BE39-BE31</f>
        <v>-435.8</v>
      </c>
      <c r="BF47" s="181" t="n">
        <f aca="false">BF39-BF31</f>
        <v>-409.8</v>
      </c>
    </row>
    <row r="48" customFormat="false" ht="12.75" hidden="false" customHeight="false" outlineLevel="0" collapsed="false">
      <c r="A48" s="176"/>
      <c r="B48" s="180" t="s">
        <v>212</v>
      </c>
      <c r="C48" s="178" t="n">
        <f aca="false">C40-C32</f>
        <v>3</v>
      </c>
      <c r="D48" s="179" t="n">
        <f aca="false">D40-D32</f>
        <v>12</v>
      </c>
      <c r="E48" s="179" t="n">
        <f aca="false">E40-E32</f>
        <v>-10</v>
      </c>
      <c r="F48" s="179" t="n">
        <f aca="false">F40-F32</f>
        <v>-5</v>
      </c>
      <c r="G48" s="179" t="n">
        <f aca="false">G40-G32</f>
        <v>-8</v>
      </c>
      <c r="H48" s="179" t="n">
        <f aca="false">H40-H32</f>
        <v>-2</v>
      </c>
      <c r="I48" s="179" t="n">
        <f aca="false">I40-I32</f>
        <v>-12</v>
      </c>
      <c r="J48" s="179" t="n">
        <f aca="false">J40-J32</f>
        <v>-15</v>
      </c>
      <c r="K48" s="179" t="n">
        <f aca="false">K40-K32</f>
        <v>-7</v>
      </c>
      <c r="L48" s="179" t="n">
        <f aca="false">L40-L32</f>
        <v>9</v>
      </c>
      <c r="M48" s="179" t="n">
        <f aca="false">M40-M32</f>
        <v>-2</v>
      </c>
      <c r="N48" s="179" t="n">
        <f aca="false">N40-N32</f>
        <v>3</v>
      </c>
      <c r="O48" s="179" t="n">
        <f aca="false">O40-O32</f>
        <v>17</v>
      </c>
      <c r="P48" s="179" t="n">
        <f aca="false">P40-P32</f>
        <v>67</v>
      </c>
      <c r="Q48" s="179" t="n">
        <f aca="false">Q40-Q32</f>
        <v>89</v>
      </c>
      <c r="R48" s="179" t="n">
        <f aca="false">R40-R32</f>
        <v>65</v>
      </c>
      <c r="S48" s="179" t="n">
        <f aca="false">S40-S32</f>
        <v>65</v>
      </c>
      <c r="T48" s="179" t="n">
        <f aca="false">T40-T32</f>
        <v>46</v>
      </c>
      <c r="U48" s="179" t="n">
        <f aca="false">U40-U32</f>
        <v>31</v>
      </c>
      <c r="V48" s="179" t="n">
        <f aca="false">V40-V32</f>
        <v>10</v>
      </c>
      <c r="W48" s="179" t="n">
        <f aca="false">W40-W32</f>
        <v>-3</v>
      </c>
      <c r="X48" s="179" t="n">
        <f aca="false">X40-X32</f>
        <v>8</v>
      </c>
      <c r="Y48" s="179" t="n">
        <f aca="false">Y40-Y32</f>
        <v>-13</v>
      </c>
      <c r="Z48" s="179" t="n">
        <f aca="false">Z40-Z32</f>
        <v>11</v>
      </c>
      <c r="AA48" s="179" t="n">
        <f aca="false">AA40-AA32</f>
        <v>-6</v>
      </c>
      <c r="AB48" s="179" t="n">
        <f aca="false">AB40-AB32</f>
        <v>4</v>
      </c>
      <c r="AC48" s="179" t="n">
        <f aca="false">AC40-AC32</f>
        <v>-15</v>
      </c>
      <c r="AD48" s="179" t="n">
        <f aca="false">AD40-AD32</f>
        <v>-12</v>
      </c>
      <c r="AE48" s="179" t="n">
        <f aca="false">AE40-AE32</f>
        <v>6</v>
      </c>
      <c r="AF48" s="179" t="n">
        <f aca="false">AF40-AF32</f>
        <v>1</v>
      </c>
      <c r="AG48" s="179" t="n">
        <f aca="false">AG40-AG32</f>
        <v>-14</v>
      </c>
      <c r="AH48" s="179" t="n">
        <f aca="false">AH40-AH32</f>
        <v>-3</v>
      </c>
      <c r="AI48" s="179" t="n">
        <f aca="false">AI40-AI32</f>
        <v>-13</v>
      </c>
      <c r="AJ48" s="179" t="n">
        <f aca="false">AJ40-AJ32</f>
        <v>-4</v>
      </c>
      <c r="AK48" s="179" t="n">
        <f aca="false">AK40-AK32</f>
        <v>-3</v>
      </c>
      <c r="AL48" s="179" t="n">
        <f aca="false">AL40-AL32</f>
        <v>-12</v>
      </c>
      <c r="AM48" s="179" t="n">
        <f aca="false">AM40-AM32</f>
        <v>-10</v>
      </c>
      <c r="AN48" s="179" t="n">
        <f aca="false">AN40-AN32</f>
        <v>-2</v>
      </c>
      <c r="AO48" s="179" t="n">
        <f aca="false">AO40-AO32</f>
        <v>-24</v>
      </c>
      <c r="AP48" s="179" t="n">
        <f aca="false">AP40-AP32</f>
        <v>10</v>
      </c>
      <c r="AQ48" s="179" t="n">
        <f aca="false">AQ40-AQ32</f>
        <v>1</v>
      </c>
      <c r="AR48" s="179" t="n">
        <f aca="false">AR40-AR32</f>
        <v>-3</v>
      </c>
      <c r="AS48" s="179" t="n">
        <f aca="false">AS40-AS32</f>
        <v>7</v>
      </c>
      <c r="AT48" s="179" t="n">
        <f aca="false">AT40-AT32</f>
        <v>-6</v>
      </c>
      <c r="AU48" s="179" t="n">
        <f aca="false">AU40-AU32</f>
        <v>-19</v>
      </c>
      <c r="AV48" s="179" t="n">
        <f aca="false">AV40-AV32</f>
        <v>-7</v>
      </c>
      <c r="AW48" s="179" t="n">
        <f aca="false">AW40-AW32</f>
        <v>2</v>
      </c>
      <c r="AX48" s="179" t="n">
        <f aca="false">AX40-AX32</f>
        <v>1</v>
      </c>
      <c r="AY48" s="179" t="n">
        <f aca="false">AY40-AY32</f>
        <v>-17</v>
      </c>
      <c r="AZ48" s="179" t="n">
        <f aca="false">AZ40-AZ32</f>
        <v>-41</v>
      </c>
      <c r="BA48" s="179" t="n">
        <f aca="false">BA40-BA32</f>
        <v>-33</v>
      </c>
      <c r="BB48" s="179" t="n">
        <f aca="false">BB40-BB32</f>
        <v>-16</v>
      </c>
      <c r="BC48" s="179" t="n">
        <f aca="false">BC40-BC32</f>
        <v>-25</v>
      </c>
      <c r="BE48" s="181" t="n">
        <f aca="false">BE40-BE32</f>
        <v>210.2</v>
      </c>
      <c r="BF48" s="181" t="n">
        <f aca="false">BF40-BF32</f>
        <v>173.2</v>
      </c>
    </row>
    <row r="49" customFormat="false" ht="12.75" hidden="false" customHeight="false" outlineLevel="0" collapsed="false">
      <c r="A49" s="176"/>
      <c r="B49" s="180" t="s">
        <v>213</v>
      </c>
      <c r="C49" s="178" t="n">
        <f aca="false">C41-C33</f>
        <v>-8</v>
      </c>
      <c r="D49" s="179" t="n">
        <f aca="false">D41-D33</f>
        <v>-12</v>
      </c>
      <c r="E49" s="179" t="n">
        <f aca="false">E41-E33</f>
        <v>-13</v>
      </c>
      <c r="F49" s="179" t="n">
        <f aca="false">F41-F33</f>
        <v>-16</v>
      </c>
      <c r="G49" s="179" t="n">
        <f aca="false">G41-G33</f>
        <v>-15</v>
      </c>
      <c r="H49" s="179" t="n">
        <f aca="false">H41-H33</f>
        <v>5</v>
      </c>
      <c r="I49" s="179" t="n">
        <f aca="false">I41-I33</f>
        <v>-14</v>
      </c>
      <c r="J49" s="179" t="n">
        <f aca="false">J41-J33</f>
        <v>-11</v>
      </c>
      <c r="K49" s="179" t="n">
        <f aca="false">K41-K33</f>
        <v>-4</v>
      </c>
      <c r="L49" s="179" t="n">
        <f aca="false">L41-L33</f>
        <v>-5</v>
      </c>
      <c r="M49" s="179" t="n">
        <f aca="false">M41-M33</f>
        <v>-9</v>
      </c>
      <c r="N49" s="179" t="n">
        <f aca="false">N41-N33</f>
        <v>-12</v>
      </c>
      <c r="O49" s="179" t="n">
        <f aca="false">O41-O33</f>
        <v>-6</v>
      </c>
      <c r="P49" s="179" t="n">
        <f aca="false">P41-P33</f>
        <v>41</v>
      </c>
      <c r="Q49" s="179" t="n">
        <f aca="false">Q41-Q33</f>
        <v>20</v>
      </c>
      <c r="R49" s="179" t="n">
        <f aca="false">R41-R33</f>
        <v>12</v>
      </c>
      <c r="S49" s="179" t="n">
        <f aca="false">S41-S33</f>
        <v>20</v>
      </c>
      <c r="T49" s="179" t="n">
        <f aca="false">T41-T33</f>
        <v>15</v>
      </c>
      <c r="U49" s="179" t="n">
        <f aca="false">U41-U33</f>
        <v>9</v>
      </c>
      <c r="V49" s="179" t="n">
        <f aca="false">V41-V33</f>
        <v>5</v>
      </c>
      <c r="W49" s="179" t="n">
        <f aca="false">W41-W33</f>
        <v>-1</v>
      </c>
      <c r="X49" s="179" t="n">
        <f aca="false">X41-X33</f>
        <v>5</v>
      </c>
      <c r="Y49" s="179" t="n">
        <f aca="false">Y41-Y33</f>
        <v>5</v>
      </c>
      <c r="Z49" s="179" t="n">
        <f aca="false">Z41-Z33</f>
        <v>-13</v>
      </c>
      <c r="AA49" s="179" t="n">
        <f aca="false">AA41-AA33</f>
        <v>9</v>
      </c>
      <c r="AB49" s="179" t="n">
        <f aca="false">AB41-AB33</f>
        <v>-3</v>
      </c>
      <c r="AC49" s="179" t="n">
        <f aca="false">AC41-AC33</f>
        <v>-7</v>
      </c>
      <c r="AD49" s="179" t="n">
        <f aca="false">AD41-AD33</f>
        <v>-1</v>
      </c>
      <c r="AE49" s="179" t="n">
        <f aca="false">AE41-AE33</f>
        <v>-6</v>
      </c>
      <c r="AF49" s="179" t="n">
        <f aca="false">AF41-AF33</f>
        <v>0</v>
      </c>
      <c r="AG49" s="179" t="n">
        <f aca="false">AG41-AG33</f>
        <v>13</v>
      </c>
      <c r="AH49" s="179" t="n">
        <f aca="false">AH41-AH33</f>
        <v>-2</v>
      </c>
      <c r="AI49" s="179" t="n">
        <f aca="false">AI41-AI33</f>
        <v>-6</v>
      </c>
      <c r="AJ49" s="179" t="n">
        <f aca="false">AJ41-AJ33</f>
        <v>-1</v>
      </c>
      <c r="AK49" s="179" t="n">
        <f aca="false">AK41-AK33</f>
        <v>-4</v>
      </c>
      <c r="AL49" s="179" t="n">
        <f aca="false">AL41-AL33</f>
        <v>3</v>
      </c>
      <c r="AM49" s="179" t="n">
        <f aca="false">AM41-AM33</f>
        <v>-2</v>
      </c>
      <c r="AN49" s="179" t="n">
        <f aca="false">AN41-AN33</f>
        <v>-1</v>
      </c>
      <c r="AO49" s="179" t="n">
        <f aca="false">AO41-AO33</f>
        <v>-12</v>
      </c>
      <c r="AP49" s="179" t="n">
        <f aca="false">AP41-AP33</f>
        <v>10</v>
      </c>
      <c r="AQ49" s="179" t="n">
        <f aca="false">AQ41-AQ33</f>
        <v>-10</v>
      </c>
      <c r="AR49" s="179" t="n">
        <f aca="false">AR41-AR33</f>
        <v>0</v>
      </c>
      <c r="AS49" s="179" t="n">
        <f aca="false">AS41-AS33</f>
        <v>4</v>
      </c>
      <c r="AT49" s="179" t="n">
        <f aca="false">AT41-AT33</f>
        <v>-4</v>
      </c>
      <c r="AU49" s="179" t="n">
        <f aca="false">AU41-AU33</f>
        <v>-2</v>
      </c>
      <c r="AV49" s="179" t="n">
        <f aca="false">AV41-AV33</f>
        <v>-11</v>
      </c>
      <c r="AW49" s="179" t="n">
        <f aca="false">AW41-AW33</f>
        <v>3</v>
      </c>
      <c r="AX49" s="179" t="n">
        <f aca="false">AX41-AX33</f>
        <v>-18</v>
      </c>
      <c r="AY49" s="179" t="n">
        <f aca="false">AY41-AY33</f>
        <v>-4</v>
      </c>
      <c r="AZ49" s="179" t="n">
        <f aca="false">AZ41-AZ33</f>
        <v>1</v>
      </c>
      <c r="BA49" s="179" t="n">
        <f aca="false">BA41-BA33</f>
        <v>-11</v>
      </c>
      <c r="BB49" s="179" t="n">
        <f aca="false">BB41-BB33</f>
        <v>-13</v>
      </c>
      <c r="BC49" s="179" t="n">
        <f aca="false">BC41-BC33</f>
        <v>-7</v>
      </c>
      <c r="BE49" s="181" t="n">
        <f aca="false">BE41-BE33</f>
        <v>58.8</v>
      </c>
      <c r="BF49" s="181" t="n">
        <f aca="false">BF41-BF33</f>
        <v>-43.1999999999998</v>
      </c>
    </row>
    <row r="50" customFormat="false" ht="12.75" hidden="false" customHeight="false" outlineLevel="0" collapsed="false">
      <c r="A50" s="176"/>
      <c r="B50" s="180" t="s">
        <v>214</v>
      </c>
      <c r="C50" s="178" t="n">
        <f aca="false">C42-C34</f>
        <v>-4</v>
      </c>
      <c r="D50" s="179" t="n">
        <f aca="false">D42-D34</f>
        <v>-14</v>
      </c>
      <c r="E50" s="179" t="n">
        <f aca="false">E42-E34</f>
        <v>-6</v>
      </c>
      <c r="F50" s="179" t="n">
        <f aca="false">F42-F34</f>
        <v>-5</v>
      </c>
      <c r="G50" s="179" t="n">
        <f aca="false">G42-G34</f>
        <v>-21</v>
      </c>
      <c r="H50" s="179" t="n">
        <f aca="false">H42-H34</f>
        <v>-19</v>
      </c>
      <c r="I50" s="179" t="n">
        <f aca="false">I42-I34</f>
        <v>-6</v>
      </c>
      <c r="J50" s="179" t="n">
        <f aca="false">J42-J34</f>
        <v>-11</v>
      </c>
      <c r="K50" s="179" t="n">
        <f aca="false">K42-K34</f>
        <v>-12</v>
      </c>
      <c r="L50" s="179" t="n">
        <f aca="false">L42-L34</f>
        <v>-8</v>
      </c>
      <c r="M50" s="179" t="n">
        <f aca="false">M42-M34</f>
        <v>-6</v>
      </c>
      <c r="N50" s="179" t="n">
        <f aca="false">N42-N34</f>
        <v>4</v>
      </c>
      <c r="O50" s="179" t="n">
        <f aca="false">O42-O34</f>
        <v>4</v>
      </c>
      <c r="P50" s="179" t="n">
        <f aca="false">P42-P34</f>
        <v>9</v>
      </c>
      <c r="Q50" s="179" t="n">
        <f aca="false">Q42-Q34</f>
        <v>16</v>
      </c>
      <c r="R50" s="179" t="n">
        <f aca="false">R42-R34</f>
        <v>4</v>
      </c>
      <c r="S50" s="179" t="n">
        <f aca="false">S42-S34</f>
        <v>4</v>
      </c>
      <c r="T50" s="179" t="n">
        <f aca="false">T42-T34</f>
        <v>-8</v>
      </c>
      <c r="U50" s="179" t="n">
        <f aca="false">U42-U34</f>
        <v>0</v>
      </c>
      <c r="V50" s="179" t="n">
        <f aca="false">V42-V34</f>
        <v>6</v>
      </c>
      <c r="W50" s="179" t="n">
        <f aca="false">W42-W34</f>
        <v>-1</v>
      </c>
      <c r="X50" s="179" t="n">
        <f aca="false">X42-X34</f>
        <v>-11</v>
      </c>
      <c r="Y50" s="179" t="n">
        <f aca="false">Y42-Y34</f>
        <v>-3</v>
      </c>
      <c r="Z50" s="179" t="n">
        <f aca="false">Z42-Z34</f>
        <v>-8</v>
      </c>
      <c r="AA50" s="179" t="n">
        <f aca="false">AA42-AA34</f>
        <v>-4</v>
      </c>
      <c r="AB50" s="179" t="n">
        <f aca="false">AB42-AB34</f>
        <v>-4</v>
      </c>
      <c r="AC50" s="179" t="n">
        <f aca="false">AC42-AC34</f>
        <v>-11</v>
      </c>
      <c r="AD50" s="179" t="n">
        <f aca="false">AD42-AD34</f>
        <v>-3</v>
      </c>
      <c r="AE50" s="179" t="n">
        <f aca="false">AE42-AE34</f>
        <v>-6</v>
      </c>
      <c r="AF50" s="179" t="n">
        <f aca="false">AF42-AF34</f>
        <v>-5</v>
      </c>
      <c r="AG50" s="179" t="n">
        <f aca="false">AG42-AG34</f>
        <v>2</v>
      </c>
      <c r="AH50" s="179" t="n">
        <f aca="false">AH42-AH34</f>
        <v>-6</v>
      </c>
      <c r="AI50" s="179" t="n">
        <f aca="false">AI42-AI34</f>
        <v>-2</v>
      </c>
      <c r="AJ50" s="179" t="n">
        <f aca="false">AJ42-AJ34</f>
        <v>2</v>
      </c>
      <c r="AK50" s="179" t="n">
        <f aca="false">AK42-AK34</f>
        <v>-4</v>
      </c>
      <c r="AL50" s="179" t="n">
        <f aca="false">AL42-AL34</f>
        <v>-8</v>
      </c>
      <c r="AM50" s="179" t="n">
        <f aca="false">AM42-AM34</f>
        <v>-3</v>
      </c>
      <c r="AN50" s="179" t="n">
        <f aca="false">AN42-AN34</f>
        <v>-3</v>
      </c>
      <c r="AO50" s="179" t="n">
        <f aca="false">AO42-AO34</f>
        <v>-3</v>
      </c>
      <c r="AP50" s="179" t="n">
        <f aca="false">AP42-AP34</f>
        <v>-5</v>
      </c>
      <c r="AQ50" s="179" t="n">
        <f aca="false">AQ42-AQ34</f>
        <v>-7</v>
      </c>
      <c r="AR50" s="179" t="n">
        <f aca="false">AR42-AR34</f>
        <v>-5</v>
      </c>
      <c r="AS50" s="179" t="n">
        <f aca="false">AS42-AS34</f>
        <v>-6</v>
      </c>
      <c r="AT50" s="179" t="n">
        <f aca="false">AT42-AT34</f>
        <v>-7</v>
      </c>
      <c r="AU50" s="179" t="n">
        <f aca="false">AU42-AU34</f>
        <v>-8</v>
      </c>
      <c r="AV50" s="179" t="n">
        <f aca="false">AV42-AV34</f>
        <v>-8</v>
      </c>
      <c r="AW50" s="179" t="n">
        <f aca="false">AW42-AW34</f>
        <v>-6</v>
      </c>
      <c r="AX50" s="179" t="n">
        <f aca="false">AX42-AX34</f>
        <v>-4</v>
      </c>
      <c r="AY50" s="179" t="n">
        <f aca="false">AY42-AY34</f>
        <v>-11</v>
      </c>
      <c r="AZ50" s="179" t="n">
        <f aca="false">AZ42-AZ34</f>
        <v>-13</v>
      </c>
      <c r="BA50" s="179" t="n">
        <f aca="false">BA42-BA34</f>
        <v>-19</v>
      </c>
      <c r="BB50" s="179" t="n">
        <f aca="false">BB42-BB34</f>
        <v>-19</v>
      </c>
      <c r="BC50" s="179" t="n">
        <f aca="false">BC42-BC34</f>
        <v>-6</v>
      </c>
      <c r="BE50" s="181" t="n">
        <f aca="false">BE42-BE34</f>
        <v>-152.4</v>
      </c>
      <c r="BF50" s="181" t="n">
        <f aca="false">BF42-BF34</f>
        <v>-264.4</v>
      </c>
    </row>
    <row r="51" customFormat="false" ht="12.75" hidden="false" customHeight="false" outlineLevel="0" collapsed="false">
      <c r="A51" s="176"/>
      <c r="B51" s="180" t="s">
        <v>215</v>
      </c>
      <c r="C51" s="178" t="n">
        <f aca="false">C43-C35</f>
        <v>0</v>
      </c>
      <c r="D51" s="179" t="n">
        <f aca="false">D43-D35</f>
        <v>0</v>
      </c>
      <c r="E51" s="179" t="n">
        <f aca="false">E43-E35</f>
        <v>0</v>
      </c>
      <c r="F51" s="179" t="n">
        <f aca="false">F43-F35</f>
        <v>0</v>
      </c>
      <c r="G51" s="179" t="n">
        <f aca="false">G43-G35</f>
        <v>0</v>
      </c>
      <c r="H51" s="179" t="n">
        <f aca="false">H43-H35</f>
        <v>0</v>
      </c>
      <c r="I51" s="179" t="n">
        <f aca="false">I43-I35</f>
        <v>0</v>
      </c>
      <c r="J51" s="179" t="n">
        <f aca="false">J43-J35</f>
        <v>0</v>
      </c>
      <c r="K51" s="179" t="n">
        <f aca="false">K43-K35</f>
        <v>0</v>
      </c>
      <c r="L51" s="179" t="n">
        <f aca="false">L43-L35</f>
        <v>0</v>
      </c>
      <c r="M51" s="179" t="n">
        <f aca="false">M43-M35</f>
        <v>0</v>
      </c>
      <c r="N51" s="179" t="n">
        <f aca="false">N43-N35</f>
        <v>0</v>
      </c>
      <c r="O51" s="179" t="n">
        <f aca="false">O43-O35</f>
        <v>4</v>
      </c>
      <c r="P51" s="179" t="n">
        <f aca="false">P43-P35</f>
        <v>43</v>
      </c>
      <c r="Q51" s="179" t="n">
        <f aca="false">Q43-Q35</f>
        <v>186</v>
      </c>
      <c r="R51" s="179" t="n">
        <f aca="false">R43-R35</f>
        <v>300</v>
      </c>
      <c r="S51" s="179" t="n">
        <f aca="false">S43-S35</f>
        <v>334</v>
      </c>
      <c r="T51" s="179" t="n">
        <f aca="false">T43-T35</f>
        <v>306</v>
      </c>
      <c r="U51" s="179" t="n">
        <f aca="false">U43-U35</f>
        <v>234</v>
      </c>
      <c r="V51" s="179" t="n">
        <f aca="false">V43-V35</f>
        <v>178</v>
      </c>
      <c r="W51" s="179" t="n">
        <f aca="false">W43-W35</f>
        <v>120</v>
      </c>
      <c r="X51" s="179" t="n">
        <f aca="false">X43-X35</f>
        <v>62</v>
      </c>
      <c r="Y51" s="179" t="n">
        <f aca="false">Y43-Y35</f>
        <v>38</v>
      </c>
      <c r="Z51" s="179" t="n">
        <f aca="false">Z43-Z35</f>
        <v>27</v>
      </c>
      <c r="AA51" s="179" t="n">
        <f aca="false">AA43-AA35</f>
        <v>19</v>
      </c>
      <c r="AB51" s="179" t="n">
        <f aca="false">AB43-AB35</f>
        <v>15</v>
      </c>
      <c r="AC51" s="179" t="n">
        <f aca="false">AC43-AC35</f>
        <v>3</v>
      </c>
      <c r="AD51" s="179" t="n">
        <f aca="false">AD43-AD35</f>
        <v>4</v>
      </c>
      <c r="AE51" s="179" t="n">
        <f aca="false">AE43-AE35</f>
        <v>1</v>
      </c>
      <c r="AF51" s="179" t="n">
        <f aca="false">AF43-AF35</f>
        <v>1</v>
      </c>
      <c r="AG51" s="179" t="n">
        <f aca="false">AG43-AG35</f>
        <v>1</v>
      </c>
      <c r="AH51" s="179" t="n">
        <f aca="false">AH43-AH35</f>
        <v>0</v>
      </c>
      <c r="AI51" s="179" t="n">
        <f aca="false">AI43-AI35</f>
        <v>0</v>
      </c>
      <c r="AJ51" s="179" t="n">
        <f aca="false">AJ43-AJ35</f>
        <v>2</v>
      </c>
      <c r="AK51" s="179" t="n">
        <f aca="false">AK43-AK35</f>
        <v>2</v>
      </c>
      <c r="AL51" s="179" t="n">
        <f aca="false">AL43-AL35</f>
        <v>0</v>
      </c>
      <c r="AM51" s="179" t="n">
        <f aca="false">AM43-AM35</f>
        <v>0</v>
      </c>
      <c r="AN51" s="179" t="n">
        <f aca="false">AN43-AN35</f>
        <v>2</v>
      </c>
      <c r="AO51" s="179" t="n">
        <f aca="false">AO43-AO35</f>
        <v>4</v>
      </c>
      <c r="AP51" s="179" t="n">
        <f aca="false">AP43-AP35</f>
        <v>6</v>
      </c>
      <c r="AQ51" s="179" t="n">
        <f aca="false">AQ43-AQ35</f>
        <v>6</v>
      </c>
      <c r="AR51" s="179" t="n">
        <f aca="false">AR43-AR35</f>
        <v>12</v>
      </c>
      <c r="AS51" s="179" t="n">
        <f aca="false">AS43-AS35</f>
        <v>15</v>
      </c>
      <c r="AT51" s="179" t="n">
        <f aca="false">AT43-AT35</f>
        <v>30</v>
      </c>
      <c r="AU51" s="179" t="n">
        <f aca="false">AU43-AU35</f>
        <v>49</v>
      </c>
      <c r="AV51" s="179" t="n">
        <f aca="false">AV43-AV35</f>
        <v>67</v>
      </c>
      <c r="AW51" s="179" t="n">
        <f aca="false">AW43-AW35</f>
        <v>61</v>
      </c>
      <c r="AX51" s="179" t="n">
        <f aca="false">AX43-AX35</f>
        <v>70</v>
      </c>
      <c r="AY51" s="179" t="n">
        <f aca="false">AY43-AY35</f>
        <v>69</v>
      </c>
      <c r="AZ51" s="179" t="n">
        <f aca="false">AZ43-AZ35</f>
        <v>61</v>
      </c>
      <c r="BA51" s="179" t="n">
        <f aca="false">BA43-BA35</f>
        <v>65</v>
      </c>
      <c r="BB51" s="179" t="n">
        <f aca="false">BB43-BB35</f>
        <v>53</v>
      </c>
      <c r="BC51" s="179" t="n">
        <f aca="false">BC43-BC35</f>
        <v>53</v>
      </c>
      <c r="BE51" s="181" t="n">
        <f aca="false">BE43-BE35</f>
        <v>2503</v>
      </c>
      <c r="BF51" s="181" t="n">
        <f aca="false">BF43-BF35</f>
        <v>2503</v>
      </c>
    </row>
    <row r="52" customFormat="false" ht="12.75" hidden="false" customHeight="false" outlineLevel="0" collapsed="false">
      <c r="A52" s="176"/>
      <c r="B52" s="180" t="s">
        <v>216</v>
      </c>
      <c r="C52" s="178" t="n">
        <f aca="false">C44-C36</f>
        <v>-3</v>
      </c>
      <c r="D52" s="179" t="n">
        <f aca="false">D44-D36</f>
        <v>2</v>
      </c>
      <c r="E52" s="179" t="n">
        <f aca="false">E44-E36</f>
        <v>-3</v>
      </c>
      <c r="F52" s="179" t="n">
        <f aca="false">F44-F36</f>
        <v>2</v>
      </c>
      <c r="G52" s="179" t="n">
        <f aca="false">G44-G36</f>
        <v>-13</v>
      </c>
      <c r="H52" s="179" t="n">
        <f aca="false">H44-H36</f>
        <v>6</v>
      </c>
      <c r="I52" s="179" t="n">
        <f aca="false">I44-I36</f>
        <v>-5</v>
      </c>
      <c r="J52" s="179" t="n">
        <f aca="false">J44-J36</f>
        <v>10</v>
      </c>
      <c r="K52" s="179" t="n">
        <f aca="false">K44-K36</f>
        <v>2</v>
      </c>
      <c r="L52" s="179" t="n">
        <f aca="false">L44-L36</f>
        <v>0</v>
      </c>
      <c r="M52" s="179" t="n">
        <f aca="false">M44-M36</f>
        <v>1</v>
      </c>
      <c r="N52" s="179" t="n">
        <f aca="false">N44-N36</f>
        <v>3</v>
      </c>
      <c r="O52" s="179" t="n">
        <f aca="false">O44-O36</f>
        <v>-5</v>
      </c>
      <c r="P52" s="179" t="n">
        <f aca="false">P44-P36</f>
        <v>25</v>
      </c>
      <c r="Q52" s="179" t="n">
        <f aca="false">Q44-Q36</f>
        <v>46</v>
      </c>
      <c r="R52" s="179" t="n">
        <f aca="false">R44-R36</f>
        <v>50</v>
      </c>
      <c r="S52" s="179" t="n">
        <f aca="false">S44-S36</f>
        <v>26</v>
      </c>
      <c r="T52" s="179" t="n">
        <f aca="false">T44-T36</f>
        <v>31</v>
      </c>
      <c r="U52" s="179" t="n">
        <f aca="false">U44-U36</f>
        <v>-6</v>
      </c>
      <c r="V52" s="179" t="n">
        <f aca="false">V44-V36</f>
        <v>22</v>
      </c>
      <c r="W52" s="179" t="n">
        <f aca="false">W44-W36</f>
        <v>10</v>
      </c>
      <c r="X52" s="179" t="n">
        <f aca="false">X44-X36</f>
        <v>3</v>
      </c>
      <c r="Y52" s="179" t="n">
        <f aca="false">Y44-Y36</f>
        <v>9</v>
      </c>
      <c r="Z52" s="179" t="n">
        <f aca="false">Z44-Z36</f>
        <v>5</v>
      </c>
      <c r="AA52" s="179" t="n">
        <f aca="false">AA44-AA36</f>
        <v>15</v>
      </c>
      <c r="AB52" s="179" t="n">
        <f aca="false">AB44-AB36</f>
        <v>2</v>
      </c>
      <c r="AC52" s="179" t="n">
        <f aca="false">AC44-AC36</f>
        <v>-2</v>
      </c>
      <c r="AD52" s="179" t="n">
        <f aca="false">AD44-AD36</f>
        <v>-2</v>
      </c>
      <c r="AE52" s="179" t="n">
        <f aca="false">AE44-AE36</f>
        <v>2</v>
      </c>
      <c r="AF52" s="179" t="n">
        <f aca="false">AF44-AF36</f>
        <v>1</v>
      </c>
      <c r="AG52" s="179" t="n">
        <f aca="false">AG44-AG36</f>
        <v>8</v>
      </c>
      <c r="AH52" s="179" t="n">
        <f aca="false">AH44-AH36</f>
        <v>1</v>
      </c>
      <c r="AI52" s="179" t="n">
        <f aca="false">AI44-AI36</f>
        <v>-3</v>
      </c>
      <c r="AJ52" s="179" t="n">
        <f aca="false">AJ44-AJ36</f>
        <v>12</v>
      </c>
      <c r="AK52" s="179" t="n">
        <f aca="false">AK44-AK36</f>
        <v>5</v>
      </c>
      <c r="AL52" s="179" t="n">
        <f aca="false">AL44-AL36</f>
        <v>2</v>
      </c>
      <c r="AM52" s="179" t="n">
        <f aca="false">AM44-AM36</f>
        <v>16</v>
      </c>
      <c r="AN52" s="179" t="n">
        <f aca="false">AN44-AN36</f>
        <v>-4</v>
      </c>
      <c r="AO52" s="179" t="n">
        <f aca="false">AO44-AO36</f>
        <v>9</v>
      </c>
      <c r="AP52" s="179" t="n">
        <f aca="false">AP44-AP36</f>
        <v>6</v>
      </c>
      <c r="AQ52" s="179" t="n">
        <f aca="false">AQ44-AQ36</f>
        <v>-4</v>
      </c>
      <c r="AR52" s="179" t="n">
        <f aca="false">AR44-AR36</f>
        <v>12</v>
      </c>
      <c r="AS52" s="179" t="n">
        <f aca="false">AS44-AS36</f>
        <v>0</v>
      </c>
      <c r="AT52" s="179" t="n">
        <f aca="false">AT44-AT36</f>
        <v>6</v>
      </c>
      <c r="AU52" s="179" t="n">
        <f aca="false">AU44-AU36</f>
        <v>-1</v>
      </c>
      <c r="AV52" s="179" t="n">
        <f aca="false">AV44-AV36</f>
        <v>4</v>
      </c>
      <c r="AW52" s="179" t="n">
        <f aca="false">AW44-AW36</f>
        <v>8</v>
      </c>
      <c r="AX52" s="179" t="n">
        <f aca="false">AX44-AX36</f>
        <v>5</v>
      </c>
      <c r="AY52" s="179" t="n">
        <f aca="false">AY44-AY36</f>
        <v>9</v>
      </c>
      <c r="AZ52" s="179" t="n">
        <f aca="false">AZ44-AZ36</f>
        <v>-19</v>
      </c>
      <c r="BA52" s="179" t="n">
        <f aca="false">BA44-BA36</f>
        <v>-1</v>
      </c>
      <c r="BB52" s="179" t="n">
        <f aca="false">BB44-BB36</f>
        <v>11</v>
      </c>
      <c r="BC52" s="179" t="n">
        <f aca="false">BC44-BC36</f>
        <v>12</v>
      </c>
      <c r="BE52" s="181" t="n">
        <f aca="false">BE44-BE36</f>
        <v>352.2</v>
      </c>
      <c r="BF52" s="181" t="n">
        <f aca="false">BF44-BF36</f>
        <v>351.2</v>
      </c>
    </row>
    <row r="53" customFormat="false" ht="12.75" hidden="false" customHeight="false" outlineLevel="0" collapsed="false">
      <c r="A53" s="176"/>
      <c r="B53" s="180" t="s">
        <v>217</v>
      </c>
      <c r="C53" s="189" t="n">
        <f aca="false">C45-C37</f>
        <v>-8</v>
      </c>
      <c r="D53" s="175" t="n">
        <f aca="false">D45-D37</f>
        <v>-11</v>
      </c>
      <c r="E53" s="175" t="n">
        <f aca="false">E45-E37</f>
        <v>-30</v>
      </c>
      <c r="F53" s="175" t="n">
        <f aca="false">F45-F37</f>
        <v>-28</v>
      </c>
      <c r="G53" s="175" t="n">
        <f aca="false">G45-G37</f>
        <v>-40</v>
      </c>
      <c r="H53" s="175" t="n">
        <f aca="false">H45-H37</f>
        <v>-8</v>
      </c>
      <c r="I53" s="175" t="n">
        <f aca="false">I45-I37</f>
        <v>-33</v>
      </c>
      <c r="J53" s="175" t="n">
        <f aca="false">J45-J37</f>
        <v>-35</v>
      </c>
      <c r="K53" s="175" t="n">
        <f aca="false">K45-K37</f>
        <v>-6</v>
      </c>
      <c r="L53" s="175" t="n">
        <f aca="false">L45-L37</f>
        <v>-7</v>
      </c>
      <c r="M53" s="175" t="n">
        <f aca="false">M45-M37</f>
        <v>-21</v>
      </c>
      <c r="N53" s="175" t="n">
        <f aca="false">N45-N37</f>
        <v>10</v>
      </c>
      <c r="O53" s="175" t="n">
        <f aca="false">O45-O37</f>
        <v>3</v>
      </c>
      <c r="P53" s="175" t="n">
        <f aca="false">P45-P37</f>
        <v>191</v>
      </c>
      <c r="Q53" s="175" t="n">
        <f aca="false">Q45-Q37</f>
        <v>351</v>
      </c>
      <c r="R53" s="175" t="n">
        <f aca="false">R45-R37</f>
        <v>435</v>
      </c>
      <c r="S53" s="175" t="n">
        <f aca="false">S45-S37</f>
        <v>442</v>
      </c>
      <c r="T53" s="175" t="n">
        <f aca="false">T45-T37</f>
        <v>380</v>
      </c>
      <c r="U53" s="175" t="n">
        <f aca="false">U45-U37</f>
        <v>250</v>
      </c>
      <c r="V53" s="175" t="n">
        <f aca="false">V45-V37</f>
        <v>197</v>
      </c>
      <c r="W53" s="175" t="n">
        <f aca="false">W45-W37</f>
        <v>106</v>
      </c>
      <c r="X53" s="175" t="n">
        <f aca="false">X45-X37</f>
        <v>59</v>
      </c>
      <c r="Y53" s="175" t="n">
        <f aca="false">Y45-Y37</f>
        <v>23</v>
      </c>
      <c r="Z53" s="175" t="n">
        <f aca="false">Z45-Z37</f>
        <v>10</v>
      </c>
      <c r="AA53" s="175" t="n">
        <f aca="false">AA45-AA37</f>
        <v>11</v>
      </c>
      <c r="AB53" s="175" t="n">
        <f aca="false">AB45-AB37</f>
        <v>-1</v>
      </c>
      <c r="AC53" s="175" t="n">
        <f aca="false">AC45-AC37</f>
        <v>-47</v>
      </c>
      <c r="AD53" s="175" t="n">
        <f aca="false">AD45-AD37</f>
        <v>-32</v>
      </c>
      <c r="AE53" s="175" t="n">
        <f aca="false">AE45-AE37</f>
        <v>-15</v>
      </c>
      <c r="AF53" s="175" t="n">
        <f aca="false">AF45-AF37</f>
        <v>-13</v>
      </c>
      <c r="AG53" s="175" t="n">
        <f aca="false">AG45-AG37</f>
        <v>-2</v>
      </c>
      <c r="AH53" s="175" t="n">
        <f aca="false">AH45-AH37</f>
        <v>-14</v>
      </c>
      <c r="AI53" s="175" t="n">
        <f aca="false">AI45-AI37</f>
        <v>-23</v>
      </c>
      <c r="AJ53" s="175" t="n">
        <f aca="false">AJ45-AJ37</f>
        <v>7</v>
      </c>
      <c r="AK53" s="175" t="n">
        <f aca="false">AK45-AK37</f>
        <v>-18</v>
      </c>
      <c r="AL53" s="175" t="n">
        <f aca="false">AL45-AL37</f>
        <v>-21</v>
      </c>
      <c r="AM53" s="175" t="n">
        <f aca="false">AM45-AM37</f>
        <v>-16</v>
      </c>
      <c r="AN53" s="175" t="n">
        <f aca="false">AN45-AN37</f>
        <v>-29</v>
      </c>
      <c r="AO53" s="175" t="n">
        <f aca="false">AO45-AO37</f>
        <v>-49</v>
      </c>
      <c r="AP53" s="175" t="n">
        <f aca="false">AP45-AP37</f>
        <v>32</v>
      </c>
      <c r="AQ53" s="175" t="n">
        <f aca="false">AQ45-AQ37</f>
        <v>-24</v>
      </c>
      <c r="AR53" s="175" t="n">
        <f aca="false">AR45-AR37</f>
        <v>-1</v>
      </c>
      <c r="AS53" s="175" t="n">
        <f aca="false">AS45-AS37</f>
        <v>12</v>
      </c>
      <c r="AT53" s="175" t="n">
        <f aca="false">AT45-AT37</f>
        <v>4</v>
      </c>
      <c r="AU53" s="175" t="n">
        <f aca="false">AU45-AU37</f>
        <v>9</v>
      </c>
      <c r="AV53" s="175" t="n">
        <f aca="false">AV45-AV37</f>
        <v>19</v>
      </c>
      <c r="AW53" s="175" t="n">
        <f aca="false">AW45-AW37</f>
        <v>49</v>
      </c>
      <c r="AX53" s="175" t="n">
        <f aca="false">AX45-AX37</f>
        <v>38</v>
      </c>
      <c r="AY53" s="175" t="n">
        <f aca="false">AY45-AY37</f>
        <v>32</v>
      </c>
      <c r="AZ53" s="175" t="n">
        <f aca="false">AZ45-AZ37</f>
        <v>-33</v>
      </c>
      <c r="BA53" s="175" t="n">
        <f aca="false">BA45-BA37</f>
        <v>-12</v>
      </c>
      <c r="BB53" s="175" t="n">
        <f aca="false">BB45-BB37</f>
        <v>3</v>
      </c>
      <c r="BC53" s="175" t="n">
        <f aca="false">BC45-BC37</f>
        <v>17</v>
      </c>
      <c r="BD53" s="196"/>
      <c r="BE53" s="190" t="n">
        <f aca="false">BE45-BE37</f>
        <v>2528</v>
      </c>
      <c r="BF53" s="190" t="n">
        <f aca="false">BF45-BF37</f>
        <v>2301</v>
      </c>
      <c r="BG53" s="187"/>
    </row>
    <row r="54" customFormat="false" ht="12.75" hidden="false" customHeight="false" outlineLevel="0" collapsed="false">
      <c r="A54" s="176" t="s">
        <v>221</v>
      </c>
      <c r="B54" s="177" t="s">
        <v>237</v>
      </c>
      <c r="C54" s="178"/>
      <c r="D54" s="179"/>
      <c r="E54" s="179"/>
      <c r="F54" s="179"/>
      <c r="G54" s="179"/>
      <c r="H54" s="179"/>
      <c r="I54" s="179"/>
      <c r="J54" s="179"/>
      <c r="K54" s="179"/>
      <c r="L54" s="179"/>
      <c r="M54" s="179"/>
      <c r="N54" s="179"/>
      <c r="O54" s="179"/>
      <c r="P54" s="179"/>
      <c r="Q54" s="179"/>
      <c r="R54" s="179"/>
      <c r="S54" s="179"/>
      <c r="T54" s="179"/>
      <c r="U54" s="179"/>
      <c r="V54" s="179"/>
      <c r="W54" s="179"/>
      <c r="X54" s="179"/>
      <c r="Y54" s="179"/>
      <c r="Z54" s="179"/>
      <c r="AA54" s="179"/>
      <c r="AB54" s="179"/>
      <c r="AC54" s="179"/>
      <c r="AD54" s="179"/>
      <c r="AE54" s="179"/>
      <c r="AF54" s="179"/>
      <c r="AG54" s="179"/>
      <c r="AH54" s="179"/>
      <c r="AI54" s="179"/>
      <c r="AJ54" s="179"/>
      <c r="AK54" s="179"/>
      <c r="AL54" s="179"/>
      <c r="AM54" s="179"/>
      <c r="AN54" s="179"/>
      <c r="AO54" s="179"/>
      <c r="AP54" s="179"/>
      <c r="AQ54" s="179"/>
      <c r="AR54" s="179"/>
      <c r="AS54" s="179"/>
      <c r="AT54" s="179"/>
      <c r="AU54" s="179"/>
      <c r="AV54" s="179"/>
      <c r="AW54" s="179"/>
      <c r="AX54" s="179"/>
      <c r="AY54" s="179"/>
      <c r="AZ54" s="179"/>
      <c r="BA54" s="179"/>
      <c r="BB54" s="179"/>
      <c r="BC54" s="179"/>
      <c r="BE54" s="192"/>
    </row>
    <row r="55" customFormat="false" ht="12.75" hidden="false" customHeight="false" outlineLevel="0" collapsed="false">
      <c r="A55" s="176"/>
      <c r="B55" s="180" t="s">
        <v>211</v>
      </c>
      <c r="C55" s="178" t="n">
        <v>99</v>
      </c>
      <c r="D55" s="179" t="n">
        <v>101</v>
      </c>
      <c r="E55" s="179" t="n">
        <v>93</v>
      </c>
      <c r="F55" s="179" t="n">
        <v>97</v>
      </c>
      <c r="G55" s="179" t="n">
        <v>83</v>
      </c>
      <c r="H55" s="179" t="n">
        <v>99</v>
      </c>
      <c r="I55" s="179" t="n">
        <v>106</v>
      </c>
      <c r="J55" s="179" t="n">
        <v>101</v>
      </c>
      <c r="K55" s="179" t="n">
        <v>95</v>
      </c>
      <c r="L55" s="179" t="n">
        <v>103</v>
      </c>
      <c r="M55" s="179" t="n">
        <v>90</v>
      </c>
      <c r="N55" s="179" t="n">
        <v>89</v>
      </c>
      <c r="O55" s="179" t="n">
        <v>98</v>
      </c>
      <c r="P55" s="179" t="n">
        <v>89</v>
      </c>
      <c r="Q55" s="179" t="n">
        <v>89</v>
      </c>
      <c r="R55" s="179" t="n">
        <v>89</v>
      </c>
      <c r="S55" s="179" t="n">
        <v>98</v>
      </c>
      <c r="T55" s="179" t="n">
        <v>89</v>
      </c>
      <c r="U55" s="179" t="n">
        <v>95</v>
      </c>
      <c r="V55" s="179" t="n">
        <v>97</v>
      </c>
      <c r="W55" s="179" t="n">
        <v>92</v>
      </c>
      <c r="X55" s="179" t="n">
        <v>96</v>
      </c>
      <c r="Y55" s="179" t="n">
        <v>96</v>
      </c>
      <c r="Z55" s="179" t="n">
        <v>96</v>
      </c>
      <c r="AA55" s="179" t="n">
        <v>96</v>
      </c>
      <c r="AB55" s="179" t="n">
        <v>96</v>
      </c>
      <c r="AC55" s="179" t="n">
        <v>94</v>
      </c>
      <c r="AD55" s="179" t="n">
        <v>91</v>
      </c>
      <c r="AE55" s="179" t="n">
        <v>96</v>
      </c>
      <c r="AF55" s="179" t="n">
        <v>85</v>
      </c>
      <c r="AG55" s="179" t="n">
        <v>96</v>
      </c>
      <c r="AH55" s="179" t="n">
        <v>92</v>
      </c>
      <c r="AI55" s="179" t="n">
        <v>87</v>
      </c>
      <c r="AJ55" s="179" t="n">
        <v>100</v>
      </c>
      <c r="AK55" s="179" t="n">
        <v>96</v>
      </c>
      <c r="AL55" s="179" t="n">
        <v>85</v>
      </c>
      <c r="AM55" s="179" t="n">
        <v>97</v>
      </c>
      <c r="AN55" s="179" t="n">
        <v>89</v>
      </c>
      <c r="AO55" s="179" t="n">
        <v>89</v>
      </c>
      <c r="AP55" s="179" t="n">
        <v>95</v>
      </c>
      <c r="AQ55" s="179" t="n">
        <v>98</v>
      </c>
      <c r="AR55" s="179" t="n">
        <v>97</v>
      </c>
      <c r="AS55" s="179" t="n">
        <v>91</v>
      </c>
      <c r="AT55" s="179" t="n">
        <v>100</v>
      </c>
      <c r="AU55" s="179" t="n">
        <v>98</v>
      </c>
      <c r="AV55" s="179" t="n">
        <v>94</v>
      </c>
      <c r="AW55" s="179" t="n">
        <v>97</v>
      </c>
      <c r="AX55" s="179" t="n">
        <v>96</v>
      </c>
      <c r="AY55" s="179" t="n">
        <v>99</v>
      </c>
      <c r="AZ55" s="179" t="n">
        <v>96</v>
      </c>
      <c r="BA55" s="179" t="n">
        <v>101</v>
      </c>
      <c r="BB55" s="179" t="n">
        <v>78</v>
      </c>
      <c r="BC55" s="179" t="n">
        <v>83</v>
      </c>
      <c r="BE55" s="181" t="n">
        <f aca="false">SUM(N55:BB55)+(BC55/5)</f>
        <v>3858.6</v>
      </c>
      <c r="BF55" s="181" t="n">
        <f aca="false">SUM(C55:BB55)+(BC55/5)</f>
        <v>4925.6</v>
      </c>
    </row>
    <row r="56" customFormat="false" ht="12.75" hidden="false" customHeight="false" outlineLevel="0" collapsed="false">
      <c r="A56" s="176"/>
      <c r="B56" s="180" t="s">
        <v>212</v>
      </c>
      <c r="C56" s="178" t="n">
        <v>11</v>
      </c>
      <c r="D56" s="179" t="n">
        <v>16</v>
      </c>
      <c r="E56" s="179" t="n">
        <v>12</v>
      </c>
      <c r="F56" s="179" t="n">
        <v>11</v>
      </c>
      <c r="G56" s="179" t="n">
        <v>9</v>
      </c>
      <c r="H56" s="179" t="n">
        <v>11</v>
      </c>
      <c r="I56" s="179" t="n">
        <v>12</v>
      </c>
      <c r="J56" s="179" t="n">
        <v>12</v>
      </c>
      <c r="K56" s="179" t="n">
        <v>12</v>
      </c>
      <c r="L56" s="179" t="n">
        <v>10</v>
      </c>
      <c r="M56" s="179" t="n">
        <v>10</v>
      </c>
      <c r="N56" s="179" t="n">
        <v>12</v>
      </c>
      <c r="O56" s="179" t="n">
        <v>13</v>
      </c>
      <c r="P56" s="179" t="n">
        <v>9</v>
      </c>
      <c r="Q56" s="179" t="n">
        <v>9</v>
      </c>
      <c r="R56" s="179" t="n">
        <v>9</v>
      </c>
      <c r="S56" s="179" t="n">
        <v>8</v>
      </c>
      <c r="T56" s="179" t="n">
        <v>11</v>
      </c>
      <c r="U56" s="179" t="n">
        <v>9</v>
      </c>
      <c r="V56" s="179" t="n">
        <v>8</v>
      </c>
      <c r="W56" s="179" t="n">
        <v>11</v>
      </c>
      <c r="X56" s="179" t="n">
        <v>9</v>
      </c>
      <c r="Y56" s="179" t="n">
        <v>10</v>
      </c>
      <c r="Z56" s="179" t="n">
        <v>9</v>
      </c>
      <c r="AA56" s="179" t="n">
        <v>9</v>
      </c>
      <c r="AB56" s="179" t="n">
        <v>8</v>
      </c>
      <c r="AC56" s="179" t="n">
        <v>10</v>
      </c>
      <c r="AD56" s="179" t="n">
        <v>8</v>
      </c>
      <c r="AE56" s="179" t="n">
        <v>8</v>
      </c>
      <c r="AF56" s="179" t="n">
        <v>9</v>
      </c>
      <c r="AG56" s="179" t="n">
        <v>8</v>
      </c>
      <c r="AH56" s="179" t="n">
        <v>11</v>
      </c>
      <c r="AI56" s="179" t="n">
        <v>10</v>
      </c>
      <c r="AJ56" s="179" t="n">
        <v>8</v>
      </c>
      <c r="AK56" s="179" t="n">
        <v>9</v>
      </c>
      <c r="AL56" s="179" t="n">
        <v>8</v>
      </c>
      <c r="AM56" s="179" t="n">
        <v>10</v>
      </c>
      <c r="AN56" s="179" t="n">
        <v>11</v>
      </c>
      <c r="AO56" s="179" t="n">
        <v>8</v>
      </c>
      <c r="AP56" s="179" t="n">
        <v>10</v>
      </c>
      <c r="AQ56" s="179" t="n">
        <v>9</v>
      </c>
      <c r="AR56" s="179" t="n">
        <v>10</v>
      </c>
      <c r="AS56" s="179" t="n">
        <v>7</v>
      </c>
      <c r="AT56" s="179" t="n">
        <v>11</v>
      </c>
      <c r="AU56" s="179" t="n">
        <v>12</v>
      </c>
      <c r="AV56" s="179" t="n">
        <v>9</v>
      </c>
      <c r="AW56" s="179" t="n">
        <v>9</v>
      </c>
      <c r="AX56" s="179" t="n">
        <v>10</v>
      </c>
      <c r="AY56" s="179" t="n">
        <v>12</v>
      </c>
      <c r="AZ56" s="179" t="n">
        <v>8</v>
      </c>
      <c r="BA56" s="179" t="n">
        <v>14</v>
      </c>
      <c r="BB56" s="179" t="n">
        <v>15</v>
      </c>
      <c r="BC56" s="179" t="n">
        <v>13</v>
      </c>
      <c r="BE56" s="181" t="n">
        <f aca="false">SUM(N56:BB56)+(BC56/5)</f>
        <v>400.6</v>
      </c>
      <c r="BF56" s="181" t="n">
        <f aca="false">SUM(C56:BB56)+(BC56/5)</f>
        <v>526.6</v>
      </c>
    </row>
    <row r="57" customFormat="false" ht="12.75" hidden="false" customHeight="false" outlineLevel="0" collapsed="false">
      <c r="A57" s="176"/>
      <c r="B57" s="180" t="s">
        <v>213</v>
      </c>
      <c r="C57" s="178" t="n">
        <v>97</v>
      </c>
      <c r="D57" s="179" t="n">
        <v>147</v>
      </c>
      <c r="E57" s="179" t="n">
        <v>113</v>
      </c>
      <c r="F57" s="179" t="n">
        <v>109</v>
      </c>
      <c r="G57" s="179" t="n">
        <v>95</v>
      </c>
      <c r="H57" s="179" t="n">
        <v>99</v>
      </c>
      <c r="I57" s="179" t="n">
        <v>101</v>
      </c>
      <c r="J57" s="179" t="n">
        <v>94</v>
      </c>
      <c r="K57" s="179" t="n">
        <v>101</v>
      </c>
      <c r="L57" s="179" t="n">
        <v>102</v>
      </c>
      <c r="M57" s="179" t="n">
        <v>90</v>
      </c>
      <c r="N57" s="179" t="n">
        <v>91</v>
      </c>
      <c r="O57" s="179" t="n">
        <v>94</v>
      </c>
      <c r="P57" s="179" t="n">
        <v>88</v>
      </c>
      <c r="Q57" s="179" t="n">
        <v>91</v>
      </c>
      <c r="R57" s="179" t="n">
        <v>84</v>
      </c>
      <c r="S57" s="179" t="n">
        <v>86</v>
      </c>
      <c r="T57" s="179" t="n">
        <v>82</v>
      </c>
      <c r="U57" s="179" t="n">
        <v>82</v>
      </c>
      <c r="V57" s="179" t="n">
        <v>84</v>
      </c>
      <c r="W57" s="179" t="n">
        <v>85</v>
      </c>
      <c r="X57" s="179" t="n">
        <v>85</v>
      </c>
      <c r="Y57" s="179" t="n">
        <v>95</v>
      </c>
      <c r="Z57" s="179" t="n">
        <v>86</v>
      </c>
      <c r="AA57" s="179" t="n">
        <v>82</v>
      </c>
      <c r="AB57" s="179" t="n">
        <v>88</v>
      </c>
      <c r="AC57" s="179" t="n">
        <v>83</v>
      </c>
      <c r="AD57" s="179" t="n">
        <v>85</v>
      </c>
      <c r="AE57" s="179" t="n">
        <v>81</v>
      </c>
      <c r="AF57" s="179" t="n">
        <v>83</v>
      </c>
      <c r="AG57" s="179" t="n">
        <v>75</v>
      </c>
      <c r="AH57" s="179" t="n">
        <v>79</v>
      </c>
      <c r="AI57" s="179" t="n">
        <v>82</v>
      </c>
      <c r="AJ57" s="179" t="n">
        <v>80</v>
      </c>
      <c r="AK57" s="179" t="n">
        <v>78</v>
      </c>
      <c r="AL57" s="179" t="n">
        <v>76</v>
      </c>
      <c r="AM57" s="179" t="n">
        <v>79</v>
      </c>
      <c r="AN57" s="179" t="n">
        <v>79</v>
      </c>
      <c r="AO57" s="179" t="n">
        <v>84</v>
      </c>
      <c r="AP57" s="179" t="n">
        <v>87</v>
      </c>
      <c r="AQ57" s="179" t="n">
        <v>83</v>
      </c>
      <c r="AR57" s="179" t="n">
        <v>91</v>
      </c>
      <c r="AS57" s="179" t="n">
        <v>86</v>
      </c>
      <c r="AT57" s="179" t="n">
        <v>88</v>
      </c>
      <c r="AU57" s="179" t="n">
        <v>89</v>
      </c>
      <c r="AV57" s="179" t="n">
        <v>93</v>
      </c>
      <c r="AW57" s="179" t="n">
        <v>93</v>
      </c>
      <c r="AX57" s="179" t="n">
        <v>105</v>
      </c>
      <c r="AY57" s="179" t="n">
        <v>94</v>
      </c>
      <c r="AZ57" s="179" t="n">
        <v>104</v>
      </c>
      <c r="BA57" s="179" t="n">
        <v>117</v>
      </c>
      <c r="BB57" s="179" t="n">
        <v>82</v>
      </c>
      <c r="BC57" s="179" t="n">
        <v>92</v>
      </c>
      <c r="BE57" s="181" t="n">
        <f aca="false">SUM(N57:BB57)+(BC57/5)</f>
        <v>3577.4</v>
      </c>
      <c r="BF57" s="181" t="n">
        <f aca="false">SUM(C57:BB57)+(BC57/5)</f>
        <v>4725.4</v>
      </c>
    </row>
    <row r="58" customFormat="false" ht="12.75" hidden="false" customHeight="false" outlineLevel="0" collapsed="false">
      <c r="A58" s="176"/>
      <c r="B58" s="180" t="s">
        <v>214</v>
      </c>
      <c r="C58" s="178" t="n">
        <v>33</v>
      </c>
      <c r="D58" s="179" t="n">
        <v>41</v>
      </c>
      <c r="E58" s="179" t="n">
        <v>35</v>
      </c>
      <c r="F58" s="179" t="n">
        <v>35</v>
      </c>
      <c r="G58" s="179" t="n">
        <v>34</v>
      </c>
      <c r="H58" s="179" t="n">
        <v>30</v>
      </c>
      <c r="I58" s="179" t="n">
        <v>28</v>
      </c>
      <c r="J58" s="179" t="n">
        <v>36</v>
      </c>
      <c r="K58" s="179" t="n">
        <v>30</v>
      </c>
      <c r="L58" s="179" t="n">
        <v>29</v>
      </c>
      <c r="M58" s="179" t="n">
        <v>28</v>
      </c>
      <c r="N58" s="179" t="n">
        <v>30</v>
      </c>
      <c r="O58" s="179" t="n">
        <v>28</v>
      </c>
      <c r="P58" s="179" t="n">
        <v>25</v>
      </c>
      <c r="Q58" s="179" t="n">
        <v>27</v>
      </c>
      <c r="R58" s="179" t="n">
        <v>23</v>
      </c>
      <c r="S58" s="179" t="n">
        <v>25</v>
      </c>
      <c r="T58" s="179" t="n">
        <v>26</v>
      </c>
      <c r="U58" s="179" t="n">
        <v>20</v>
      </c>
      <c r="V58" s="179" t="n">
        <v>22</v>
      </c>
      <c r="W58" s="179" t="n">
        <v>23</v>
      </c>
      <c r="X58" s="179" t="n">
        <v>23</v>
      </c>
      <c r="Y58" s="179" t="n">
        <v>24</v>
      </c>
      <c r="Z58" s="179" t="n">
        <v>20</v>
      </c>
      <c r="AA58" s="179" t="n">
        <v>20</v>
      </c>
      <c r="AB58" s="179" t="n">
        <v>22</v>
      </c>
      <c r="AC58" s="179" t="n">
        <v>21</v>
      </c>
      <c r="AD58" s="179" t="n">
        <v>23</v>
      </c>
      <c r="AE58" s="179" t="n">
        <v>21</v>
      </c>
      <c r="AF58" s="179" t="n">
        <v>15</v>
      </c>
      <c r="AG58" s="179" t="n">
        <v>24</v>
      </c>
      <c r="AH58" s="179" t="n">
        <v>22</v>
      </c>
      <c r="AI58" s="179" t="n">
        <v>16</v>
      </c>
      <c r="AJ58" s="179" t="n">
        <v>21</v>
      </c>
      <c r="AK58" s="179" t="n">
        <v>21</v>
      </c>
      <c r="AL58" s="179" t="n">
        <v>23</v>
      </c>
      <c r="AM58" s="179" t="n">
        <v>22</v>
      </c>
      <c r="AN58" s="179" t="n">
        <v>21</v>
      </c>
      <c r="AO58" s="179" t="n">
        <v>21</v>
      </c>
      <c r="AP58" s="179" t="n">
        <v>20</v>
      </c>
      <c r="AQ58" s="179" t="n">
        <v>17</v>
      </c>
      <c r="AR58" s="179" t="n">
        <v>24</v>
      </c>
      <c r="AS58" s="179" t="n">
        <v>26</v>
      </c>
      <c r="AT58" s="179" t="n">
        <v>24</v>
      </c>
      <c r="AU58" s="179" t="n">
        <v>24</v>
      </c>
      <c r="AV58" s="179" t="n">
        <v>23</v>
      </c>
      <c r="AW58" s="179" t="n">
        <v>28</v>
      </c>
      <c r="AX58" s="179" t="n">
        <v>25</v>
      </c>
      <c r="AY58" s="179" t="n">
        <v>28</v>
      </c>
      <c r="AZ58" s="179" t="n">
        <v>34</v>
      </c>
      <c r="BA58" s="179" t="n">
        <v>30</v>
      </c>
      <c r="BB58" s="179" t="n">
        <v>28</v>
      </c>
      <c r="BC58" s="179" t="n">
        <v>25</v>
      </c>
      <c r="BE58" s="181" t="n">
        <f aca="false">SUM(N58:BB58)+(BC58/5)</f>
        <v>965</v>
      </c>
      <c r="BF58" s="181" t="n">
        <f aca="false">SUM(C58:BB58)+(BC58/5)</f>
        <v>1324</v>
      </c>
    </row>
    <row r="59" customFormat="false" ht="12.75" hidden="false" customHeight="false" outlineLevel="0" collapsed="false">
      <c r="A59" s="176"/>
      <c r="B59" s="180" t="s">
        <v>215</v>
      </c>
      <c r="C59" s="178" t="n">
        <v>0</v>
      </c>
      <c r="D59" s="179" t="n">
        <v>0</v>
      </c>
      <c r="E59" s="179" t="n">
        <v>0</v>
      </c>
      <c r="F59" s="179" t="n">
        <v>0</v>
      </c>
      <c r="G59" s="179" t="n">
        <v>0</v>
      </c>
      <c r="H59" s="179" t="n">
        <v>0</v>
      </c>
      <c r="I59" s="179" t="n">
        <v>0</v>
      </c>
      <c r="J59" s="179" t="n">
        <v>0</v>
      </c>
      <c r="K59" s="179" t="n">
        <v>0</v>
      </c>
      <c r="L59" s="179" t="n">
        <v>0</v>
      </c>
      <c r="M59" s="179" t="n">
        <v>0</v>
      </c>
      <c r="N59" s="179" t="n">
        <v>0</v>
      </c>
      <c r="O59" s="179" t="n">
        <v>0</v>
      </c>
      <c r="P59" s="179" t="n">
        <v>0</v>
      </c>
      <c r="Q59" s="179" t="n">
        <v>0</v>
      </c>
      <c r="R59" s="179" t="n">
        <v>0</v>
      </c>
      <c r="S59" s="179" t="n">
        <v>0</v>
      </c>
      <c r="T59" s="179" t="n">
        <v>0</v>
      </c>
      <c r="U59" s="179" t="n">
        <v>0</v>
      </c>
      <c r="V59" s="179" t="n">
        <v>0</v>
      </c>
      <c r="W59" s="179" t="n">
        <v>0</v>
      </c>
      <c r="X59" s="179" t="n">
        <v>0</v>
      </c>
      <c r="Y59" s="179" t="n">
        <v>0</v>
      </c>
      <c r="Z59" s="179" t="n">
        <v>0</v>
      </c>
      <c r="AA59" s="179" t="n">
        <v>0</v>
      </c>
      <c r="AB59" s="179" t="n">
        <v>0</v>
      </c>
      <c r="AC59" s="179" t="n">
        <v>0</v>
      </c>
      <c r="AD59" s="179" t="n">
        <v>0</v>
      </c>
      <c r="AE59" s="179" t="n">
        <v>0</v>
      </c>
      <c r="AF59" s="179" t="n">
        <v>0</v>
      </c>
      <c r="AG59" s="179" t="n">
        <v>0</v>
      </c>
      <c r="AH59" s="179" t="n">
        <v>0</v>
      </c>
      <c r="AI59" s="179" t="n">
        <v>0</v>
      </c>
      <c r="AJ59" s="179" t="n">
        <v>0</v>
      </c>
      <c r="AK59" s="179" t="n">
        <v>0</v>
      </c>
      <c r="AL59" s="179" t="n">
        <v>0</v>
      </c>
      <c r="AM59" s="179" t="n">
        <v>0</v>
      </c>
      <c r="AN59" s="179" t="n">
        <v>0</v>
      </c>
      <c r="AO59" s="179" t="n">
        <v>0</v>
      </c>
      <c r="AP59" s="179" t="n">
        <v>0</v>
      </c>
      <c r="AQ59" s="179" t="n">
        <v>0</v>
      </c>
      <c r="AR59" s="179" t="n">
        <v>0</v>
      </c>
      <c r="AS59" s="179" t="n">
        <v>0</v>
      </c>
      <c r="AT59" s="179" t="n">
        <v>0</v>
      </c>
      <c r="AU59" s="179" t="n">
        <v>0</v>
      </c>
      <c r="AV59" s="179" t="n">
        <v>0</v>
      </c>
      <c r="AW59" s="179" t="n">
        <v>0</v>
      </c>
      <c r="AX59" s="179" t="n">
        <v>0</v>
      </c>
      <c r="AY59" s="179" t="n">
        <v>0</v>
      </c>
      <c r="AZ59" s="179" t="n">
        <v>0</v>
      </c>
      <c r="BA59" s="179" t="n">
        <v>0</v>
      </c>
      <c r="BB59" s="179" t="n">
        <v>0</v>
      </c>
      <c r="BC59" s="179" t="n">
        <v>0</v>
      </c>
      <c r="BE59" s="181" t="n">
        <f aca="false">SUM(N59:BB59)+(BC59/5)</f>
        <v>0</v>
      </c>
      <c r="BF59" s="181" t="n">
        <f aca="false">SUM(C59:BB59)+(BC59/5)</f>
        <v>0</v>
      </c>
    </row>
    <row r="60" customFormat="false" ht="12.75" hidden="false" customHeight="false" outlineLevel="0" collapsed="false">
      <c r="A60" s="176"/>
      <c r="B60" s="180" t="s">
        <v>216</v>
      </c>
      <c r="C60" s="178" t="n">
        <v>73</v>
      </c>
      <c r="D60" s="179" t="n">
        <v>97</v>
      </c>
      <c r="E60" s="179" t="n">
        <v>80</v>
      </c>
      <c r="F60" s="179" t="n">
        <v>85</v>
      </c>
      <c r="G60" s="179" t="n">
        <v>86</v>
      </c>
      <c r="H60" s="179" t="n">
        <v>82</v>
      </c>
      <c r="I60" s="179" t="n">
        <v>73</v>
      </c>
      <c r="J60" s="179" t="n">
        <v>81</v>
      </c>
      <c r="K60" s="179" t="n">
        <v>72</v>
      </c>
      <c r="L60" s="179" t="n">
        <v>83</v>
      </c>
      <c r="M60" s="179" t="n">
        <v>79</v>
      </c>
      <c r="N60" s="179" t="n">
        <v>76</v>
      </c>
      <c r="O60" s="179" t="n">
        <v>75</v>
      </c>
      <c r="P60" s="179" t="n">
        <v>73</v>
      </c>
      <c r="Q60" s="179" t="n">
        <v>74</v>
      </c>
      <c r="R60" s="179" t="n">
        <v>74</v>
      </c>
      <c r="S60" s="179" t="n">
        <v>79</v>
      </c>
      <c r="T60" s="179" t="n">
        <v>80</v>
      </c>
      <c r="U60" s="179" t="n">
        <v>75</v>
      </c>
      <c r="V60" s="179" t="n">
        <v>78</v>
      </c>
      <c r="W60" s="179" t="n">
        <v>69</v>
      </c>
      <c r="X60" s="179" t="n">
        <v>66</v>
      </c>
      <c r="Y60" s="179" t="n">
        <v>83</v>
      </c>
      <c r="Z60" s="179" t="n">
        <v>78</v>
      </c>
      <c r="AA60" s="179" t="n">
        <v>69</v>
      </c>
      <c r="AB60" s="179" t="n">
        <v>75</v>
      </c>
      <c r="AC60" s="179" t="n">
        <v>69</v>
      </c>
      <c r="AD60" s="179" t="n">
        <v>73</v>
      </c>
      <c r="AE60" s="179" t="n">
        <v>72</v>
      </c>
      <c r="AF60" s="179" t="n">
        <v>75</v>
      </c>
      <c r="AG60" s="179" t="n">
        <v>73</v>
      </c>
      <c r="AH60" s="179" t="n">
        <v>82</v>
      </c>
      <c r="AI60" s="179" t="n">
        <v>75</v>
      </c>
      <c r="AJ60" s="179" t="n">
        <v>70</v>
      </c>
      <c r="AK60" s="179" t="n">
        <v>66</v>
      </c>
      <c r="AL60" s="179" t="n">
        <v>76</v>
      </c>
      <c r="AM60" s="179" t="n">
        <v>71</v>
      </c>
      <c r="AN60" s="179" t="n">
        <v>72</v>
      </c>
      <c r="AO60" s="179" t="n">
        <v>77</v>
      </c>
      <c r="AP60" s="179" t="n">
        <v>75</v>
      </c>
      <c r="AQ60" s="179" t="n">
        <v>68</v>
      </c>
      <c r="AR60" s="179" t="n">
        <v>70</v>
      </c>
      <c r="AS60" s="179" t="n">
        <v>73</v>
      </c>
      <c r="AT60" s="179" t="n">
        <v>74</v>
      </c>
      <c r="AU60" s="179" t="n">
        <v>74</v>
      </c>
      <c r="AV60" s="179" t="n">
        <v>76</v>
      </c>
      <c r="AW60" s="179" t="n">
        <v>80</v>
      </c>
      <c r="AX60" s="179" t="n">
        <v>75</v>
      </c>
      <c r="AY60" s="179" t="n">
        <v>77</v>
      </c>
      <c r="AZ60" s="179" t="n">
        <v>78</v>
      </c>
      <c r="BA60" s="179" t="n">
        <v>79</v>
      </c>
      <c r="BB60" s="179" t="n">
        <v>47</v>
      </c>
      <c r="BC60" s="179" t="n">
        <v>45</v>
      </c>
      <c r="BE60" s="181" t="n">
        <f aca="false">SUM(N60:BB60)+(BC60/5)</f>
        <v>3030</v>
      </c>
      <c r="BF60" s="181" t="n">
        <f aca="false">SUM(C60:BB60)+(BC60/5)</f>
        <v>3921</v>
      </c>
    </row>
    <row r="61" customFormat="false" ht="12.75" hidden="false" customHeight="false" outlineLevel="0" collapsed="false">
      <c r="A61" s="176"/>
      <c r="B61" s="180" t="s">
        <v>217</v>
      </c>
      <c r="C61" s="178" t="n">
        <v>313</v>
      </c>
      <c r="D61" s="179" t="n">
        <v>402</v>
      </c>
      <c r="E61" s="179" t="n">
        <v>333</v>
      </c>
      <c r="F61" s="179" t="n">
        <v>338</v>
      </c>
      <c r="G61" s="179" t="n">
        <v>307</v>
      </c>
      <c r="H61" s="179" t="n">
        <v>321</v>
      </c>
      <c r="I61" s="179" t="n">
        <v>320</v>
      </c>
      <c r="J61" s="179" t="n">
        <v>324</v>
      </c>
      <c r="K61" s="179" t="n">
        <v>310</v>
      </c>
      <c r="L61" s="179" t="n">
        <v>326</v>
      </c>
      <c r="M61" s="179" t="n">
        <v>297</v>
      </c>
      <c r="N61" s="179" t="n">
        <v>298</v>
      </c>
      <c r="O61" s="179" t="n">
        <v>308</v>
      </c>
      <c r="P61" s="179" t="n">
        <v>284</v>
      </c>
      <c r="Q61" s="179" t="n">
        <v>291</v>
      </c>
      <c r="R61" s="179" t="n">
        <v>280</v>
      </c>
      <c r="S61" s="179" t="n">
        <v>296</v>
      </c>
      <c r="T61" s="179" t="n">
        <v>288</v>
      </c>
      <c r="U61" s="179" t="n">
        <v>281</v>
      </c>
      <c r="V61" s="179" t="n">
        <v>290</v>
      </c>
      <c r="W61" s="179" t="n">
        <v>280</v>
      </c>
      <c r="X61" s="179" t="n">
        <v>278</v>
      </c>
      <c r="Y61" s="179" t="n">
        <v>307</v>
      </c>
      <c r="Z61" s="179" t="n">
        <v>289</v>
      </c>
      <c r="AA61" s="179" t="n">
        <v>277</v>
      </c>
      <c r="AB61" s="179" t="n">
        <v>289</v>
      </c>
      <c r="AC61" s="179" t="n">
        <v>277</v>
      </c>
      <c r="AD61" s="179" t="n">
        <v>280</v>
      </c>
      <c r="AE61" s="179" t="n">
        <v>278</v>
      </c>
      <c r="AF61" s="179" t="n">
        <v>267</v>
      </c>
      <c r="AG61" s="179" t="n">
        <v>276</v>
      </c>
      <c r="AH61" s="179" t="n">
        <v>286</v>
      </c>
      <c r="AI61" s="179" t="n">
        <v>269</v>
      </c>
      <c r="AJ61" s="179" t="n">
        <v>279</v>
      </c>
      <c r="AK61" s="179" t="n">
        <v>270</v>
      </c>
      <c r="AL61" s="179" t="n">
        <v>268</v>
      </c>
      <c r="AM61" s="179" t="n">
        <v>279</v>
      </c>
      <c r="AN61" s="179" t="n">
        <v>272</v>
      </c>
      <c r="AO61" s="179" t="n">
        <v>279</v>
      </c>
      <c r="AP61" s="179" t="n">
        <v>287</v>
      </c>
      <c r="AQ61" s="179" t="n">
        <v>275</v>
      </c>
      <c r="AR61" s="179" t="n">
        <v>292</v>
      </c>
      <c r="AS61" s="179" t="n">
        <v>283</v>
      </c>
      <c r="AT61" s="179" t="n">
        <v>296</v>
      </c>
      <c r="AU61" s="179" t="n">
        <v>296</v>
      </c>
      <c r="AV61" s="179" t="n">
        <v>294</v>
      </c>
      <c r="AW61" s="179" t="n">
        <v>308</v>
      </c>
      <c r="AX61" s="179" t="n">
        <v>311</v>
      </c>
      <c r="AY61" s="179" t="n">
        <v>311</v>
      </c>
      <c r="AZ61" s="179" t="n">
        <v>320</v>
      </c>
      <c r="BA61" s="179" t="n">
        <v>341</v>
      </c>
      <c r="BB61" s="179" t="n">
        <v>250</v>
      </c>
      <c r="BC61" s="179" t="n">
        <v>258</v>
      </c>
      <c r="BE61" s="181" t="n">
        <f aca="false">SUM(N61:BB61)+(BC61/5)</f>
        <v>11831.6</v>
      </c>
      <c r="BF61" s="181" t="n">
        <f aca="false">SUM(C61:BB61)+(BC61/5)</f>
        <v>15422.6</v>
      </c>
    </row>
    <row r="62" customFormat="false" ht="12.75" hidden="false" customHeight="false" outlineLevel="0" collapsed="false">
      <c r="A62" s="176"/>
      <c r="B62" s="183" t="s">
        <v>238</v>
      </c>
      <c r="C62" s="193" t="s">
        <v>78</v>
      </c>
      <c r="D62" s="194" t="s">
        <v>79</v>
      </c>
      <c r="E62" s="194" t="s">
        <v>141</v>
      </c>
      <c r="F62" s="194" t="s">
        <v>142</v>
      </c>
      <c r="G62" s="194" t="s">
        <v>143</v>
      </c>
      <c r="H62" s="194" t="s">
        <v>144</v>
      </c>
      <c r="I62" s="194" t="s">
        <v>145</v>
      </c>
      <c r="J62" s="194" t="s">
        <v>146</v>
      </c>
      <c r="K62" s="194" t="s">
        <v>147</v>
      </c>
      <c r="L62" s="194" t="s">
        <v>148</v>
      </c>
      <c r="M62" s="194" t="s">
        <v>149</v>
      </c>
      <c r="N62" s="194" t="s">
        <v>150</v>
      </c>
      <c r="O62" s="194" t="s">
        <v>151</v>
      </c>
      <c r="P62" s="194" t="s">
        <v>152</v>
      </c>
      <c r="Q62" s="194" t="s">
        <v>153</v>
      </c>
      <c r="R62" s="194" t="s">
        <v>154</v>
      </c>
      <c r="S62" s="194" t="s">
        <v>155</v>
      </c>
      <c r="T62" s="194" t="s">
        <v>156</v>
      </c>
      <c r="U62" s="194" t="s">
        <v>157</v>
      </c>
      <c r="V62" s="194" t="s">
        <v>158</v>
      </c>
      <c r="W62" s="194" t="s">
        <v>159</v>
      </c>
      <c r="X62" s="194" t="s">
        <v>160</v>
      </c>
      <c r="Y62" s="194" t="s">
        <v>161</v>
      </c>
      <c r="Z62" s="194" t="s">
        <v>162</v>
      </c>
      <c r="AA62" s="194" t="s">
        <v>163</v>
      </c>
      <c r="AB62" s="194" t="s">
        <v>164</v>
      </c>
      <c r="AC62" s="194" t="s">
        <v>165</v>
      </c>
      <c r="AD62" s="194" t="s">
        <v>166</v>
      </c>
      <c r="AE62" s="194" t="s">
        <v>167</v>
      </c>
      <c r="AF62" s="185" t="s">
        <v>168</v>
      </c>
      <c r="AG62" s="185" t="s">
        <v>169</v>
      </c>
      <c r="AH62" s="185" t="s">
        <v>170</v>
      </c>
      <c r="AI62" s="185" t="s">
        <v>171</v>
      </c>
      <c r="AJ62" s="185" t="s">
        <v>172</v>
      </c>
      <c r="AK62" s="185" t="s">
        <v>173</v>
      </c>
      <c r="AL62" s="185" t="s">
        <v>174</v>
      </c>
      <c r="AM62" s="185" t="s">
        <v>175</v>
      </c>
      <c r="AN62" s="185" t="s">
        <v>176</v>
      </c>
      <c r="AO62" s="185" t="s">
        <v>177</v>
      </c>
      <c r="AP62" s="185" t="s">
        <v>178</v>
      </c>
      <c r="AQ62" s="185" t="s">
        <v>179</v>
      </c>
      <c r="AR62" s="185" t="s">
        <v>180</v>
      </c>
      <c r="AS62" s="185" t="s">
        <v>181</v>
      </c>
      <c r="AT62" s="185" t="s">
        <v>182</v>
      </c>
      <c r="AU62" s="185" t="s">
        <v>183</v>
      </c>
      <c r="AV62" s="185" t="s">
        <v>184</v>
      </c>
      <c r="AW62" s="185" t="s">
        <v>185</v>
      </c>
      <c r="AX62" s="185" t="s">
        <v>186</v>
      </c>
      <c r="AY62" s="185" t="s">
        <v>187</v>
      </c>
      <c r="AZ62" s="185" t="s">
        <v>188</v>
      </c>
      <c r="BA62" s="185" t="s">
        <v>189</v>
      </c>
      <c r="BB62" s="185" t="s">
        <v>190</v>
      </c>
      <c r="BC62" s="185" t="s">
        <v>191</v>
      </c>
      <c r="BD62" s="185"/>
      <c r="BE62" s="195"/>
      <c r="BF62" s="181"/>
    </row>
    <row r="63" customFormat="false" ht="12.75" hidden="false" customHeight="false" outlineLevel="0" collapsed="false">
      <c r="A63" s="176"/>
      <c r="B63" s="180" t="s">
        <v>211</v>
      </c>
      <c r="C63" s="178" t="n">
        <v>93</v>
      </c>
      <c r="D63" s="179" t="n">
        <v>111</v>
      </c>
      <c r="E63" s="179" t="n">
        <v>109</v>
      </c>
      <c r="F63" s="179" t="n">
        <v>96</v>
      </c>
      <c r="G63" s="179" t="n">
        <v>80</v>
      </c>
      <c r="H63" s="179" t="n">
        <v>93</v>
      </c>
      <c r="I63" s="179" t="n">
        <v>110</v>
      </c>
      <c r="J63" s="179" t="n">
        <v>101</v>
      </c>
      <c r="K63" s="179" t="n">
        <v>92</v>
      </c>
      <c r="L63" s="179" t="n">
        <v>90</v>
      </c>
      <c r="M63" s="179" t="n">
        <v>124</v>
      </c>
      <c r="N63" s="179" t="n">
        <v>112</v>
      </c>
      <c r="O63" s="179" t="n">
        <v>111</v>
      </c>
      <c r="P63" s="179" t="n">
        <v>178</v>
      </c>
      <c r="Q63" s="179" t="n">
        <v>164</v>
      </c>
      <c r="R63" s="179" t="n">
        <v>174</v>
      </c>
      <c r="S63" s="179" t="n">
        <v>151</v>
      </c>
      <c r="T63" s="179" t="n">
        <v>156</v>
      </c>
      <c r="U63" s="179" t="n">
        <v>153</v>
      </c>
      <c r="V63" s="179" t="n">
        <v>180</v>
      </c>
      <c r="W63" s="179" t="n">
        <v>163</v>
      </c>
      <c r="X63" s="179" t="n">
        <v>128</v>
      </c>
      <c r="Y63" s="179" t="n">
        <v>145</v>
      </c>
      <c r="Z63" s="179" t="n">
        <v>126</v>
      </c>
      <c r="AA63" s="179" t="n">
        <v>149</v>
      </c>
      <c r="AB63" s="179" t="n">
        <v>139</v>
      </c>
      <c r="AC63" s="179" t="n">
        <v>141</v>
      </c>
      <c r="AD63" s="179" t="n">
        <v>125</v>
      </c>
      <c r="AE63" s="179" t="n">
        <v>139</v>
      </c>
      <c r="AF63" s="179" t="n">
        <v>140</v>
      </c>
      <c r="AG63" s="179" t="n">
        <v>140</v>
      </c>
      <c r="AH63" s="179" t="n">
        <v>134</v>
      </c>
      <c r="AI63" s="179" t="n">
        <v>127</v>
      </c>
      <c r="AJ63" s="179" t="n">
        <v>124</v>
      </c>
      <c r="AK63" s="179" t="n">
        <v>122</v>
      </c>
      <c r="AL63" s="179" t="n">
        <v>136</v>
      </c>
      <c r="AM63" s="179" t="n">
        <v>114</v>
      </c>
      <c r="AN63" s="179" t="n">
        <v>120</v>
      </c>
      <c r="AO63" s="179" t="n">
        <v>117</v>
      </c>
      <c r="AP63" s="179" t="n">
        <v>139</v>
      </c>
      <c r="AQ63" s="179" t="n">
        <v>131</v>
      </c>
      <c r="AR63" s="179" t="n">
        <v>128</v>
      </c>
      <c r="AS63" s="179" t="n">
        <v>133</v>
      </c>
      <c r="AT63" s="179" t="n">
        <v>143</v>
      </c>
      <c r="AU63" s="179" t="n">
        <v>131</v>
      </c>
      <c r="AV63" s="179" t="n">
        <v>133</v>
      </c>
      <c r="AW63" s="179" t="n">
        <v>130</v>
      </c>
      <c r="AX63" s="179" t="n">
        <v>138</v>
      </c>
      <c r="AY63" s="179" t="n">
        <v>147</v>
      </c>
      <c r="AZ63" s="179" t="n">
        <v>139</v>
      </c>
      <c r="BA63" s="179" t="n">
        <v>134</v>
      </c>
      <c r="BB63" s="179" t="n">
        <v>120</v>
      </c>
      <c r="BC63" s="179" t="n">
        <v>127</v>
      </c>
      <c r="BE63" s="192" t="n">
        <f aca="false">SUM(N63:BC63)</f>
        <v>5781</v>
      </c>
      <c r="BF63" s="181" t="n">
        <f aca="false">SUM(C63:BC63)</f>
        <v>6880</v>
      </c>
    </row>
    <row r="64" customFormat="false" ht="12.75" hidden="false" customHeight="false" outlineLevel="0" collapsed="false">
      <c r="A64" s="176"/>
      <c r="B64" s="180" t="s">
        <v>212</v>
      </c>
      <c r="C64" s="178" t="n">
        <v>14</v>
      </c>
      <c r="D64" s="179" t="n">
        <v>15</v>
      </c>
      <c r="E64" s="179" t="n">
        <v>13</v>
      </c>
      <c r="F64" s="179" t="n">
        <v>17</v>
      </c>
      <c r="G64" s="179" t="n">
        <v>13</v>
      </c>
      <c r="H64" s="179" t="n">
        <v>11</v>
      </c>
      <c r="I64" s="179" t="n">
        <v>6</v>
      </c>
      <c r="J64" s="179" t="n">
        <v>16</v>
      </c>
      <c r="K64" s="179" t="n">
        <v>8</v>
      </c>
      <c r="L64" s="179" t="n">
        <v>24</v>
      </c>
      <c r="M64" s="179" t="n">
        <v>14</v>
      </c>
      <c r="N64" s="179" t="n">
        <v>18</v>
      </c>
      <c r="O64" s="179" t="n">
        <v>16</v>
      </c>
      <c r="P64" s="179" t="n">
        <v>26</v>
      </c>
      <c r="Q64" s="179" t="n">
        <v>33</v>
      </c>
      <c r="R64" s="179" t="n">
        <v>32</v>
      </c>
      <c r="S64" s="179" t="n">
        <v>28</v>
      </c>
      <c r="T64" s="179" t="n">
        <v>22</v>
      </c>
      <c r="U64" s="179" t="n">
        <v>20</v>
      </c>
      <c r="V64" s="179" t="n">
        <v>14</v>
      </c>
      <c r="W64" s="179" t="n">
        <v>12</v>
      </c>
      <c r="X64" s="179" t="n">
        <v>20</v>
      </c>
      <c r="Y64" s="179" t="n">
        <v>10</v>
      </c>
      <c r="Z64" s="179" t="n">
        <v>13</v>
      </c>
      <c r="AA64" s="179" t="n">
        <v>14</v>
      </c>
      <c r="AB64" s="179" t="n">
        <v>9</v>
      </c>
      <c r="AC64" s="179" t="n">
        <v>13</v>
      </c>
      <c r="AD64" s="179" t="n">
        <v>18</v>
      </c>
      <c r="AE64" s="179" t="n">
        <v>12</v>
      </c>
      <c r="AF64" s="179" t="n">
        <v>17</v>
      </c>
      <c r="AG64" s="179" t="n">
        <v>24</v>
      </c>
      <c r="AH64" s="179" t="n">
        <v>15</v>
      </c>
      <c r="AI64" s="179" t="n">
        <v>11</v>
      </c>
      <c r="AJ64" s="179" t="n">
        <v>21</v>
      </c>
      <c r="AK64" s="179" t="n">
        <v>11</v>
      </c>
      <c r="AL64" s="179" t="n">
        <v>9</v>
      </c>
      <c r="AM64" s="179" t="n">
        <v>20</v>
      </c>
      <c r="AN64" s="179" t="n">
        <v>17</v>
      </c>
      <c r="AO64" s="179" t="n">
        <v>17</v>
      </c>
      <c r="AP64" s="179" t="n">
        <v>8</v>
      </c>
      <c r="AQ64" s="179" t="n">
        <v>18</v>
      </c>
      <c r="AR64" s="179" t="n">
        <v>10</v>
      </c>
      <c r="AS64" s="179" t="n">
        <v>11</v>
      </c>
      <c r="AT64" s="179" t="n">
        <v>18</v>
      </c>
      <c r="AU64" s="179" t="n">
        <v>17</v>
      </c>
      <c r="AV64" s="179" t="n">
        <v>13</v>
      </c>
      <c r="AW64" s="179" t="n">
        <v>23</v>
      </c>
      <c r="AX64" s="179" t="n">
        <v>17</v>
      </c>
      <c r="AY64" s="179" t="n">
        <v>22</v>
      </c>
      <c r="AZ64" s="179" t="n">
        <v>18</v>
      </c>
      <c r="BA64" s="179" t="n">
        <v>23</v>
      </c>
      <c r="BB64" s="179" t="n">
        <v>8</v>
      </c>
      <c r="BC64" s="179" t="n">
        <v>18</v>
      </c>
      <c r="BE64" s="192" t="n">
        <f aca="false">SUM(N64:BC64)</f>
        <v>716</v>
      </c>
      <c r="BF64" s="181" t="n">
        <f aca="false">SUM(C64:BC64)</f>
        <v>867</v>
      </c>
    </row>
    <row r="65" customFormat="false" ht="12.75" hidden="false" customHeight="false" outlineLevel="0" collapsed="false">
      <c r="A65" s="176"/>
      <c r="B65" s="180" t="s">
        <v>213</v>
      </c>
      <c r="C65" s="178" t="n">
        <v>107</v>
      </c>
      <c r="D65" s="179" t="n">
        <v>127</v>
      </c>
      <c r="E65" s="179" t="n">
        <v>107</v>
      </c>
      <c r="F65" s="179" t="n">
        <v>104</v>
      </c>
      <c r="G65" s="179" t="n">
        <v>96</v>
      </c>
      <c r="H65" s="179" t="n">
        <v>106</v>
      </c>
      <c r="I65" s="179" t="n">
        <v>106</v>
      </c>
      <c r="J65" s="179" t="n">
        <v>111</v>
      </c>
      <c r="K65" s="179" t="n">
        <v>118</v>
      </c>
      <c r="L65" s="179" t="n">
        <v>104</v>
      </c>
      <c r="M65" s="179" t="n">
        <v>111</v>
      </c>
      <c r="N65" s="179" t="n">
        <v>100</v>
      </c>
      <c r="O65" s="179" t="n">
        <v>108</v>
      </c>
      <c r="P65" s="179" t="n">
        <v>143</v>
      </c>
      <c r="Q65" s="179" t="n">
        <v>155</v>
      </c>
      <c r="R65" s="179" t="n">
        <v>126</v>
      </c>
      <c r="S65" s="179" t="n">
        <v>139</v>
      </c>
      <c r="T65" s="179" t="n">
        <v>155</v>
      </c>
      <c r="U65" s="179" t="n">
        <v>128</v>
      </c>
      <c r="V65" s="179" t="n">
        <v>120</v>
      </c>
      <c r="W65" s="179" t="n">
        <v>108</v>
      </c>
      <c r="X65" s="179" t="n">
        <v>110</v>
      </c>
      <c r="Y65" s="179" t="n">
        <v>106</v>
      </c>
      <c r="Z65" s="179" t="n">
        <v>125</v>
      </c>
      <c r="AA65" s="179" t="n">
        <v>97</v>
      </c>
      <c r="AB65" s="179" t="n">
        <v>102</v>
      </c>
      <c r="AC65" s="179" t="n">
        <v>105</v>
      </c>
      <c r="AD65" s="179" t="n">
        <v>112</v>
      </c>
      <c r="AE65" s="179" t="n">
        <v>104</v>
      </c>
      <c r="AF65" s="179" t="n">
        <v>109</v>
      </c>
      <c r="AG65" s="179" t="n">
        <v>93</v>
      </c>
      <c r="AH65" s="179" t="n">
        <v>108</v>
      </c>
      <c r="AI65" s="179" t="n">
        <v>97</v>
      </c>
      <c r="AJ65" s="179" t="n">
        <v>110</v>
      </c>
      <c r="AK65" s="179" t="n">
        <v>107</v>
      </c>
      <c r="AL65" s="179" t="n">
        <v>92</v>
      </c>
      <c r="AM65" s="179" t="n">
        <v>95</v>
      </c>
      <c r="AN65" s="179" t="n">
        <v>94</v>
      </c>
      <c r="AO65" s="179" t="n">
        <v>82</v>
      </c>
      <c r="AP65" s="179" t="n">
        <v>127</v>
      </c>
      <c r="AQ65" s="179" t="n">
        <v>115</v>
      </c>
      <c r="AR65" s="179" t="n">
        <v>85</v>
      </c>
      <c r="AS65" s="179" t="n">
        <v>111</v>
      </c>
      <c r="AT65" s="179" t="n">
        <v>128</v>
      </c>
      <c r="AU65" s="179" t="n">
        <v>117</v>
      </c>
      <c r="AV65" s="179" t="n">
        <v>124</v>
      </c>
      <c r="AW65" s="179" t="n">
        <v>126</v>
      </c>
      <c r="AX65" s="179" t="n">
        <v>127</v>
      </c>
      <c r="AY65" s="179" t="n">
        <v>116</v>
      </c>
      <c r="AZ65" s="179" t="n">
        <v>113</v>
      </c>
      <c r="BA65" s="179" t="n">
        <v>112</v>
      </c>
      <c r="BB65" s="179" t="n">
        <v>111</v>
      </c>
      <c r="BC65" s="179" t="n">
        <v>109</v>
      </c>
      <c r="BE65" s="192" t="n">
        <f aca="false">SUM(N65:BC65)</f>
        <v>4751</v>
      </c>
      <c r="BF65" s="181" t="n">
        <f aca="false">SUM(C65:BC65)</f>
        <v>5948</v>
      </c>
    </row>
    <row r="66" customFormat="false" ht="12.75" hidden="false" customHeight="false" outlineLevel="0" collapsed="false">
      <c r="A66" s="176"/>
      <c r="B66" s="180" t="s">
        <v>214</v>
      </c>
      <c r="C66" s="178" t="n">
        <v>30</v>
      </c>
      <c r="D66" s="179" t="n">
        <v>52</v>
      </c>
      <c r="E66" s="179" t="n">
        <v>35</v>
      </c>
      <c r="F66" s="179" t="n">
        <v>23</v>
      </c>
      <c r="G66" s="179" t="n">
        <v>30</v>
      </c>
      <c r="H66" s="179" t="n">
        <v>24</v>
      </c>
      <c r="I66" s="179" t="n">
        <v>23</v>
      </c>
      <c r="J66" s="179" t="n">
        <v>28</v>
      </c>
      <c r="K66" s="179" t="n">
        <v>30</v>
      </c>
      <c r="L66" s="179" t="n">
        <v>32</v>
      </c>
      <c r="M66" s="179" t="n">
        <v>25</v>
      </c>
      <c r="N66" s="179" t="n">
        <v>29</v>
      </c>
      <c r="O66" s="179" t="n">
        <v>19</v>
      </c>
      <c r="P66" s="179" t="n">
        <v>46</v>
      </c>
      <c r="Q66" s="179" t="n">
        <v>44</v>
      </c>
      <c r="R66" s="179" t="n">
        <v>32</v>
      </c>
      <c r="S66" s="179" t="n">
        <v>29</v>
      </c>
      <c r="T66" s="179" t="n">
        <v>41</v>
      </c>
      <c r="U66" s="179" t="n">
        <v>33</v>
      </c>
      <c r="V66" s="179" t="n">
        <v>27</v>
      </c>
      <c r="W66" s="179" t="n">
        <v>34</v>
      </c>
      <c r="X66" s="179" t="n">
        <v>26</v>
      </c>
      <c r="Y66" s="179" t="n">
        <v>25</v>
      </c>
      <c r="Z66" s="179" t="n">
        <v>22</v>
      </c>
      <c r="AA66" s="179" t="n">
        <v>25</v>
      </c>
      <c r="AB66" s="179" t="n">
        <v>31</v>
      </c>
      <c r="AC66" s="179" t="n">
        <v>25</v>
      </c>
      <c r="AD66" s="179" t="n">
        <v>19</v>
      </c>
      <c r="AE66" s="179" t="n">
        <v>14</v>
      </c>
      <c r="AF66" s="179" t="n">
        <v>19</v>
      </c>
      <c r="AG66" s="179" t="n">
        <v>21</v>
      </c>
      <c r="AH66" s="179" t="n">
        <v>22</v>
      </c>
      <c r="AI66" s="179" t="n">
        <v>14</v>
      </c>
      <c r="AJ66" s="179" t="n">
        <v>21</v>
      </c>
      <c r="AK66" s="179" t="n">
        <v>20</v>
      </c>
      <c r="AL66" s="179" t="n">
        <v>21</v>
      </c>
      <c r="AM66" s="179" t="n">
        <v>27</v>
      </c>
      <c r="AN66" s="179" t="n">
        <v>21</v>
      </c>
      <c r="AO66" s="179" t="n">
        <v>20</v>
      </c>
      <c r="AP66" s="179" t="n">
        <v>28</v>
      </c>
      <c r="AQ66" s="179" t="n">
        <v>24</v>
      </c>
      <c r="AR66" s="179" t="n">
        <v>28</v>
      </c>
      <c r="AS66" s="179" t="n">
        <v>30</v>
      </c>
      <c r="AT66" s="179" t="n">
        <v>29</v>
      </c>
      <c r="AU66" s="179" t="n">
        <v>20</v>
      </c>
      <c r="AV66" s="179" t="n">
        <v>23</v>
      </c>
      <c r="AW66" s="179" t="n">
        <v>37</v>
      </c>
      <c r="AX66" s="179" t="n">
        <v>22</v>
      </c>
      <c r="AY66" s="179" t="n">
        <v>27</v>
      </c>
      <c r="AZ66" s="179" t="n">
        <v>15</v>
      </c>
      <c r="BA66" s="179" t="n">
        <v>27</v>
      </c>
      <c r="BB66" s="179" t="n">
        <v>23</v>
      </c>
      <c r="BC66" s="179" t="n">
        <v>38</v>
      </c>
      <c r="BE66" s="192" t="n">
        <f aca="false">SUM(N66:BC66)</f>
        <v>1098</v>
      </c>
      <c r="BF66" s="181" t="n">
        <f aca="false">SUM(C66:BC66)</f>
        <v>1430</v>
      </c>
    </row>
    <row r="67" customFormat="false" ht="12.75" hidden="false" customHeight="false" outlineLevel="0" collapsed="false">
      <c r="A67" s="176"/>
      <c r="B67" s="182" t="s">
        <v>215</v>
      </c>
      <c r="C67" s="179" t="n">
        <v>0</v>
      </c>
      <c r="D67" s="179" t="n">
        <v>0</v>
      </c>
      <c r="E67" s="179" t="n">
        <v>0</v>
      </c>
      <c r="F67" s="179" t="n">
        <v>0</v>
      </c>
      <c r="G67" s="179" t="n">
        <v>0</v>
      </c>
      <c r="H67" s="179" t="n">
        <v>0</v>
      </c>
      <c r="I67" s="179" t="n">
        <v>0</v>
      </c>
      <c r="J67" s="179" t="n">
        <v>0</v>
      </c>
      <c r="K67" s="179" t="n">
        <v>0</v>
      </c>
      <c r="L67" s="179" t="n">
        <v>0</v>
      </c>
      <c r="M67" s="179" t="n">
        <v>0</v>
      </c>
      <c r="N67" s="179" t="n">
        <v>2</v>
      </c>
      <c r="O67" s="179" t="n">
        <v>9</v>
      </c>
      <c r="P67" s="179" t="n">
        <v>33</v>
      </c>
      <c r="Q67" s="179" t="n">
        <v>55</v>
      </c>
      <c r="R67" s="179" t="n">
        <v>36</v>
      </c>
      <c r="S67" s="179" t="n">
        <v>39</v>
      </c>
      <c r="T67" s="179" t="n">
        <v>15</v>
      </c>
      <c r="U67" s="179" t="n">
        <v>15</v>
      </c>
      <c r="V67" s="179" t="n">
        <v>14</v>
      </c>
      <c r="W67" s="179" t="n">
        <v>7</v>
      </c>
      <c r="X67" s="179" t="n">
        <v>6</v>
      </c>
      <c r="Y67" s="179" t="n">
        <v>3</v>
      </c>
      <c r="Z67" s="179" t="n">
        <v>3</v>
      </c>
      <c r="AA67" s="179" t="n">
        <v>1</v>
      </c>
      <c r="AB67" s="179" t="n">
        <v>2</v>
      </c>
      <c r="AC67" s="179" t="n">
        <v>0</v>
      </c>
      <c r="AD67" s="179" t="n">
        <v>1</v>
      </c>
      <c r="AE67" s="179" t="n">
        <v>0</v>
      </c>
      <c r="AF67" s="179" t="n">
        <v>1</v>
      </c>
      <c r="AG67" s="179" t="n">
        <v>0</v>
      </c>
      <c r="AH67" s="179" t="n">
        <v>0</v>
      </c>
      <c r="AI67" s="179" t="n">
        <v>0</v>
      </c>
      <c r="AJ67" s="179" t="n">
        <v>0</v>
      </c>
      <c r="AK67" s="179" t="n">
        <v>0</v>
      </c>
      <c r="AL67" s="179" t="n">
        <v>0</v>
      </c>
      <c r="AM67" s="179" t="n">
        <v>0</v>
      </c>
      <c r="AN67" s="179" t="n">
        <v>0</v>
      </c>
      <c r="AO67" s="179" t="n">
        <v>1</v>
      </c>
      <c r="AP67" s="179" t="n">
        <v>0</v>
      </c>
      <c r="AQ67" s="179" t="n">
        <v>1</v>
      </c>
      <c r="AR67" s="179" t="n">
        <v>3</v>
      </c>
      <c r="AS67" s="179" t="n">
        <v>5</v>
      </c>
      <c r="AT67" s="179" t="n">
        <v>9</v>
      </c>
      <c r="AU67" s="179" t="n">
        <v>7</v>
      </c>
      <c r="AV67" s="179" t="n">
        <v>7</v>
      </c>
      <c r="AW67" s="179" t="n">
        <v>12</v>
      </c>
      <c r="AX67" s="179" t="n">
        <v>9</v>
      </c>
      <c r="AY67" s="179" t="n">
        <v>5</v>
      </c>
      <c r="AZ67" s="179" t="n">
        <v>4</v>
      </c>
      <c r="BA67" s="179" t="n">
        <v>4</v>
      </c>
      <c r="BB67" s="179" t="n">
        <v>6</v>
      </c>
      <c r="BC67" s="179" t="n">
        <v>8</v>
      </c>
      <c r="BE67" s="192" t="n">
        <f aca="false">SUM(N67:BC67)</f>
        <v>323</v>
      </c>
      <c r="BF67" s="181" t="n">
        <f aca="false">SUM(C67:BC67)</f>
        <v>323</v>
      </c>
    </row>
    <row r="68" customFormat="false" ht="12.75" hidden="false" customHeight="false" outlineLevel="0" collapsed="false">
      <c r="A68" s="176"/>
      <c r="B68" s="180" t="s">
        <v>216</v>
      </c>
      <c r="C68" s="178" t="n">
        <v>60</v>
      </c>
      <c r="D68" s="179" t="n">
        <v>103</v>
      </c>
      <c r="E68" s="179" t="n">
        <v>100</v>
      </c>
      <c r="F68" s="179" t="n">
        <v>90</v>
      </c>
      <c r="G68" s="179" t="n">
        <v>92</v>
      </c>
      <c r="H68" s="179" t="n">
        <v>86</v>
      </c>
      <c r="I68" s="179" t="n">
        <v>102</v>
      </c>
      <c r="J68" s="179" t="n">
        <v>80</v>
      </c>
      <c r="K68" s="179" t="n">
        <v>110</v>
      </c>
      <c r="L68" s="179" t="n">
        <v>94</v>
      </c>
      <c r="M68" s="179" t="n">
        <v>85</v>
      </c>
      <c r="N68" s="179" t="n">
        <v>102</v>
      </c>
      <c r="O68" s="179" t="n">
        <v>89</v>
      </c>
      <c r="P68" s="179" t="n">
        <v>139</v>
      </c>
      <c r="Q68" s="179" t="n">
        <v>144</v>
      </c>
      <c r="R68" s="179" t="n">
        <v>126</v>
      </c>
      <c r="S68" s="179" t="n">
        <v>122</v>
      </c>
      <c r="T68" s="179" t="n">
        <v>115</v>
      </c>
      <c r="U68" s="179" t="n">
        <v>88</v>
      </c>
      <c r="V68" s="179" t="n">
        <v>116</v>
      </c>
      <c r="W68" s="179" t="n">
        <v>119</v>
      </c>
      <c r="X68" s="179" t="n">
        <v>112</v>
      </c>
      <c r="Y68" s="179" t="n">
        <v>100</v>
      </c>
      <c r="Z68" s="213" t="n">
        <v>118</v>
      </c>
      <c r="AA68" s="213" t="n">
        <v>105</v>
      </c>
      <c r="AB68" s="213" t="n">
        <v>95</v>
      </c>
      <c r="AC68" s="213" t="n">
        <v>101</v>
      </c>
      <c r="AD68" s="213" t="n">
        <v>98</v>
      </c>
      <c r="AE68" s="213" t="n">
        <v>104</v>
      </c>
      <c r="AF68" s="213" t="n">
        <v>84</v>
      </c>
      <c r="AG68" s="213" t="n">
        <v>102</v>
      </c>
      <c r="AH68" s="213" t="n">
        <v>94</v>
      </c>
      <c r="AI68" s="213" t="n">
        <v>101</v>
      </c>
      <c r="AJ68" s="213" t="n">
        <v>88</v>
      </c>
      <c r="AK68" s="213" t="n">
        <v>121</v>
      </c>
      <c r="AL68" s="213" t="n">
        <v>111</v>
      </c>
      <c r="AM68" s="213" t="n">
        <v>102</v>
      </c>
      <c r="AN68" s="213" t="n">
        <v>88</v>
      </c>
      <c r="AO68" s="213" t="n">
        <v>70</v>
      </c>
      <c r="AP68" s="213" t="n">
        <v>101</v>
      </c>
      <c r="AQ68" s="213" t="n">
        <v>85</v>
      </c>
      <c r="AR68" s="213" t="n">
        <v>92</v>
      </c>
      <c r="AS68" s="213" t="n">
        <v>97</v>
      </c>
      <c r="AT68" s="213" t="n">
        <v>89</v>
      </c>
      <c r="AU68" s="213" t="n">
        <v>117</v>
      </c>
      <c r="AV68" s="213" t="n">
        <v>99</v>
      </c>
      <c r="AW68" s="213" t="n">
        <v>98</v>
      </c>
      <c r="AX68" s="213" t="n">
        <v>99</v>
      </c>
      <c r="AY68" s="213" t="n">
        <v>97</v>
      </c>
      <c r="AZ68" s="213" t="n">
        <v>96</v>
      </c>
      <c r="BA68" s="213" t="n">
        <v>116</v>
      </c>
      <c r="BB68" s="213" t="n">
        <v>94</v>
      </c>
      <c r="BC68" s="213" t="n">
        <v>74</v>
      </c>
      <c r="BE68" s="192" t="n">
        <f aca="false">SUM(N68:BC68)</f>
        <v>4308</v>
      </c>
      <c r="BF68" s="181" t="n">
        <f aca="false">SUM(C68:BC68)</f>
        <v>5310</v>
      </c>
    </row>
    <row r="69" customFormat="false" ht="12.75" hidden="false" customHeight="false" outlineLevel="0" collapsed="false">
      <c r="A69" s="176"/>
      <c r="B69" s="180" t="s">
        <v>217</v>
      </c>
      <c r="C69" s="178" t="n">
        <v>304</v>
      </c>
      <c r="D69" s="179" t="n">
        <v>408</v>
      </c>
      <c r="E69" s="179" t="n">
        <v>364</v>
      </c>
      <c r="F69" s="179" t="n">
        <v>330</v>
      </c>
      <c r="G69" s="179" t="n">
        <v>311</v>
      </c>
      <c r="H69" s="179" t="n">
        <v>320</v>
      </c>
      <c r="I69" s="179" t="n">
        <v>347</v>
      </c>
      <c r="J69" s="179" t="n">
        <v>336</v>
      </c>
      <c r="K69" s="179" t="n">
        <v>358</v>
      </c>
      <c r="L69" s="179" t="n">
        <v>344</v>
      </c>
      <c r="M69" s="179" t="n">
        <v>359</v>
      </c>
      <c r="N69" s="179" t="n">
        <v>363</v>
      </c>
      <c r="O69" s="179" t="n">
        <v>352</v>
      </c>
      <c r="P69" s="179" t="n">
        <v>565</v>
      </c>
      <c r="Q69" s="179" t="n">
        <v>595</v>
      </c>
      <c r="R69" s="179" t="n">
        <v>526</v>
      </c>
      <c r="S69" s="179" t="n">
        <v>508</v>
      </c>
      <c r="T69" s="179" t="n">
        <v>504</v>
      </c>
      <c r="U69" s="179" t="n">
        <v>437</v>
      </c>
      <c r="V69" s="213" t="n">
        <v>471</v>
      </c>
      <c r="W69" s="179" t="n">
        <v>443</v>
      </c>
      <c r="X69" s="179" t="n">
        <v>402</v>
      </c>
      <c r="Y69" s="179" t="n">
        <v>389</v>
      </c>
      <c r="Z69" s="179" t="n">
        <v>407</v>
      </c>
      <c r="AA69" s="179" t="n">
        <v>391</v>
      </c>
      <c r="AB69" s="179" t="n">
        <v>378</v>
      </c>
      <c r="AC69" s="179" t="n">
        <v>385</v>
      </c>
      <c r="AD69" s="179" t="n">
        <v>373</v>
      </c>
      <c r="AE69" s="179" t="n">
        <v>373</v>
      </c>
      <c r="AF69" s="179" t="n">
        <v>370</v>
      </c>
      <c r="AG69" s="179" t="n">
        <v>380</v>
      </c>
      <c r="AH69" s="179" t="n">
        <v>373</v>
      </c>
      <c r="AI69" s="179" t="n">
        <v>350</v>
      </c>
      <c r="AJ69" s="179" t="n">
        <v>364</v>
      </c>
      <c r="AK69" s="179" t="n">
        <v>381</v>
      </c>
      <c r="AL69" s="179" t="n">
        <v>369</v>
      </c>
      <c r="AM69" s="179" t="n">
        <v>358</v>
      </c>
      <c r="AN69" s="179" t="n">
        <v>340</v>
      </c>
      <c r="AO69" s="179" t="n">
        <v>307</v>
      </c>
      <c r="AP69" s="179" t="n">
        <v>403</v>
      </c>
      <c r="AQ69" s="179" t="n">
        <v>374</v>
      </c>
      <c r="AR69" s="179" t="n">
        <v>346</v>
      </c>
      <c r="AS69" s="179" t="n">
        <v>387</v>
      </c>
      <c r="AT69" s="179" t="n">
        <v>416</v>
      </c>
      <c r="AU69" s="179" t="n">
        <v>409</v>
      </c>
      <c r="AV69" s="179" t="n">
        <v>399</v>
      </c>
      <c r="AW69" s="179" t="n">
        <v>426</v>
      </c>
      <c r="AX69" s="179" t="n">
        <v>412</v>
      </c>
      <c r="AY69" s="179" t="n">
        <v>414</v>
      </c>
      <c r="AZ69" s="179" t="n">
        <v>385</v>
      </c>
      <c r="BA69" s="179" t="n">
        <v>416</v>
      </c>
      <c r="BB69" s="179" t="n">
        <v>362</v>
      </c>
      <c r="BC69" s="179" t="n">
        <v>374</v>
      </c>
      <c r="BE69" s="192" t="n">
        <f aca="false">SUM(N69:BC69)</f>
        <v>16977</v>
      </c>
      <c r="BF69" s="181" t="n">
        <f aca="false">SUM(C69:BC69)</f>
        <v>20758</v>
      </c>
    </row>
    <row r="70" customFormat="false" ht="12.75" hidden="false" customHeight="false" outlineLevel="0" collapsed="false">
      <c r="A70" s="176"/>
      <c r="B70" s="183" t="s">
        <v>219</v>
      </c>
      <c r="C70" s="178"/>
      <c r="D70" s="179"/>
      <c r="E70" s="179"/>
      <c r="F70" s="179"/>
      <c r="G70" s="179"/>
      <c r="H70" s="179"/>
      <c r="I70" s="179"/>
      <c r="J70" s="179"/>
      <c r="K70" s="179"/>
      <c r="L70" s="179"/>
      <c r="M70" s="179"/>
      <c r="N70" s="179"/>
      <c r="O70" s="179"/>
      <c r="P70" s="213"/>
      <c r="Q70" s="213"/>
      <c r="R70" s="213"/>
      <c r="S70" s="213"/>
      <c r="T70" s="213"/>
      <c r="U70" s="213"/>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E70" s="192"/>
      <c r="BF70" s="181"/>
    </row>
    <row r="71" customFormat="false" ht="12.75" hidden="false" customHeight="false" outlineLevel="0" collapsed="false">
      <c r="A71" s="176"/>
      <c r="B71" s="180" t="s">
        <v>211</v>
      </c>
      <c r="C71" s="178" t="n">
        <f aca="false">C63-C55</f>
        <v>-6</v>
      </c>
      <c r="D71" s="179" t="n">
        <f aca="false">D63-D55</f>
        <v>10</v>
      </c>
      <c r="E71" s="179" t="n">
        <f aca="false">E63-E55</f>
        <v>16</v>
      </c>
      <c r="F71" s="179" t="n">
        <f aca="false">F63-F55</f>
        <v>-1</v>
      </c>
      <c r="G71" s="179" t="n">
        <f aca="false">G63-G55</f>
        <v>-3</v>
      </c>
      <c r="H71" s="179" t="n">
        <f aca="false">H63-H55</f>
        <v>-6</v>
      </c>
      <c r="I71" s="179" t="n">
        <f aca="false">I63-I55</f>
        <v>4</v>
      </c>
      <c r="J71" s="179" t="n">
        <f aca="false">J63-J55</f>
        <v>0</v>
      </c>
      <c r="K71" s="179" t="n">
        <f aca="false">K63-K55</f>
        <v>-3</v>
      </c>
      <c r="L71" s="179" t="n">
        <f aca="false">L63-L55</f>
        <v>-13</v>
      </c>
      <c r="M71" s="179" t="n">
        <f aca="false">M63-M55</f>
        <v>34</v>
      </c>
      <c r="N71" s="179" t="n">
        <f aca="false">N63-N55</f>
        <v>23</v>
      </c>
      <c r="O71" s="179" t="n">
        <f aca="false">O63-O55</f>
        <v>13</v>
      </c>
      <c r="P71" s="179" t="n">
        <f aca="false">P63-P55</f>
        <v>89</v>
      </c>
      <c r="Q71" s="179" t="n">
        <f aca="false">Q63-Q55</f>
        <v>75</v>
      </c>
      <c r="R71" s="179" t="n">
        <f aca="false">R63-R55</f>
        <v>85</v>
      </c>
      <c r="S71" s="179" t="n">
        <f aca="false">S63-S55</f>
        <v>53</v>
      </c>
      <c r="T71" s="179" t="n">
        <f aca="false">T63-T55</f>
        <v>67</v>
      </c>
      <c r="U71" s="179" t="n">
        <f aca="false">U63-U55</f>
        <v>58</v>
      </c>
      <c r="V71" s="179" t="n">
        <f aca="false">V63-V55</f>
        <v>83</v>
      </c>
      <c r="W71" s="179" t="n">
        <f aca="false">W63-W55</f>
        <v>71</v>
      </c>
      <c r="X71" s="179" t="n">
        <f aca="false">X63-X55</f>
        <v>32</v>
      </c>
      <c r="Y71" s="179" t="n">
        <f aca="false">Y63-Y55</f>
        <v>49</v>
      </c>
      <c r="Z71" s="179" t="n">
        <f aca="false">Z63-Z55</f>
        <v>30</v>
      </c>
      <c r="AA71" s="179" t="n">
        <f aca="false">AA63-AA55</f>
        <v>53</v>
      </c>
      <c r="AB71" s="179" t="n">
        <f aca="false">AB63-AB55</f>
        <v>43</v>
      </c>
      <c r="AC71" s="179" t="n">
        <f aca="false">AC63-AC55</f>
        <v>47</v>
      </c>
      <c r="AD71" s="179" t="n">
        <f aca="false">AD63-AD55</f>
        <v>34</v>
      </c>
      <c r="AE71" s="179" t="n">
        <f aca="false">AE63-AE55</f>
        <v>43</v>
      </c>
      <c r="AF71" s="179" t="n">
        <f aca="false">AF63-AF55</f>
        <v>55</v>
      </c>
      <c r="AG71" s="179" t="n">
        <f aca="false">AG63-AG55</f>
        <v>44</v>
      </c>
      <c r="AH71" s="179" t="n">
        <f aca="false">AH63-AH55</f>
        <v>42</v>
      </c>
      <c r="AI71" s="179" t="n">
        <f aca="false">AI63-AI55</f>
        <v>40</v>
      </c>
      <c r="AJ71" s="179" t="n">
        <f aca="false">AJ63-AJ55</f>
        <v>24</v>
      </c>
      <c r="AK71" s="179" t="n">
        <f aca="false">AK63-AK55</f>
        <v>26</v>
      </c>
      <c r="AL71" s="179" t="n">
        <f aca="false">AL63-AL55</f>
        <v>51</v>
      </c>
      <c r="AM71" s="179" t="n">
        <f aca="false">AM63-AM55</f>
        <v>17</v>
      </c>
      <c r="AN71" s="179" t="n">
        <f aca="false">AN63-AN55</f>
        <v>31</v>
      </c>
      <c r="AO71" s="179" t="n">
        <f aca="false">AO63-AO55</f>
        <v>28</v>
      </c>
      <c r="AP71" s="179" t="n">
        <f aca="false">AP63-AP55</f>
        <v>44</v>
      </c>
      <c r="AQ71" s="179" t="n">
        <f aca="false">AQ63-AQ55</f>
        <v>33</v>
      </c>
      <c r="AR71" s="179" t="n">
        <f aca="false">AR63-AR55</f>
        <v>31</v>
      </c>
      <c r="AS71" s="179" t="n">
        <f aca="false">AS63-AS55</f>
        <v>42</v>
      </c>
      <c r="AT71" s="179" t="n">
        <f aca="false">AT63-AT55</f>
        <v>43</v>
      </c>
      <c r="AU71" s="179" t="n">
        <f aca="false">AU63-AU55</f>
        <v>33</v>
      </c>
      <c r="AV71" s="179" t="n">
        <f aca="false">AV63-AV55</f>
        <v>39</v>
      </c>
      <c r="AW71" s="179" t="n">
        <f aca="false">AW63-AW55</f>
        <v>33</v>
      </c>
      <c r="AX71" s="179" t="n">
        <f aca="false">AX63-AX55</f>
        <v>42</v>
      </c>
      <c r="AY71" s="179" t="n">
        <f aca="false">AY63-AY55</f>
        <v>48</v>
      </c>
      <c r="AZ71" s="179" t="n">
        <f aca="false">AZ63-AZ55</f>
        <v>43</v>
      </c>
      <c r="BA71" s="179" t="n">
        <f aca="false">BA63-BA55</f>
        <v>33</v>
      </c>
      <c r="BB71" s="179" t="n">
        <f aca="false">BB63-BB55</f>
        <v>42</v>
      </c>
      <c r="BC71" s="179" t="n">
        <f aca="false">BC63-BC55</f>
        <v>44</v>
      </c>
      <c r="BE71" s="181" t="n">
        <f aca="false">BE63-BE55</f>
        <v>1922.4</v>
      </c>
      <c r="BF71" s="181" t="n">
        <f aca="false">BF63-BF55</f>
        <v>1954.4</v>
      </c>
    </row>
    <row r="72" customFormat="false" ht="12.75" hidden="false" customHeight="false" outlineLevel="0" collapsed="false">
      <c r="A72" s="176"/>
      <c r="B72" s="180" t="s">
        <v>212</v>
      </c>
      <c r="C72" s="178" t="n">
        <f aca="false">C64-C56</f>
        <v>3</v>
      </c>
      <c r="D72" s="179" t="n">
        <f aca="false">D64-D56</f>
        <v>-1</v>
      </c>
      <c r="E72" s="179" t="n">
        <f aca="false">E64-E56</f>
        <v>1</v>
      </c>
      <c r="F72" s="179" t="n">
        <f aca="false">F64-F56</f>
        <v>6</v>
      </c>
      <c r="G72" s="179" t="n">
        <f aca="false">G64-G56</f>
        <v>4</v>
      </c>
      <c r="H72" s="179" t="n">
        <f aca="false">H64-H56</f>
        <v>0</v>
      </c>
      <c r="I72" s="179" t="n">
        <f aca="false">I64-I56</f>
        <v>-6</v>
      </c>
      <c r="J72" s="179" t="n">
        <f aca="false">J64-J56</f>
        <v>4</v>
      </c>
      <c r="K72" s="179" t="n">
        <f aca="false">K64-K56</f>
        <v>-4</v>
      </c>
      <c r="L72" s="179" t="n">
        <f aca="false">L64-L56</f>
        <v>14</v>
      </c>
      <c r="M72" s="179" t="n">
        <f aca="false">M64-M56</f>
        <v>4</v>
      </c>
      <c r="N72" s="179" t="n">
        <f aca="false">N64-N56</f>
        <v>6</v>
      </c>
      <c r="O72" s="179" t="n">
        <f aca="false">O64-O56</f>
        <v>3</v>
      </c>
      <c r="P72" s="179" t="n">
        <f aca="false">P64-P56</f>
        <v>17</v>
      </c>
      <c r="Q72" s="179" t="n">
        <f aca="false">Q64-Q56</f>
        <v>24</v>
      </c>
      <c r="R72" s="179" t="n">
        <f aca="false">R64-R56</f>
        <v>23</v>
      </c>
      <c r="S72" s="179" t="n">
        <f aca="false">S64-S56</f>
        <v>20</v>
      </c>
      <c r="T72" s="179" t="n">
        <f aca="false">T64-T56</f>
        <v>11</v>
      </c>
      <c r="U72" s="179" t="n">
        <f aca="false">U64-U56</f>
        <v>11</v>
      </c>
      <c r="V72" s="179" t="n">
        <f aca="false">V64-V56</f>
        <v>6</v>
      </c>
      <c r="W72" s="179" t="n">
        <f aca="false">W64-W56</f>
        <v>1</v>
      </c>
      <c r="X72" s="179" t="n">
        <f aca="false">X64-X56</f>
        <v>11</v>
      </c>
      <c r="Y72" s="179" t="n">
        <f aca="false">Y64-Y56</f>
        <v>0</v>
      </c>
      <c r="Z72" s="179" t="n">
        <f aca="false">Z64-Z56</f>
        <v>4</v>
      </c>
      <c r="AA72" s="179" t="n">
        <f aca="false">AA64-AA56</f>
        <v>5</v>
      </c>
      <c r="AB72" s="179" t="n">
        <f aca="false">AB64-AB56</f>
        <v>1</v>
      </c>
      <c r="AC72" s="179" t="n">
        <f aca="false">AC64-AC56</f>
        <v>3</v>
      </c>
      <c r="AD72" s="179" t="n">
        <f aca="false">AD64-AD56</f>
        <v>10</v>
      </c>
      <c r="AE72" s="179" t="n">
        <f aca="false">AE64-AE56</f>
        <v>4</v>
      </c>
      <c r="AF72" s="179" t="n">
        <f aca="false">AF64-AF56</f>
        <v>8</v>
      </c>
      <c r="AG72" s="179" t="n">
        <f aca="false">AG64-AG56</f>
        <v>16</v>
      </c>
      <c r="AH72" s="179" t="n">
        <f aca="false">AH64-AH56</f>
        <v>4</v>
      </c>
      <c r="AI72" s="179" t="n">
        <f aca="false">AI64-AI56</f>
        <v>1</v>
      </c>
      <c r="AJ72" s="179" t="n">
        <f aca="false">AJ64-AJ56</f>
        <v>13</v>
      </c>
      <c r="AK72" s="179" t="n">
        <f aca="false">AK64-AK56</f>
        <v>2</v>
      </c>
      <c r="AL72" s="179" t="n">
        <f aca="false">AL64-AL56</f>
        <v>1</v>
      </c>
      <c r="AM72" s="179" t="n">
        <f aca="false">AM64-AM56</f>
        <v>10</v>
      </c>
      <c r="AN72" s="179" t="n">
        <f aca="false">AN64-AN56</f>
        <v>6</v>
      </c>
      <c r="AO72" s="179" t="n">
        <f aca="false">AO64-AO56</f>
        <v>9</v>
      </c>
      <c r="AP72" s="179" t="n">
        <f aca="false">AP64-AP56</f>
        <v>-2</v>
      </c>
      <c r="AQ72" s="179" t="n">
        <f aca="false">AQ64-AQ56</f>
        <v>9</v>
      </c>
      <c r="AR72" s="179" t="n">
        <f aca="false">AR64-AR56</f>
        <v>0</v>
      </c>
      <c r="AS72" s="179" t="n">
        <f aca="false">AS64-AS56</f>
        <v>4</v>
      </c>
      <c r="AT72" s="179" t="n">
        <f aca="false">AT64-AT56</f>
        <v>7</v>
      </c>
      <c r="AU72" s="179" t="n">
        <f aca="false">AU64-AU56</f>
        <v>5</v>
      </c>
      <c r="AV72" s="179" t="n">
        <f aca="false">AV64-AV56</f>
        <v>4</v>
      </c>
      <c r="AW72" s="179" t="n">
        <f aca="false">AW64-AW56</f>
        <v>14</v>
      </c>
      <c r="AX72" s="179" t="n">
        <f aca="false">AX64-AX56</f>
        <v>7</v>
      </c>
      <c r="AY72" s="179" t="n">
        <f aca="false">AY64-AY56</f>
        <v>10</v>
      </c>
      <c r="AZ72" s="179" t="n">
        <f aca="false">AZ64-AZ56</f>
        <v>10</v>
      </c>
      <c r="BA72" s="179" t="n">
        <f aca="false">BA64-BA56</f>
        <v>9</v>
      </c>
      <c r="BB72" s="179" t="n">
        <f aca="false">BB64-BB56</f>
        <v>-7</v>
      </c>
      <c r="BC72" s="179" t="n">
        <f aca="false">BC64-BC56</f>
        <v>5</v>
      </c>
      <c r="BE72" s="181" t="n">
        <f aca="false">BE64-BE56</f>
        <v>315.4</v>
      </c>
      <c r="BF72" s="181" t="n">
        <f aca="false">BF64-BF56</f>
        <v>340.4</v>
      </c>
    </row>
    <row r="73" customFormat="false" ht="12.75" hidden="false" customHeight="false" outlineLevel="0" collapsed="false">
      <c r="A73" s="176"/>
      <c r="B73" s="180" t="s">
        <v>213</v>
      </c>
      <c r="C73" s="178" t="n">
        <f aca="false">C65-C57</f>
        <v>10</v>
      </c>
      <c r="D73" s="179" t="n">
        <f aca="false">D65-D57</f>
        <v>-20</v>
      </c>
      <c r="E73" s="179" t="n">
        <f aca="false">E65-E57</f>
        <v>-6</v>
      </c>
      <c r="F73" s="179" t="n">
        <f aca="false">F65-F57</f>
        <v>-5</v>
      </c>
      <c r="G73" s="179" t="n">
        <f aca="false">G65-G57</f>
        <v>1</v>
      </c>
      <c r="H73" s="179" t="n">
        <f aca="false">H65-H57</f>
        <v>7</v>
      </c>
      <c r="I73" s="179" t="n">
        <f aca="false">I65-I57</f>
        <v>5</v>
      </c>
      <c r="J73" s="179" t="n">
        <f aca="false">J65-J57</f>
        <v>17</v>
      </c>
      <c r="K73" s="179" t="n">
        <f aca="false">K65-K57</f>
        <v>17</v>
      </c>
      <c r="L73" s="179" t="n">
        <f aca="false">L65-L57</f>
        <v>2</v>
      </c>
      <c r="M73" s="179" t="n">
        <f aca="false">M65-M57</f>
        <v>21</v>
      </c>
      <c r="N73" s="179" t="n">
        <f aca="false">N65-N57</f>
        <v>9</v>
      </c>
      <c r="O73" s="179" t="n">
        <f aca="false">O65-O57</f>
        <v>14</v>
      </c>
      <c r="P73" s="179" t="n">
        <f aca="false">P65-P57</f>
        <v>55</v>
      </c>
      <c r="Q73" s="179" t="n">
        <f aca="false">Q65-Q57</f>
        <v>64</v>
      </c>
      <c r="R73" s="179" t="n">
        <f aca="false">R65-R57</f>
        <v>42</v>
      </c>
      <c r="S73" s="179" t="n">
        <f aca="false">S65-S57</f>
        <v>53</v>
      </c>
      <c r="T73" s="179" t="n">
        <f aca="false">T65-T57</f>
        <v>73</v>
      </c>
      <c r="U73" s="179" t="n">
        <f aca="false">U65-U57</f>
        <v>46</v>
      </c>
      <c r="V73" s="179" t="n">
        <f aca="false">V65-V57</f>
        <v>36</v>
      </c>
      <c r="W73" s="179" t="n">
        <f aca="false">W65-W57</f>
        <v>23</v>
      </c>
      <c r="X73" s="179" t="n">
        <f aca="false">X65-X57</f>
        <v>25</v>
      </c>
      <c r="Y73" s="179" t="n">
        <f aca="false">Y65-Y57</f>
        <v>11</v>
      </c>
      <c r="Z73" s="179" t="n">
        <f aca="false">Z65-Z57</f>
        <v>39</v>
      </c>
      <c r="AA73" s="179" t="n">
        <f aca="false">AA65-AA57</f>
        <v>15</v>
      </c>
      <c r="AB73" s="179" t="n">
        <f aca="false">AB65-AB57</f>
        <v>14</v>
      </c>
      <c r="AC73" s="179" t="n">
        <f aca="false">AC65-AC57</f>
        <v>22</v>
      </c>
      <c r="AD73" s="179" t="n">
        <f aca="false">AD65-AD57</f>
        <v>27</v>
      </c>
      <c r="AE73" s="179" t="n">
        <f aca="false">AE65-AE57</f>
        <v>23</v>
      </c>
      <c r="AF73" s="179" t="n">
        <f aca="false">AF65-AF57</f>
        <v>26</v>
      </c>
      <c r="AG73" s="179" t="n">
        <f aca="false">AG65-AG57</f>
        <v>18</v>
      </c>
      <c r="AH73" s="179" t="n">
        <f aca="false">AH65-AH57</f>
        <v>29</v>
      </c>
      <c r="AI73" s="179" t="n">
        <f aca="false">AI65-AI57</f>
        <v>15</v>
      </c>
      <c r="AJ73" s="179" t="n">
        <f aca="false">AJ65-AJ57</f>
        <v>30</v>
      </c>
      <c r="AK73" s="179" t="n">
        <f aca="false">AK65-AK57</f>
        <v>29</v>
      </c>
      <c r="AL73" s="179" t="n">
        <f aca="false">AL65-AL57</f>
        <v>16</v>
      </c>
      <c r="AM73" s="179" t="n">
        <f aca="false">AM65-AM57</f>
        <v>16</v>
      </c>
      <c r="AN73" s="179" t="n">
        <f aca="false">AN65-AN57</f>
        <v>15</v>
      </c>
      <c r="AO73" s="179" t="n">
        <f aca="false">AO65-AO57</f>
        <v>-2</v>
      </c>
      <c r="AP73" s="179" t="n">
        <f aca="false">AP65-AP57</f>
        <v>40</v>
      </c>
      <c r="AQ73" s="179" t="n">
        <f aca="false">AQ65-AQ57</f>
        <v>32</v>
      </c>
      <c r="AR73" s="179" t="n">
        <f aca="false">AR65-AR57</f>
        <v>-6</v>
      </c>
      <c r="AS73" s="179" t="n">
        <f aca="false">AS65-AS57</f>
        <v>25</v>
      </c>
      <c r="AT73" s="179" t="n">
        <f aca="false">AT65-AT57</f>
        <v>40</v>
      </c>
      <c r="AU73" s="179" t="n">
        <f aca="false">AU65-AU57</f>
        <v>28</v>
      </c>
      <c r="AV73" s="179" t="n">
        <f aca="false">AV65-AV57</f>
        <v>31</v>
      </c>
      <c r="AW73" s="179" t="n">
        <f aca="false">AW65-AW57</f>
        <v>33</v>
      </c>
      <c r="AX73" s="179" t="n">
        <f aca="false">AX65-AX57</f>
        <v>22</v>
      </c>
      <c r="AY73" s="179" t="n">
        <f aca="false">AY65-AY57</f>
        <v>22</v>
      </c>
      <c r="AZ73" s="179" t="n">
        <f aca="false">AZ65-AZ57</f>
        <v>9</v>
      </c>
      <c r="BA73" s="179" t="n">
        <f aca="false">BA65-BA57</f>
        <v>-5</v>
      </c>
      <c r="BB73" s="179" t="n">
        <f aca="false">BB65-BB57</f>
        <v>29</v>
      </c>
      <c r="BC73" s="179" t="n">
        <f aca="false">BC65-BC57</f>
        <v>17</v>
      </c>
      <c r="BE73" s="181" t="n">
        <f aca="false">BE65-BE57</f>
        <v>1173.6</v>
      </c>
      <c r="BF73" s="181" t="n">
        <f aca="false">BF65-BF57</f>
        <v>1222.6</v>
      </c>
    </row>
    <row r="74" customFormat="false" ht="12.75" hidden="false" customHeight="false" outlineLevel="0" collapsed="false">
      <c r="A74" s="176"/>
      <c r="B74" s="180" t="s">
        <v>214</v>
      </c>
      <c r="C74" s="178" t="n">
        <f aca="false">C66-C58</f>
        <v>-3</v>
      </c>
      <c r="D74" s="179" t="n">
        <f aca="false">D66-D58</f>
        <v>11</v>
      </c>
      <c r="E74" s="179" t="n">
        <f aca="false">E66-E58</f>
        <v>0</v>
      </c>
      <c r="F74" s="179" t="n">
        <f aca="false">F66-F58</f>
        <v>-12</v>
      </c>
      <c r="G74" s="179" t="n">
        <f aca="false">G66-G58</f>
        <v>-4</v>
      </c>
      <c r="H74" s="179" t="n">
        <f aca="false">H66-H58</f>
        <v>-6</v>
      </c>
      <c r="I74" s="179" t="n">
        <f aca="false">I66-I58</f>
        <v>-5</v>
      </c>
      <c r="J74" s="179" t="n">
        <f aca="false">J66-J58</f>
        <v>-8</v>
      </c>
      <c r="K74" s="179" t="n">
        <f aca="false">K66-K58</f>
        <v>0</v>
      </c>
      <c r="L74" s="179" t="n">
        <f aca="false">L66-L58</f>
        <v>3</v>
      </c>
      <c r="M74" s="179" t="n">
        <f aca="false">M66-M58</f>
        <v>-3</v>
      </c>
      <c r="N74" s="179" t="n">
        <f aca="false">N66-N58</f>
        <v>-1</v>
      </c>
      <c r="O74" s="179" t="n">
        <f aca="false">O66-O58</f>
        <v>-9</v>
      </c>
      <c r="P74" s="179" t="n">
        <f aca="false">P66-P58</f>
        <v>21</v>
      </c>
      <c r="Q74" s="179" t="n">
        <f aca="false">Q66-Q58</f>
        <v>17</v>
      </c>
      <c r="R74" s="179" t="n">
        <f aca="false">R66-R58</f>
        <v>9</v>
      </c>
      <c r="S74" s="179" t="n">
        <f aca="false">S66-S58</f>
        <v>4</v>
      </c>
      <c r="T74" s="179" t="n">
        <f aca="false">T66-T58</f>
        <v>15</v>
      </c>
      <c r="U74" s="179" t="n">
        <f aca="false">U66-U58</f>
        <v>13</v>
      </c>
      <c r="V74" s="179" t="n">
        <f aca="false">V66-V58</f>
        <v>5</v>
      </c>
      <c r="W74" s="179" t="n">
        <f aca="false">W66-W58</f>
        <v>11</v>
      </c>
      <c r="X74" s="179" t="n">
        <f aca="false">X66-X58</f>
        <v>3</v>
      </c>
      <c r="Y74" s="179" t="n">
        <f aca="false">Y66-Y58</f>
        <v>1</v>
      </c>
      <c r="Z74" s="179" t="n">
        <f aca="false">Z66-Z58</f>
        <v>2</v>
      </c>
      <c r="AA74" s="179" t="n">
        <f aca="false">AA66-AA58</f>
        <v>5</v>
      </c>
      <c r="AB74" s="179" t="n">
        <f aca="false">AB66-AB58</f>
        <v>9</v>
      </c>
      <c r="AC74" s="179" t="n">
        <f aca="false">AC66-AC58</f>
        <v>4</v>
      </c>
      <c r="AD74" s="179" t="n">
        <f aca="false">AD66-AD58</f>
        <v>-4</v>
      </c>
      <c r="AE74" s="179" t="n">
        <f aca="false">AE66-AE58</f>
        <v>-7</v>
      </c>
      <c r="AF74" s="179" t="n">
        <f aca="false">AF66-AF58</f>
        <v>4</v>
      </c>
      <c r="AG74" s="179" t="n">
        <f aca="false">AG66-AG58</f>
        <v>-3</v>
      </c>
      <c r="AH74" s="179" t="n">
        <f aca="false">AH66-AH58</f>
        <v>0</v>
      </c>
      <c r="AI74" s="179" t="n">
        <f aca="false">AI66-AI58</f>
        <v>-2</v>
      </c>
      <c r="AJ74" s="179" t="n">
        <f aca="false">AJ66-AJ58</f>
        <v>0</v>
      </c>
      <c r="AK74" s="179" t="n">
        <f aca="false">AK66-AK58</f>
        <v>-1</v>
      </c>
      <c r="AL74" s="179" t="n">
        <f aca="false">AL66-AL58</f>
        <v>-2</v>
      </c>
      <c r="AM74" s="179" t="n">
        <f aca="false">AM66-AM58</f>
        <v>5</v>
      </c>
      <c r="AN74" s="179" t="n">
        <f aca="false">AN66-AN58</f>
        <v>0</v>
      </c>
      <c r="AO74" s="179" t="n">
        <f aca="false">AO66-AO58</f>
        <v>-1</v>
      </c>
      <c r="AP74" s="179" t="n">
        <f aca="false">AP66-AP58</f>
        <v>8</v>
      </c>
      <c r="AQ74" s="179" t="n">
        <f aca="false">AQ66-AQ58</f>
        <v>7</v>
      </c>
      <c r="AR74" s="179" t="n">
        <f aca="false">AR66-AR58</f>
        <v>4</v>
      </c>
      <c r="AS74" s="179" t="n">
        <f aca="false">AS66-AS58</f>
        <v>4</v>
      </c>
      <c r="AT74" s="179" t="n">
        <f aca="false">AT66-AT58</f>
        <v>5</v>
      </c>
      <c r="AU74" s="179" t="n">
        <f aca="false">AU66-AU58</f>
        <v>-4</v>
      </c>
      <c r="AV74" s="179" t="n">
        <f aca="false">AV66-AV58</f>
        <v>0</v>
      </c>
      <c r="AW74" s="179" t="n">
        <f aca="false">AW66-AW58</f>
        <v>9</v>
      </c>
      <c r="AX74" s="179" t="n">
        <f aca="false">AX66-AX58</f>
        <v>-3</v>
      </c>
      <c r="AY74" s="179" t="n">
        <f aca="false">AY66-AY58</f>
        <v>-1</v>
      </c>
      <c r="AZ74" s="179" t="n">
        <f aca="false">AZ66-AZ58</f>
        <v>-19</v>
      </c>
      <c r="BA74" s="179" t="n">
        <f aca="false">BA66-BA58</f>
        <v>-3</v>
      </c>
      <c r="BB74" s="179" t="n">
        <f aca="false">BB66-BB58</f>
        <v>-5</v>
      </c>
      <c r="BC74" s="179" t="n">
        <f aca="false">BC66-BC58</f>
        <v>13</v>
      </c>
      <c r="BE74" s="181" t="n">
        <f aca="false">BE66-BE58</f>
        <v>133</v>
      </c>
      <c r="BF74" s="181" t="n">
        <f aca="false">BF66-BF58</f>
        <v>106</v>
      </c>
    </row>
    <row r="75" customFormat="false" ht="12.75" hidden="false" customHeight="false" outlineLevel="0" collapsed="false">
      <c r="A75" s="176"/>
      <c r="B75" s="180" t="s">
        <v>215</v>
      </c>
      <c r="C75" s="178" t="n">
        <f aca="false">C67-C59</f>
        <v>0</v>
      </c>
      <c r="D75" s="179" t="n">
        <f aca="false">D67-D59</f>
        <v>0</v>
      </c>
      <c r="E75" s="179" t="n">
        <f aca="false">E67-E59</f>
        <v>0</v>
      </c>
      <c r="F75" s="179" t="n">
        <f aca="false">F67-F59</f>
        <v>0</v>
      </c>
      <c r="G75" s="179" t="n">
        <f aca="false">G67-G59</f>
        <v>0</v>
      </c>
      <c r="H75" s="179" t="n">
        <f aca="false">H67-H59</f>
        <v>0</v>
      </c>
      <c r="I75" s="179" t="n">
        <f aca="false">I67-I59</f>
        <v>0</v>
      </c>
      <c r="J75" s="179" t="n">
        <f aca="false">J67-J59</f>
        <v>0</v>
      </c>
      <c r="K75" s="179" t="n">
        <f aca="false">K67-K59</f>
        <v>0</v>
      </c>
      <c r="L75" s="179" t="n">
        <f aca="false">L67-L59</f>
        <v>0</v>
      </c>
      <c r="M75" s="179" t="n">
        <f aca="false">M67-M59</f>
        <v>0</v>
      </c>
      <c r="N75" s="179" t="n">
        <f aca="false">N67-N59</f>
        <v>2</v>
      </c>
      <c r="O75" s="179" t="n">
        <f aca="false">O67-O59</f>
        <v>9</v>
      </c>
      <c r="P75" s="179" t="n">
        <f aca="false">P67-P59</f>
        <v>33</v>
      </c>
      <c r="Q75" s="179" t="n">
        <f aca="false">Q67-Q59</f>
        <v>55</v>
      </c>
      <c r="R75" s="179" t="n">
        <f aca="false">R67-R59</f>
        <v>36</v>
      </c>
      <c r="S75" s="179" t="n">
        <f aca="false">S67-S59</f>
        <v>39</v>
      </c>
      <c r="T75" s="179" t="n">
        <f aca="false">T67-T59</f>
        <v>15</v>
      </c>
      <c r="U75" s="179" t="n">
        <f aca="false">U67-U59</f>
        <v>15</v>
      </c>
      <c r="V75" s="179" t="n">
        <f aca="false">V67-V59</f>
        <v>14</v>
      </c>
      <c r="W75" s="179" t="n">
        <f aca="false">W67-W59</f>
        <v>7</v>
      </c>
      <c r="X75" s="179" t="n">
        <f aca="false">X67-X59</f>
        <v>6</v>
      </c>
      <c r="Y75" s="179" t="n">
        <f aca="false">Y67-Y59</f>
        <v>3</v>
      </c>
      <c r="Z75" s="179" t="n">
        <f aca="false">Z67-Z59</f>
        <v>3</v>
      </c>
      <c r="AA75" s="179" t="n">
        <f aca="false">AA67-AA59</f>
        <v>1</v>
      </c>
      <c r="AB75" s="179" t="n">
        <f aca="false">AB67-AB59</f>
        <v>2</v>
      </c>
      <c r="AC75" s="179" t="n">
        <f aca="false">AC67-AC59</f>
        <v>0</v>
      </c>
      <c r="AD75" s="179" t="n">
        <f aca="false">AD67-AD59</f>
        <v>1</v>
      </c>
      <c r="AE75" s="179" t="n">
        <f aca="false">AE67-AE59</f>
        <v>0</v>
      </c>
      <c r="AF75" s="179" t="n">
        <f aca="false">AF67-AF59</f>
        <v>1</v>
      </c>
      <c r="AG75" s="179" t="n">
        <f aca="false">AG67-AG59</f>
        <v>0</v>
      </c>
      <c r="AH75" s="179" t="n">
        <f aca="false">AH67-AH59</f>
        <v>0</v>
      </c>
      <c r="AI75" s="179" t="n">
        <f aca="false">AI67-AI59</f>
        <v>0</v>
      </c>
      <c r="AJ75" s="179" t="n">
        <f aca="false">AJ67-AJ59</f>
        <v>0</v>
      </c>
      <c r="AK75" s="179" t="n">
        <f aca="false">AK67-AK59</f>
        <v>0</v>
      </c>
      <c r="AL75" s="179" t="n">
        <f aca="false">AL67-AL59</f>
        <v>0</v>
      </c>
      <c r="AM75" s="179" t="n">
        <f aca="false">AM67-AM59</f>
        <v>0</v>
      </c>
      <c r="AN75" s="179" t="n">
        <f aca="false">AN67-AN59</f>
        <v>0</v>
      </c>
      <c r="AO75" s="179" t="n">
        <f aca="false">AO67-AO59</f>
        <v>1</v>
      </c>
      <c r="AP75" s="179" t="n">
        <f aca="false">AP67-AP59</f>
        <v>0</v>
      </c>
      <c r="AQ75" s="179" t="n">
        <f aca="false">AQ67-AQ59</f>
        <v>1</v>
      </c>
      <c r="AR75" s="179" t="n">
        <f aca="false">AR67-AR59</f>
        <v>3</v>
      </c>
      <c r="AS75" s="179" t="n">
        <f aca="false">AS67-AS59</f>
        <v>5</v>
      </c>
      <c r="AT75" s="179" t="n">
        <f aca="false">AT67-AT59</f>
        <v>9</v>
      </c>
      <c r="AU75" s="179" t="n">
        <f aca="false">AU67-AU59</f>
        <v>7</v>
      </c>
      <c r="AV75" s="179" t="n">
        <f aca="false">AV67-AV59</f>
        <v>7</v>
      </c>
      <c r="AW75" s="179" t="n">
        <f aca="false">AW67-AW59</f>
        <v>12</v>
      </c>
      <c r="AX75" s="179" t="n">
        <f aca="false">AX67-AX59</f>
        <v>9</v>
      </c>
      <c r="AY75" s="179" t="n">
        <f aca="false">AY67-AY59</f>
        <v>5</v>
      </c>
      <c r="AZ75" s="179" t="n">
        <f aca="false">AZ67-AZ59</f>
        <v>4</v>
      </c>
      <c r="BA75" s="179" t="n">
        <f aca="false">BA67-BA59</f>
        <v>4</v>
      </c>
      <c r="BB75" s="179" t="n">
        <f aca="false">BB67-BB59</f>
        <v>6</v>
      </c>
      <c r="BC75" s="179" t="n">
        <f aca="false">BC67-BC59</f>
        <v>8</v>
      </c>
      <c r="BE75" s="181" t="n">
        <f aca="false">BE67-BE59</f>
        <v>323</v>
      </c>
      <c r="BF75" s="181" t="n">
        <f aca="false">BF67-BF59</f>
        <v>323</v>
      </c>
    </row>
    <row r="76" customFormat="false" ht="12.75" hidden="false" customHeight="false" outlineLevel="0" collapsed="false">
      <c r="A76" s="176"/>
      <c r="B76" s="180" t="s">
        <v>216</v>
      </c>
      <c r="C76" s="178" t="n">
        <f aca="false">C68-C60</f>
        <v>-13</v>
      </c>
      <c r="D76" s="179" t="n">
        <f aca="false">D68-D60</f>
        <v>6</v>
      </c>
      <c r="E76" s="179" t="n">
        <f aca="false">E68-E60</f>
        <v>20</v>
      </c>
      <c r="F76" s="179" t="n">
        <f aca="false">F68-F60</f>
        <v>5</v>
      </c>
      <c r="G76" s="179" t="n">
        <f aca="false">G68-G60</f>
        <v>6</v>
      </c>
      <c r="H76" s="179" t="n">
        <f aca="false">H68-H60</f>
        <v>4</v>
      </c>
      <c r="I76" s="179" t="n">
        <f aca="false">I68-I60</f>
        <v>29</v>
      </c>
      <c r="J76" s="179" t="n">
        <f aca="false">J68-J60</f>
        <v>-1</v>
      </c>
      <c r="K76" s="179" t="n">
        <f aca="false">K68-K60</f>
        <v>38</v>
      </c>
      <c r="L76" s="179" t="n">
        <f aca="false">L68-L60</f>
        <v>11</v>
      </c>
      <c r="M76" s="179" t="n">
        <f aca="false">M68-M60</f>
        <v>6</v>
      </c>
      <c r="N76" s="179" t="n">
        <f aca="false">N68-N60</f>
        <v>26</v>
      </c>
      <c r="O76" s="179" t="n">
        <f aca="false">O68-O60</f>
        <v>14</v>
      </c>
      <c r="P76" s="179" t="n">
        <f aca="false">P68-P60</f>
        <v>66</v>
      </c>
      <c r="Q76" s="179" t="n">
        <f aca="false">Q68-Q60</f>
        <v>70</v>
      </c>
      <c r="R76" s="179" t="n">
        <f aca="false">R68-R60</f>
        <v>52</v>
      </c>
      <c r="S76" s="179" t="n">
        <f aca="false">S68-S60</f>
        <v>43</v>
      </c>
      <c r="T76" s="179" t="n">
        <f aca="false">T68-T60</f>
        <v>35</v>
      </c>
      <c r="U76" s="179" t="n">
        <f aca="false">U68-U60</f>
        <v>13</v>
      </c>
      <c r="V76" s="179" t="n">
        <f aca="false">V68-V60</f>
        <v>38</v>
      </c>
      <c r="W76" s="179" t="n">
        <f aca="false">W68-W60</f>
        <v>50</v>
      </c>
      <c r="X76" s="179" t="n">
        <f aca="false">X68-X60</f>
        <v>46</v>
      </c>
      <c r="Y76" s="179" t="n">
        <f aca="false">Y68-Y60</f>
        <v>17</v>
      </c>
      <c r="Z76" s="179" t="n">
        <f aca="false">Z68-Z60</f>
        <v>40</v>
      </c>
      <c r="AA76" s="179" t="n">
        <f aca="false">AA68-AA60</f>
        <v>36</v>
      </c>
      <c r="AB76" s="179" t="n">
        <f aca="false">AB68-AB60</f>
        <v>20</v>
      </c>
      <c r="AC76" s="179" t="n">
        <f aca="false">AC68-AC60</f>
        <v>32</v>
      </c>
      <c r="AD76" s="179" t="n">
        <f aca="false">AD68-AD60</f>
        <v>25</v>
      </c>
      <c r="AE76" s="179" t="n">
        <f aca="false">AE68-AE60</f>
        <v>32</v>
      </c>
      <c r="AF76" s="179" t="n">
        <f aca="false">AF68-AF60</f>
        <v>9</v>
      </c>
      <c r="AG76" s="179" t="n">
        <f aca="false">AG68-AG60</f>
        <v>29</v>
      </c>
      <c r="AH76" s="179" t="n">
        <f aca="false">AH68-AH60</f>
        <v>12</v>
      </c>
      <c r="AI76" s="179" t="n">
        <f aca="false">AI68-AI60</f>
        <v>26</v>
      </c>
      <c r="AJ76" s="179" t="n">
        <f aca="false">AJ68-AJ60</f>
        <v>18</v>
      </c>
      <c r="AK76" s="179" t="n">
        <f aca="false">AK68-AK60</f>
        <v>55</v>
      </c>
      <c r="AL76" s="179" t="n">
        <f aca="false">AL68-AL60</f>
        <v>35</v>
      </c>
      <c r="AM76" s="179" t="n">
        <f aca="false">AM68-AM60</f>
        <v>31</v>
      </c>
      <c r="AN76" s="179" t="n">
        <f aca="false">AN68-AN60</f>
        <v>16</v>
      </c>
      <c r="AO76" s="179" t="n">
        <f aca="false">AO68-AO60</f>
        <v>-7</v>
      </c>
      <c r="AP76" s="179" t="n">
        <f aca="false">AP68-AP60</f>
        <v>26</v>
      </c>
      <c r="AQ76" s="179" t="n">
        <f aca="false">AQ68-AQ60</f>
        <v>17</v>
      </c>
      <c r="AR76" s="179" t="n">
        <f aca="false">AR68-AR60</f>
        <v>22</v>
      </c>
      <c r="AS76" s="179" t="n">
        <f aca="false">AS68-AS60</f>
        <v>24</v>
      </c>
      <c r="AT76" s="179" t="n">
        <f aca="false">AT68-AT60</f>
        <v>15</v>
      </c>
      <c r="AU76" s="179" t="n">
        <f aca="false">AU68-AU60</f>
        <v>43</v>
      </c>
      <c r="AV76" s="179" t="n">
        <f aca="false">AV68-AV60</f>
        <v>23</v>
      </c>
      <c r="AW76" s="179" t="n">
        <f aca="false">AW68-AW60</f>
        <v>18</v>
      </c>
      <c r="AX76" s="179" t="n">
        <f aca="false">AX68-AX60</f>
        <v>24</v>
      </c>
      <c r="AY76" s="179" t="n">
        <f aca="false">AY68-AY60</f>
        <v>20</v>
      </c>
      <c r="AZ76" s="179" t="n">
        <f aca="false">AZ68-AZ60</f>
        <v>18</v>
      </c>
      <c r="BA76" s="179" t="n">
        <f aca="false">BA68-BA60</f>
        <v>37</v>
      </c>
      <c r="BB76" s="179" t="n">
        <f aca="false">BB68-BB60</f>
        <v>47</v>
      </c>
      <c r="BC76" s="179" t="n">
        <f aca="false">BC68-BC60</f>
        <v>29</v>
      </c>
      <c r="BE76" s="181" t="n">
        <f aca="false">BE68-BE60</f>
        <v>1278</v>
      </c>
      <c r="BF76" s="181" t="n">
        <f aca="false">BF68-BF60</f>
        <v>1389</v>
      </c>
    </row>
    <row r="77" customFormat="false" ht="12.75" hidden="false" customHeight="false" outlineLevel="0" collapsed="false">
      <c r="A77" s="176"/>
      <c r="B77" s="180" t="s">
        <v>217</v>
      </c>
      <c r="C77" s="189" t="n">
        <f aca="false">C69-C61</f>
        <v>-9</v>
      </c>
      <c r="D77" s="175" t="n">
        <f aca="false">D69-D61</f>
        <v>6</v>
      </c>
      <c r="E77" s="175" t="n">
        <f aca="false">E69-E61</f>
        <v>31</v>
      </c>
      <c r="F77" s="175" t="n">
        <f aca="false">F69-F61</f>
        <v>-8</v>
      </c>
      <c r="G77" s="175" t="n">
        <f aca="false">G69-G61</f>
        <v>4</v>
      </c>
      <c r="H77" s="175" t="n">
        <f aca="false">H69-H61</f>
        <v>-1</v>
      </c>
      <c r="I77" s="175" t="n">
        <f aca="false">I69-I61</f>
        <v>27</v>
      </c>
      <c r="J77" s="175" t="n">
        <f aca="false">J69-J61</f>
        <v>12</v>
      </c>
      <c r="K77" s="175" t="n">
        <f aca="false">K69-K61</f>
        <v>48</v>
      </c>
      <c r="L77" s="175" t="n">
        <f aca="false">L69-L61</f>
        <v>18</v>
      </c>
      <c r="M77" s="175" t="n">
        <f aca="false">M69-M61</f>
        <v>62</v>
      </c>
      <c r="N77" s="175" t="n">
        <f aca="false">N69-N61</f>
        <v>65</v>
      </c>
      <c r="O77" s="175" t="n">
        <f aca="false">O69-O61</f>
        <v>44</v>
      </c>
      <c r="P77" s="175" t="n">
        <f aca="false">P69-P61</f>
        <v>281</v>
      </c>
      <c r="Q77" s="175" t="n">
        <f aca="false">Q69-Q61</f>
        <v>304</v>
      </c>
      <c r="R77" s="175" t="n">
        <f aca="false">R69-R61</f>
        <v>246</v>
      </c>
      <c r="S77" s="175" t="n">
        <f aca="false">S69-S61</f>
        <v>212</v>
      </c>
      <c r="T77" s="175" t="n">
        <f aca="false">T69-T61</f>
        <v>216</v>
      </c>
      <c r="U77" s="175" t="n">
        <f aca="false">U69-U61</f>
        <v>156</v>
      </c>
      <c r="V77" s="175" t="n">
        <f aca="false">V69-V61</f>
        <v>181</v>
      </c>
      <c r="W77" s="175" t="n">
        <f aca="false">W69-W61</f>
        <v>163</v>
      </c>
      <c r="X77" s="175" t="n">
        <f aca="false">X69-X61</f>
        <v>124</v>
      </c>
      <c r="Y77" s="175" t="n">
        <f aca="false">Y69-Y61</f>
        <v>82</v>
      </c>
      <c r="Z77" s="175" t="n">
        <f aca="false">Z69-Z61</f>
        <v>118</v>
      </c>
      <c r="AA77" s="175" t="n">
        <f aca="false">AA69-AA61</f>
        <v>114</v>
      </c>
      <c r="AB77" s="175" t="n">
        <f aca="false">AB69-AB61</f>
        <v>89</v>
      </c>
      <c r="AC77" s="175" t="n">
        <f aca="false">AC69-AC61</f>
        <v>108</v>
      </c>
      <c r="AD77" s="175" t="n">
        <f aca="false">AD69-AD61</f>
        <v>93</v>
      </c>
      <c r="AE77" s="175" t="n">
        <f aca="false">AE69-AE61</f>
        <v>95</v>
      </c>
      <c r="AF77" s="175" t="n">
        <f aca="false">AF69-AF61</f>
        <v>103</v>
      </c>
      <c r="AG77" s="175" t="n">
        <f aca="false">AG69-AG61</f>
        <v>104</v>
      </c>
      <c r="AH77" s="175" t="n">
        <f aca="false">AH69-AH61</f>
        <v>87</v>
      </c>
      <c r="AI77" s="175" t="n">
        <f aca="false">AI69-AI61</f>
        <v>81</v>
      </c>
      <c r="AJ77" s="175" t="n">
        <f aca="false">AJ69-AJ61</f>
        <v>85</v>
      </c>
      <c r="AK77" s="175" t="n">
        <f aca="false">AK69-AK61</f>
        <v>111</v>
      </c>
      <c r="AL77" s="175" t="n">
        <f aca="false">AL69-AL61</f>
        <v>101</v>
      </c>
      <c r="AM77" s="175" t="n">
        <f aca="false">AM69-AM61</f>
        <v>79</v>
      </c>
      <c r="AN77" s="175" t="n">
        <f aca="false">AN69-AN61</f>
        <v>68</v>
      </c>
      <c r="AO77" s="175" t="n">
        <f aca="false">AO69-AO61</f>
        <v>28</v>
      </c>
      <c r="AP77" s="175" t="n">
        <f aca="false">AP69-AP61</f>
        <v>116</v>
      </c>
      <c r="AQ77" s="175" t="n">
        <f aca="false">AQ69-AQ61</f>
        <v>99</v>
      </c>
      <c r="AR77" s="175" t="n">
        <f aca="false">AR69-AR61</f>
        <v>54</v>
      </c>
      <c r="AS77" s="175" t="n">
        <f aca="false">AS69-AS61</f>
        <v>104</v>
      </c>
      <c r="AT77" s="175" t="n">
        <f aca="false">AT69-AT61</f>
        <v>120</v>
      </c>
      <c r="AU77" s="175" t="n">
        <f aca="false">AU69-AU61</f>
        <v>113</v>
      </c>
      <c r="AV77" s="175" t="n">
        <f aca="false">AV69-AV61</f>
        <v>105</v>
      </c>
      <c r="AW77" s="175" t="n">
        <f aca="false">AW69-AW61</f>
        <v>118</v>
      </c>
      <c r="AX77" s="175" t="n">
        <f aca="false">AX69-AX61</f>
        <v>101</v>
      </c>
      <c r="AY77" s="175" t="n">
        <f aca="false">AY69-AY61</f>
        <v>103</v>
      </c>
      <c r="AZ77" s="175" t="n">
        <f aca="false">AZ69-AZ61</f>
        <v>65</v>
      </c>
      <c r="BA77" s="175" t="n">
        <f aca="false">BA69-BA61</f>
        <v>75</v>
      </c>
      <c r="BB77" s="175" t="n">
        <f aca="false">BB69-BB61</f>
        <v>112</v>
      </c>
      <c r="BC77" s="175" t="n">
        <f aca="false">BC69-BC61</f>
        <v>116</v>
      </c>
      <c r="BD77" s="196"/>
      <c r="BE77" s="190" t="n">
        <f aca="false">BE69-BE61</f>
        <v>5145.4</v>
      </c>
      <c r="BF77" s="190" t="n">
        <f aca="false">BF69-BF61</f>
        <v>5335.4</v>
      </c>
      <c r="BG77" s="187"/>
    </row>
    <row r="78" customFormat="false" ht="12.75" hidden="false" customHeight="false" outlineLevel="0" collapsed="false">
      <c r="A78" s="176" t="s">
        <v>222</v>
      </c>
      <c r="B78" s="177" t="s">
        <v>237</v>
      </c>
      <c r="C78" s="178"/>
      <c r="D78" s="179"/>
      <c r="E78" s="179"/>
      <c r="F78" s="179"/>
      <c r="G78" s="179"/>
      <c r="H78" s="179"/>
      <c r="I78" s="179"/>
      <c r="J78" s="179"/>
      <c r="K78" s="179"/>
      <c r="L78" s="179"/>
      <c r="M78" s="179"/>
      <c r="N78" s="179"/>
      <c r="O78" s="179"/>
      <c r="P78" s="179"/>
      <c r="Q78" s="179"/>
      <c r="R78" s="179"/>
      <c r="S78" s="179"/>
      <c r="T78" s="179"/>
      <c r="U78" s="179"/>
      <c r="V78" s="179"/>
      <c r="W78" s="179"/>
      <c r="X78" s="179"/>
      <c r="Y78" s="179"/>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E78" s="192"/>
    </row>
    <row r="79" customFormat="false" ht="12.75" hidden="false" customHeight="false" outlineLevel="0" collapsed="false">
      <c r="A79" s="176"/>
      <c r="B79" s="180" t="s">
        <v>211</v>
      </c>
      <c r="C79" s="178" t="n">
        <v>156</v>
      </c>
      <c r="D79" s="179" t="n">
        <v>177</v>
      </c>
      <c r="E79" s="179" t="n">
        <v>155</v>
      </c>
      <c r="F79" s="179" t="n">
        <v>157</v>
      </c>
      <c r="G79" s="179" t="n">
        <v>155</v>
      </c>
      <c r="H79" s="179" t="n">
        <v>152</v>
      </c>
      <c r="I79" s="179" t="n">
        <v>154</v>
      </c>
      <c r="J79" s="179" t="n">
        <v>144</v>
      </c>
      <c r="K79" s="179" t="n">
        <v>142</v>
      </c>
      <c r="L79" s="179" t="n">
        <v>151</v>
      </c>
      <c r="M79" s="179" t="n">
        <v>153</v>
      </c>
      <c r="N79" s="179" t="n">
        <v>135</v>
      </c>
      <c r="O79" s="179" t="n">
        <v>143</v>
      </c>
      <c r="P79" s="179" t="n">
        <v>139</v>
      </c>
      <c r="Q79" s="179" t="n">
        <v>146</v>
      </c>
      <c r="R79" s="179" t="n">
        <v>143</v>
      </c>
      <c r="S79" s="179" t="n">
        <v>141</v>
      </c>
      <c r="T79" s="179" t="n">
        <v>148</v>
      </c>
      <c r="U79" s="179" t="n">
        <v>135</v>
      </c>
      <c r="V79" s="179" t="n">
        <v>146</v>
      </c>
      <c r="W79" s="179" t="n">
        <v>137</v>
      </c>
      <c r="X79" s="179" t="n">
        <v>127</v>
      </c>
      <c r="Y79" s="179" t="n">
        <v>139</v>
      </c>
      <c r="Z79" s="179" t="n">
        <v>139</v>
      </c>
      <c r="AA79" s="179" t="n">
        <v>139</v>
      </c>
      <c r="AB79" s="179" t="n">
        <v>145</v>
      </c>
      <c r="AC79" s="179" t="n">
        <v>141</v>
      </c>
      <c r="AD79" s="179" t="n">
        <v>138</v>
      </c>
      <c r="AE79" s="179" t="n">
        <v>129</v>
      </c>
      <c r="AF79" s="179" t="n">
        <v>150</v>
      </c>
      <c r="AG79" s="179" t="n">
        <v>144</v>
      </c>
      <c r="AH79" s="179" t="n">
        <v>139</v>
      </c>
      <c r="AI79" s="179" t="n">
        <v>146</v>
      </c>
      <c r="AJ79" s="179" t="n">
        <v>139</v>
      </c>
      <c r="AK79" s="179" t="n">
        <v>143</v>
      </c>
      <c r="AL79" s="179" t="n">
        <v>150</v>
      </c>
      <c r="AM79" s="179" t="n">
        <v>154</v>
      </c>
      <c r="AN79" s="179" t="n">
        <v>145</v>
      </c>
      <c r="AO79" s="179" t="n">
        <v>141</v>
      </c>
      <c r="AP79" s="179" t="n">
        <v>153</v>
      </c>
      <c r="AQ79" s="179" t="n">
        <v>163</v>
      </c>
      <c r="AR79" s="179" t="n">
        <v>147</v>
      </c>
      <c r="AS79" s="179" t="n">
        <v>148</v>
      </c>
      <c r="AT79" s="179" t="n">
        <v>152</v>
      </c>
      <c r="AU79" s="179" t="n">
        <v>149</v>
      </c>
      <c r="AV79" s="179" t="n">
        <v>160</v>
      </c>
      <c r="AW79" s="179" t="n">
        <v>140</v>
      </c>
      <c r="AX79" s="179" t="n">
        <v>146</v>
      </c>
      <c r="AY79" s="179" t="n">
        <v>137</v>
      </c>
      <c r="AZ79" s="179" t="n">
        <v>172</v>
      </c>
      <c r="BA79" s="179" t="n">
        <v>156</v>
      </c>
      <c r="BB79" s="179" t="n">
        <v>125</v>
      </c>
      <c r="BC79" s="179" t="n">
        <v>138</v>
      </c>
      <c r="BE79" s="181" t="n">
        <f aca="false">SUM(N79:BB79)+(BC79/5)</f>
        <v>5936.6</v>
      </c>
      <c r="BF79" s="181" t="n">
        <f aca="false">SUM(C79:BB79)+(BC79/5)</f>
        <v>7632.6</v>
      </c>
    </row>
    <row r="80" customFormat="false" ht="12.75" hidden="false" customHeight="false" outlineLevel="0" collapsed="false">
      <c r="A80" s="176"/>
      <c r="B80" s="180" t="s">
        <v>212</v>
      </c>
      <c r="C80" s="178" t="n">
        <v>34</v>
      </c>
      <c r="D80" s="179" t="n">
        <v>38</v>
      </c>
      <c r="E80" s="179" t="n">
        <v>32</v>
      </c>
      <c r="F80" s="179" t="n">
        <v>36</v>
      </c>
      <c r="G80" s="179" t="n">
        <v>37</v>
      </c>
      <c r="H80" s="179" t="n">
        <v>34</v>
      </c>
      <c r="I80" s="179" t="n">
        <v>28</v>
      </c>
      <c r="J80" s="179" t="n">
        <v>32</v>
      </c>
      <c r="K80" s="179" t="n">
        <v>28</v>
      </c>
      <c r="L80" s="179" t="n">
        <v>33</v>
      </c>
      <c r="M80" s="179" t="n">
        <v>30</v>
      </c>
      <c r="N80" s="179" t="n">
        <v>21</v>
      </c>
      <c r="O80" s="179" t="n">
        <v>23</v>
      </c>
      <c r="P80" s="179" t="n">
        <v>25</v>
      </c>
      <c r="Q80" s="179" t="n">
        <v>25</v>
      </c>
      <c r="R80" s="179" t="n">
        <v>23</v>
      </c>
      <c r="S80" s="179" t="n">
        <v>23</v>
      </c>
      <c r="T80" s="179" t="n">
        <v>27</v>
      </c>
      <c r="U80" s="179" t="n">
        <v>23</v>
      </c>
      <c r="V80" s="179" t="n">
        <v>21</v>
      </c>
      <c r="W80" s="179" t="n">
        <v>23</v>
      </c>
      <c r="X80" s="179" t="n">
        <v>23</v>
      </c>
      <c r="Y80" s="179" t="n">
        <v>20</v>
      </c>
      <c r="Z80" s="179" t="n">
        <v>21</v>
      </c>
      <c r="AA80" s="179" t="n">
        <v>23</v>
      </c>
      <c r="AB80" s="179" t="n">
        <v>23</v>
      </c>
      <c r="AC80" s="179" t="n">
        <v>25</v>
      </c>
      <c r="AD80" s="179" t="n">
        <v>21</v>
      </c>
      <c r="AE80" s="179" t="n">
        <v>20</v>
      </c>
      <c r="AF80" s="179" t="n">
        <v>18</v>
      </c>
      <c r="AG80" s="179" t="n">
        <v>26</v>
      </c>
      <c r="AH80" s="179" t="n">
        <v>21</v>
      </c>
      <c r="AI80" s="179" t="n">
        <v>23</v>
      </c>
      <c r="AJ80" s="179" t="n">
        <v>17</v>
      </c>
      <c r="AK80" s="179" t="n">
        <v>22</v>
      </c>
      <c r="AL80" s="179" t="n">
        <v>24</v>
      </c>
      <c r="AM80" s="179" t="n">
        <v>21</v>
      </c>
      <c r="AN80" s="179" t="n">
        <v>25</v>
      </c>
      <c r="AO80" s="179" t="n">
        <v>23</v>
      </c>
      <c r="AP80" s="179" t="n">
        <v>22</v>
      </c>
      <c r="AQ80" s="179" t="n">
        <v>25</v>
      </c>
      <c r="AR80" s="179" t="n">
        <v>21</v>
      </c>
      <c r="AS80" s="179" t="n">
        <v>25</v>
      </c>
      <c r="AT80" s="179" t="n">
        <v>24</v>
      </c>
      <c r="AU80" s="179" t="n">
        <v>26</v>
      </c>
      <c r="AV80" s="179" t="n">
        <v>29</v>
      </c>
      <c r="AW80" s="179" t="n">
        <v>29</v>
      </c>
      <c r="AX80" s="179" t="n">
        <v>27</v>
      </c>
      <c r="AY80" s="179" t="n">
        <v>27</v>
      </c>
      <c r="AZ80" s="179" t="n">
        <v>30</v>
      </c>
      <c r="BA80" s="179" t="n">
        <v>35</v>
      </c>
      <c r="BB80" s="179" t="n">
        <v>26</v>
      </c>
      <c r="BC80" s="179" t="n">
        <v>25</v>
      </c>
      <c r="BE80" s="181" t="n">
        <f aca="false">SUM(N80:BB80)+(BC80/5)</f>
        <v>981</v>
      </c>
      <c r="BF80" s="181" t="n">
        <f aca="false">SUM(C80:BB80)+(BC80/5)</f>
        <v>1343</v>
      </c>
    </row>
    <row r="81" customFormat="false" ht="12.75" hidden="false" customHeight="false" outlineLevel="0" collapsed="false">
      <c r="A81" s="176"/>
      <c r="B81" s="180" t="s">
        <v>213</v>
      </c>
      <c r="C81" s="178" t="n">
        <v>162</v>
      </c>
      <c r="D81" s="179" t="n">
        <v>198</v>
      </c>
      <c r="E81" s="179" t="n">
        <v>185</v>
      </c>
      <c r="F81" s="179" t="n">
        <v>172</v>
      </c>
      <c r="G81" s="179" t="n">
        <v>173</v>
      </c>
      <c r="H81" s="179" t="n">
        <v>165</v>
      </c>
      <c r="I81" s="179" t="n">
        <v>170</v>
      </c>
      <c r="J81" s="179" t="n">
        <v>166</v>
      </c>
      <c r="K81" s="179" t="n">
        <v>154</v>
      </c>
      <c r="L81" s="179" t="n">
        <v>166</v>
      </c>
      <c r="M81" s="179" t="n">
        <v>155</v>
      </c>
      <c r="N81" s="179" t="n">
        <v>156</v>
      </c>
      <c r="O81" s="179" t="n">
        <v>158</v>
      </c>
      <c r="P81" s="179" t="n">
        <v>153</v>
      </c>
      <c r="Q81" s="179" t="n">
        <v>154</v>
      </c>
      <c r="R81" s="179" t="n">
        <v>150</v>
      </c>
      <c r="S81" s="179" t="n">
        <v>150</v>
      </c>
      <c r="T81" s="179" t="n">
        <v>141</v>
      </c>
      <c r="U81" s="179" t="n">
        <v>148</v>
      </c>
      <c r="V81" s="179" t="n">
        <v>143</v>
      </c>
      <c r="W81" s="179" t="n">
        <v>149</v>
      </c>
      <c r="X81" s="179" t="n">
        <v>146</v>
      </c>
      <c r="Y81" s="179" t="n">
        <v>138</v>
      </c>
      <c r="Z81" s="179" t="n">
        <v>130</v>
      </c>
      <c r="AA81" s="179" t="n">
        <v>141</v>
      </c>
      <c r="AB81" s="179" t="n">
        <v>138</v>
      </c>
      <c r="AC81" s="179" t="n">
        <v>133</v>
      </c>
      <c r="AD81" s="179" t="n">
        <v>144</v>
      </c>
      <c r="AE81" s="179" t="n">
        <v>136</v>
      </c>
      <c r="AF81" s="179" t="n">
        <v>120</v>
      </c>
      <c r="AG81" s="179" t="n">
        <v>129</v>
      </c>
      <c r="AH81" s="179" t="n">
        <v>134</v>
      </c>
      <c r="AI81" s="179" t="n">
        <v>138</v>
      </c>
      <c r="AJ81" s="179" t="n">
        <v>140</v>
      </c>
      <c r="AK81" s="179" t="n">
        <v>133</v>
      </c>
      <c r="AL81" s="179" t="n">
        <v>121</v>
      </c>
      <c r="AM81" s="179" t="n">
        <v>124</v>
      </c>
      <c r="AN81" s="179" t="n">
        <v>139</v>
      </c>
      <c r="AO81" s="179" t="n">
        <v>141</v>
      </c>
      <c r="AP81" s="179" t="n">
        <v>135</v>
      </c>
      <c r="AQ81" s="179" t="n">
        <v>147</v>
      </c>
      <c r="AR81" s="179" t="n">
        <v>141</v>
      </c>
      <c r="AS81" s="179" t="n">
        <v>136</v>
      </c>
      <c r="AT81" s="179" t="n">
        <v>148</v>
      </c>
      <c r="AU81" s="179" t="n">
        <v>156</v>
      </c>
      <c r="AV81" s="179" t="n">
        <v>142</v>
      </c>
      <c r="AW81" s="179" t="n">
        <v>152</v>
      </c>
      <c r="AX81" s="179" t="n">
        <v>152</v>
      </c>
      <c r="AY81" s="179" t="n">
        <v>150</v>
      </c>
      <c r="AZ81" s="179" t="n">
        <v>160</v>
      </c>
      <c r="BA81" s="179" t="n">
        <v>169</v>
      </c>
      <c r="BB81" s="179" t="n">
        <v>151</v>
      </c>
      <c r="BC81" s="179" t="n">
        <v>139</v>
      </c>
      <c r="BE81" s="181" t="n">
        <f aca="false">SUM(N81:BB81)+(BC81/5)</f>
        <v>5893.8</v>
      </c>
      <c r="BF81" s="181" t="n">
        <f aca="false">SUM(C81:BB81)+(BC81/5)</f>
        <v>7759.8</v>
      </c>
    </row>
    <row r="82" customFormat="false" ht="12.75" hidden="false" customHeight="false" outlineLevel="0" collapsed="false">
      <c r="A82" s="176"/>
      <c r="B82" s="180" t="s">
        <v>214</v>
      </c>
      <c r="C82" s="178" t="n">
        <v>135</v>
      </c>
      <c r="D82" s="179" t="n">
        <v>177</v>
      </c>
      <c r="E82" s="179" t="n">
        <v>148</v>
      </c>
      <c r="F82" s="179" t="n">
        <v>127</v>
      </c>
      <c r="G82" s="179" t="n">
        <v>123</v>
      </c>
      <c r="H82" s="179" t="n">
        <v>118</v>
      </c>
      <c r="I82" s="179" t="n">
        <v>120</v>
      </c>
      <c r="J82" s="179" t="n">
        <v>121</v>
      </c>
      <c r="K82" s="179" t="n">
        <v>111</v>
      </c>
      <c r="L82" s="179" t="n">
        <v>100</v>
      </c>
      <c r="M82" s="179" t="n">
        <v>107</v>
      </c>
      <c r="N82" s="179" t="n">
        <v>102</v>
      </c>
      <c r="O82" s="179" t="n">
        <v>87</v>
      </c>
      <c r="P82" s="179" t="n">
        <v>94</v>
      </c>
      <c r="Q82" s="179" t="n">
        <v>90</v>
      </c>
      <c r="R82" s="179" t="n">
        <v>82</v>
      </c>
      <c r="S82" s="179" t="n">
        <v>83</v>
      </c>
      <c r="T82" s="179" t="n">
        <v>75</v>
      </c>
      <c r="U82" s="179" t="n">
        <v>76</v>
      </c>
      <c r="V82" s="179" t="n">
        <v>83</v>
      </c>
      <c r="W82" s="179" t="n">
        <v>78</v>
      </c>
      <c r="X82" s="179" t="n">
        <v>71</v>
      </c>
      <c r="Y82" s="179" t="n">
        <v>73</v>
      </c>
      <c r="Z82" s="179" t="n">
        <v>68</v>
      </c>
      <c r="AA82" s="179" t="n">
        <v>75</v>
      </c>
      <c r="AB82" s="179" t="n">
        <v>69</v>
      </c>
      <c r="AC82" s="179" t="n">
        <v>71</v>
      </c>
      <c r="AD82" s="179" t="n">
        <v>65</v>
      </c>
      <c r="AE82" s="179" t="n">
        <v>63</v>
      </c>
      <c r="AF82" s="179" t="n">
        <v>66</v>
      </c>
      <c r="AG82" s="179" t="n">
        <v>64</v>
      </c>
      <c r="AH82" s="179" t="n">
        <v>70</v>
      </c>
      <c r="AI82" s="179" t="n">
        <v>64</v>
      </c>
      <c r="AJ82" s="179" t="n">
        <v>60</v>
      </c>
      <c r="AK82" s="179" t="n">
        <v>62</v>
      </c>
      <c r="AL82" s="179" t="n">
        <v>58</v>
      </c>
      <c r="AM82" s="179" t="n">
        <v>60</v>
      </c>
      <c r="AN82" s="179" t="n">
        <v>65</v>
      </c>
      <c r="AO82" s="179" t="n">
        <v>70</v>
      </c>
      <c r="AP82" s="179" t="n">
        <v>74</v>
      </c>
      <c r="AQ82" s="179" t="n">
        <v>78</v>
      </c>
      <c r="AR82" s="179" t="n">
        <v>77</v>
      </c>
      <c r="AS82" s="179" t="n">
        <v>75</v>
      </c>
      <c r="AT82" s="179" t="n">
        <v>72</v>
      </c>
      <c r="AU82" s="179" t="n">
        <v>73</v>
      </c>
      <c r="AV82" s="179" t="n">
        <v>81</v>
      </c>
      <c r="AW82" s="179" t="n">
        <v>82</v>
      </c>
      <c r="AX82" s="179" t="n">
        <v>85</v>
      </c>
      <c r="AY82" s="179" t="n">
        <v>92</v>
      </c>
      <c r="AZ82" s="179" t="n">
        <v>101</v>
      </c>
      <c r="BA82" s="179" t="n">
        <v>107</v>
      </c>
      <c r="BB82" s="179" t="n">
        <v>101</v>
      </c>
      <c r="BC82" s="179" t="n">
        <v>103</v>
      </c>
      <c r="BE82" s="181" t="n">
        <f aca="false">SUM(N82:BB82)+(BC82/5)</f>
        <v>3162.6</v>
      </c>
      <c r="BF82" s="181" t="n">
        <f aca="false">SUM(C82:BB82)+(BC82/5)</f>
        <v>4549.6</v>
      </c>
    </row>
    <row r="83" customFormat="false" ht="12.75" hidden="false" customHeight="false" outlineLevel="0" collapsed="false">
      <c r="A83" s="176"/>
      <c r="B83" s="180" t="s">
        <v>215</v>
      </c>
      <c r="C83" s="178" t="n">
        <v>0</v>
      </c>
      <c r="D83" s="179" t="n">
        <v>0</v>
      </c>
      <c r="E83" s="179" t="n">
        <v>0</v>
      </c>
      <c r="F83" s="179" t="n">
        <v>0</v>
      </c>
      <c r="G83" s="179" t="n">
        <v>0</v>
      </c>
      <c r="H83" s="179" t="n">
        <v>0</v>
      </c>
      <c r="I83" s="179" t="n">
        <v>0</v>
      </c>
      <c r="J83" s="179" t="n">
        <v>0</v>
      </c>
      <c r="K83" s="179" t="n">
        <v>0</v>
      </c>
      <c r="L83" s="179" t="n">
        <v>0</v>
      </c>
      <c r="M83" s="179" t="n">
        <v>0</v>
      </c>
      <c r="N83" s="179" t="n">
        <v>0</v>
      </c>
      <c r="O83" s="179" t="n">
        <v>0</v>
      </c>
      <c r="P83" s="179" t="n">
        <v>0</v>
      </c>
      <c r="Q83" s="179" t="n">
        <v>0</v>
      </c>
      <c r="R83" s="179" t="n">
        <v>0</v>
      </c>
      <c r="S83" s="179" t="n">
        <v>0</v>
      </c>
      <c r="T83" s="179" t="n">
        <v>0</v>
      </c>
      <c r="U83" s="179" t="n">
        <v>0</v>
      </c>
      <c r="V83" s="179" t="n">
        <v>0</v>
      </c>
      <c r="W83" s="179" t="n">
        <v>0</v>
      </c>
      <c r="X83" s="179" t="n">
        <v>0</v>
      </c>
      <c r="Y83" s="179" t="n">
        <v>0</v>
      </c>
      <c r="Z83" s="179" t="n">
        <v>0</v>
      </c>
      <c r="AA83" s="179" t="n">
        <v>0</v>
      </c>
      <c r="AB83" s="179" t="n">
        <v>0</v>
      </c>
      <c r="AC83" s="179" t="n">
        <v>0</v>
      </c>
      <c r="AD83" s="179" t="n">
        <v>0</v>
      </c>
      <c r="AE83" s="179" t="n">
        <v>0</v>
      </c>
      <c r="AF83" s="179" t="n">
        <v>0</v>
      </c>
      <c r="AG83" s="179" t="n">
        <v>0</v>
      </c>
      <c r="AH83" s="179" t="n">
        <v>0</v>
      </c>
      <c r="AI83" s="179" t="n">
        <v>0</v>
      </c>
      <c r="AJ83" s="179" t="n">
        <v>0</v>
      </c>
      <c r="AK83" s="179" t="n">
        <v>0</v>
      </c>
      <c r="AL83" s="179" t="n">
        <v>0</v>
      </c>
      <c r="AM83" s="179" t="n">
        <v>0</v>
      </c>
      <c r="AN83" s="179" t="n">
        <v>0</v>
      </c>
      <c r="AO83" s="179" t="n">
        <v>0</v>
      </c>
      <c r="AP83" s="179" t="n">
        <v>0</v>
      </c>
      <c r="AQ83" s="179" t="n">
        <v>0</v>
      </c>
      <c r="AR83" s="179" t="n">
        <v>0</v>
      </c>
      <c r="AS83" s="179" t="n">
        <v>0</v>
      </c>
      <c r="AT83" s="179" t="n">
        <v>0</v>
      </c>
      <c r="AU83" s="179" t="n">
        <v>0</v>
      </c>
      <c r="AV83" s="179" t="n">
        <v>0</v>
      </c>
      <c r="AW83" s="179" t="n">
        <v>0</v>
      </c>
      <c r="AX83" s="179" t="n">
        <v>0</v>
      </c>
      <c r="AY83" s="179" t="n">
        <v>0</v>
      </c>
      <c r="AZ83" s="179" t="n">
        <v>0</v>
      </c>
      <c r="BA83" s="179" t="n">
        <v>0</v>
      </c>
      <c r="BB83" s="179" t="n">
        <v>0</v>
      </c>
      <c r="BC83" s="179" t="n">
        <v>0</v>
      </c>
      <c r="BE83" s="181" t="n">
        <f aca="false">SUM(N83:BB83)+(BC83/5)</f>
        <v>0</v>
      </c>
      <c r="BF83" s="181" t="n">
        <f aca="false">SUM(C83:BB83)+(BC83/5)</f>
        <v>0</v>
      </c>
    </row>
    <row r="84" customFormat="false" ht="12.75" hidden="false" customHeight="false" outlineLevel="0" collapsed="false">
      <c r="A84" s="176"/>
      <c r="B84" s="180" t="s">
        <v>216</v>
      </c>
      <c r="C84" s="178" t="n">
        <v>154</v>
      </c>
      <c r="D84" s="179" t="n">
        <v>195</v>
      </c>
      <c r="E84" s="179" t="n">
        <v>174</v>
      </c>
      <c r="F84" s="179" t="n">
        <v>160</v>
      </c>
      <c r="G84" s="179" t="n">
        <v>160</v>
      </c>
      <c r="H84" s="179" t="n">
        <v>165</v>
      </c>
      <c r="I84" s="179" t="n">
        <v>171</v>
      </c>
      <c r="J84" s="179" t="n">
        <v>154</v>
      </c>
      <c r="K84" s="179" t="n">
        <v>142</v>
      </c>
      <c r="L84" s="179" t="n">
        <v>154</v>
      </c>
      <c r="M84" s="179" t="n">
        <v>142</v>
      </c>
      <c r="N84" s="179" t="n">
        <v>136</v>
      </c>
      <c r="O84" s="179" t="n">
        <v>137</v>
      </c>
      <c r="P84" s="179" t="n">
        <v>148</v>
      </c>
      <c r="Q84" s="179" t="n">
        <v>138</v>
      </c>
      <c r="R84" s="179" t="n">
        <v>137</v>
      </c>
      <c r="S84" s="179" t="n">
        <v>142</v>
      </c>
      <c r="T84" s="179" t="n">
        <v>137</v>
      </c>
      <c r="U84" s="179" t="n">
        <v>127</v>
      </c>
      <c r="V84" s="179" t="n">
        <v>139</v>
      </c>
      <c r="W84" s="179" t="n">
        <v>129</v>
      </c>
      <c r="X84" s="179" t="n">
        <v>131</v>
      </c>
      <c r="Y84" s="179" t="n">
        <v>135</v>
      </c>
      <c r="Z84" s="179" t="n">
        <v>124</v>
      </c>
      <c r="AA84" s="179" t="n">
        <v>136</v>
      </c>
      <c r="AB84" s="179" t="n">
        <v>129</v>
      </c>
      <c r="AC84" s="179" t="n">
        <v>137</v>
      </c>
      <c r="AD84" s="179" t="n">
        <v>142</v>
      </c>
      <c r="AE84" s="179" t="n">
        <v>133</v>
      </c>
      <c r="AF84" s="179" t="n">
        <v>130</v>
      </c>
      <c r="AG84" s="179" t="n">
        <v>135</v>
      </c>
      <c r="AH84" s="179" t="n">
        <v>124</v>
      </c>
      <c r="AI84" s="179" t="n">
        <v>122</v>
      </c>
      <c r="AJ84" s="179" t="n">
        <v>132</v>
      </c>
      <c r="AK84" s="179" t="n">
        <v>126</v>
      </c>
      <c r="AL84" s="179" t="n">
        <v>125</v>
      </c>
      <c r="AM84" s="179" t="n">
        <v>131</v>
      </c>
      <c r="AN84" s="179" t="n">
        <v>120</v>
      </c>
      <c r="AO84" s="179" t="n">
        <v>138</v>
      </c>
      <c r="AP84" s="179" t="n">
        <v>132</v>
      </c>
      <c r="AQ84" s="179" t="n">
        <v>143</v>
      </c>
      <c r="AR84" s="179" t="n">
        <v>131</v>
      </c>
      <c r="AS84" s="179" t="n">
        <v>138</v>
      </c>
      <c r="AT84" s="179" t="n">
        <v>139</v>
      </c>
      <c r="AU84" s="179" t="n">
        <v>137</v>
      </c>
      <c r="AV84" s="179" t="n">
        <v>152</v>
      </c>
      <c r="AW84" s="179" t="n">
        <v>143</v>
      </c>
      <c r="AX84" s="179" t="n">
        <v>138</v>
      </c>
      <c r="AY84" s="179" t="n">
        <v>152</v>
      </c>
      <c r="AZ84" s="179" t="n">
        <v>142</v>
      </c>
      <c r="BA84" s="179" t="n">
        <v>153</v>
      </c>
      <c r="BB84" s="179" t="n">
        <v>130</v>
      </c>
      <c r="BC84" s="179" t="n">
        <v>116</v>
      </c>
      <c r="BE84" s="181" t="n">
        <f aca="false">SUM(N84:BB84)+(BC84/5)</f>
        <v>5573.2</v>
      </c>
      <c r="BF84" s="181" t="n">
        <f aca="false">SUM(C84:BB84)+(BC84/5)</f>
        <v>7344.2</v>
      </c>
    </row>
    <row r="85" customFormat="false" ht="12.75" hidden="false" customHeight="false" outlineLevel="0" collapsed="false">
      <c r="A85" s="176"/>
      <c r="B85" s="180" t="s">
        <v>217</v>
      </c>
      <c r="C85" s="178" t="n">
        <v>642</v>
      </c>
      <c r="D85" s="179" t="n">
        <v>785</v>
      </c>
      <c r="E85" s="179" t="n">
        <v>694</v>
      </c>
      <c r="F85" s="179" t="n">
        <v>651</v>
      </c>
      <c r="G85" s="179" t="n">
        <v>649</v>
      </c>
      <c r="H85" s="179" t="n">
        <v>633</v>
      </c>
      <c r="I85" s="179" t="n">
        <v>642</v>
      </c>
      <c r="J85" s="179" t="n">
        <v>616</v>
      </c>
      <c r="K85" s="179" t="n">
        <v>577</v>
      </c>
      <c r="L85" s="179" t="n">
        <v>604</v>
      </c>
      <c r="M85" s="179" t="n">
        <v>587</v>
      </c>
      <c r="N85" s="179" t="n">
        <v>551</v>
      </c>
      <c r="O85" s="179" t="n">
        <v>548</v>
      </c>
      <c r="P85" s="179" t="n">
        <v>558</v>
      </c>
      <c r="Q85" s="179" t="n">
        <v>554</v>
      </c>
      <c r="R85" s="179" t="n">
        <v>536</v>
      </c>
      <c r="S85" s="179" t="n">
        <v>539</v>
      </c>
      <c r="T85" s="179" t="n">
        <v>528</v>
      </c>
      <c r="U85" s="179" t="n">
        <v>510</v>
      </c>
      <c r="V85" s="179" t="n">
        <v>532</v>
      </c>
      <c r="W85" s="179" t="n">
        <v>516</v>
      </c>
      <c r="X85" s="179" t="n">
        <v>498</v>
      </c>
      <c r="Y85" s="179" t="n">
        <v>505</v>
      </c>
      <c r="Z85" s="179" t="n">
        <v>481</v>
      </c>
      <c r="AA85" s="179" t="n">
        <v>514</v>
      </c>
      <c r="AB85" s="179" t="n">
        <v>505</v>
      </c>
      <c r="AC85" s="179" t="n">
        <v>508</v>
      </c>
      <c r="AD85" s="179" t="n">
        <v>510</v>
      </c>
      <c r="AE85" s="179" t="n">
        <v>481</v>
      </c>
      <c r="AF85" s="179" t="n">
        <v>484</v>
      </c>
      <c r="AG85" s="179" t="n">
        <v>498</v>
      </c>
      <c r="AH85" s="179" t="n">
        <v>488</v>
      </c>
      <c r="AI85" s="179" t="n">
        <v>493</v>
      </c>
      <c r="AJ85" s="179" t="n">
        <v>489</v>
      </c>
      <c r="AK85" s="179" t="n">
        <v>485</v>
      </c>
      <c r="AL85" s="179" t="n">
        <v>479</v>
      </c>
      <c r="AM85" s="179" t="n">
        <v>491</v>
      </c>
      <c r="AN85" s="179" t="n">
        <v>494</v>
      </c>
      <c r="AO85" s="179" t="n">
        <v>513</v>
      </c>
      <c r="AP85" s="179" t="n">
        <v>516</v>
      </c>
      <c r="AQ85" s="179" t="n">
        <v>555</v>
      </c>
      <c r="AR85" s="179" t="n">
        <v>517</v>
      </c>
      <c r="AS85" s="179" t="n">
        <v>522</v>
      </c>
      <c r="AT85" s="179" t="n">
        <v>535</v>
      </c>
      <c r="AU85" s="179" t="n">
        <v>541</v>
      </c>
      <c r="AV85" s="179" t="n">
        <v>563</v>
      </c>
      <c r="AW85" s="179" t="n">
        <v>546</v>
      </c>
      <c r="AX85" s="179" t="n">
        <v>548</v>
      </c>
      <c r="AY85" s="179" t="n">
        <v>558</v>
      </c>
      <c r="AZ85" s="179" t="n">
        <v>605</v>
      </c>
      <c r="BA85" s="179" t="n">
        <v>621</v>
      </c>
      <c r="BB85" s="179" t="n">
        <v>534</v>
      </c>
      <c r="BC85" s="179" t="n">
        <v>521</v>
      </c>
      <c r="BE85" s="181" t="n">
        <f aca="false">SUM(N85:BB85)+(BC85/5)</f>
        <v>21553.2</v>
      </c>
      <c r="BF85" s="181" t="n">
        <f aca="false">SUM(C85:BB85)+(BC85/5)</f>
        <v>28633.2</v>
      </c>
    </row>
    <row r="86" customFormat="false" ht="12.75" hidden="false" customHeight="false" outlineLevel="0" collapsed="false">
      <c r="A86" s="176"/>
      <c r="B86" s="183" t="s">
        <v>238</v>
      </c>
      <c r="C86" s="193" t="s">
        <v>78</v>
      </c>
      <c r="D86" s="194" t="s">
        <v>79</v>
      </c>
      <c r="E86" s="194" t="s">
        <v>141</v>
      </c>
      <c r="F86" s="194" t="s">
        <v>142</v>
      </c>
      <c r="G86" s="194" t="s">
        <v>143</v>
      </c>
      <c r="H86" s="194" t="s">
        <v>144</v>
      </c>
      <c r="I86" s="194" t="s">
        <v>145</v>
      </c>
      <c r="J86" s="194" t="s">
        <v>146</v>
      </c>
      <c r="K86" s="194" t="s">
        <v>147</v>
      </c>
      <c r="L86" s="194" t="s">
        <v>148</v>
      </c>
      <c r="M86" s="194" t="s">
        <v>149</v>
      </c>
      <c r="N86" s="194" t="s">
        <v>150</v>
      </c>
      <c r="O86" s="194" t="s">
        <v>151</v>
      </c>
      <c r="P86" s="194" t="s">
        <v>152</v>
      </c>
      <c r="Q86" s="194" t="s">
        <v>153</v>
      </c>
      <c r="R86" s="194" t="s">
        <v>154</v>
      </c>
      <c r="S86" s="194" t="s">
        <v>155</v>
      </c>
      <c r="T86" s="194" t="s">
        <v>156</v>
      </c>
      <c r="U86" s="194" t="s">
        <v>157</v>
      </c>
      <c r="V86" s="194" t="s">
        <v>158</v>
      </c>
      <c r="W86" s="194" t="s">
        <v>159</v>
      </c>
      <c r="X86" s="194" t="s">
        <v>160</v>
      </c>
      <c r="Y86" s="194" t="s">
        <v>161</v>
      </c>
      <c r="Z86" s="194" t="s">
        <v>162</v>
      </c>
      <c r="AA86" s="194" t="s">
        <v>163</v>
      </c>
      <c r="AB86" s="194" t="s">
        <v>164</v>
      </c>
      <c r="AC86" s="194" t="s">
        <v>165</v>
      </c>
      <c r="AD86" s="194" t="s">
        <v>166</v>
      </c>
      <c r="AE86" s="194" t="s">
        <v>167</v>
      </c>
      <c r="AF86" s="185" t="s">
        <v>168</v>
      </c>
      <c r="AG86" s="185" t="s">
        <v>169</v>
      </c>
      <c r="AH86" s="185" t="s">
        <v>170</v>
      </c>
      <c r="AI86" s="185" t="s">
        <v>171</v>
      </c>
      <c r="AJ86" s="185" t="s">
        <v>172</v>
      </c>
      <c r="AK86" s="185" t="s">
        <v>173</v>
      </c>
      <c r="AL86" s="185" t="s">
        <v>174</v>
      </c>
      <c r="AM86" s="185" t="s">
        <v>175</v>
      </c>
      <c r="AN86" s="185" t="s">
        <v>176</v>
      </c>
      <c r="AO86" s="185" t="s">
        <v>177</v>
      </c>
      <c r="AP86" s="185" t="s">
        <v>178</v>
      </c>
      <c r="AQ86" s="185" t="s">
        <v>179</v>
      </c>
      <c r="AR86" s="185" t="s">
        <v>180</v>
      </c>
      <c r="AS86" s="185" t="s">
        <v>181</v>
      </c>
      <c r="AT86" s="185" t="s">
        <v>182</v>
      </c>
      <c r="AU86" s="185" t="s">
        <v>183</v>
      </c>
      <c r="AV86" s="185" t="s">
        <v>184</v>
      </c>
      <c r="AW86" s="185" t="s">
        <v>185</v>
      </c>
      <c r="AX86" s="185" t="s">
        <v>186</v>
      </c>
      <c r="AY86" s="185" t="s">
        <v>187</v>
      </c>
      <c r="AZ86" s="185" t="s">
        <v>188</v>
      </c>
      <c r="BA86" s="185" t="s">
        <v>189</v>
      </c>
      <c r="BB86" s="185" t="s">
        <v>190</v>
      </c>
      <c r="BC86" s="185" t="s">
        <v>191</v>
      </c>
      <c r="BD86" s="185"/>
      <c r="BE86" s="195"/>
      <c r="BF86" s="181"/>
    </row>
    <row r="87" customFormat="false" ht="12.75" hidden="false" customHeight="false" outlineLevel="0" collapsed="false">
      <c r="A87" s="176"/>
      <c r="B87" s="180" t="s">
        <v>211</v>
      </c>
      <c r="C87" s="178" t="n">
        <v>139</v>
      </c>
      <c r="D87" s="179" t="n">
        <v>185</v>
      </c>
      <c r="E87" s="179" t="n">
        <v>145</v>
      </c>
      <c r="F87" s="179" t="n">
        <v>144</v>
      </c>
      <c r="G87" s="179" t="n">
        <v>152</v>
      </c>
      <c r="H87" s="179" t="n">
        <v>169</v>
      </c>
      <c r="I87" s="179" t="n">
        <v>138</v>
      </c>
      <c r="J87" s="179" t="n">
        <v>152</v>
      </c>
      <c r="K87" s="179" t="n">
        <v>129</v>
      </c>
      <c r="L87" s="179" t="n">
        <v>135</v>
      </c>
      <c r="M87" s="179" t="n">
        <v>132</v>
      </c>
      <c r="N87" s="179" t="n">
        <v>139</v>
      </c>
      <c r="O87" s="179" t="n">
        <v>105</v>
      </c>
      <c r="P87" s="179" t="n">
        <v>127</v>
      </c>
      <c r="Q87" s="179" t="n">
        <v>115</v>
      </c>
      <c r="R87" s="179" t="n">
        <v>93</v>
      </c>
      <c r="S87" s="179" t="n">
        <v>94</v>
      </c>
      <c r="T87" s="179" t="n">
        <v>92</v>
      </c>
      <c r="U87" s="179" t="n">
        <v>89</v>
      </c>
      <c r="V87" s="179" t="n">
        <v>105</v>
      </c>
      <c r="W87" s="179" t="n">
        <v>95</v>
      </c>
      <c r="X87" s="179" t="n">
        <v>97</v>
      </c>
      <c r="Y87" s="179" t="n">
        <v>110</v>
      </c>
      <c r="Z87" s="179" t="n">
        <v>97</v>
      </c>
      <c r="AA87" s="179" t="n">
        <v>106</v>
      </c>
      <c r="AB87" s="179" t="n">
        <v>107</v>
      </c>
      <c r="AC87" s="179" t="n">
        <v>102</v>
      </c>
      <c r="AD87" s="179" t="n">
        <v>106</v>
      </c>
      <c r="AE87" s="179" t="n">
        <v>114</v>
      </c>
      <c r="AF87" s="179" t="n">
        <v>101</v>
      </c>
      <c r="AG87" s="179" t="n">
        <v>103</v>
      </c>
      <c r="AH87" s="179" t="n">
        <v>126</v>
      </c>
      <c r="AI87" s="179" t="n">
        <v>112</v>
      </c>
      <c r="AJ87" s="179" t="n">
        <v>114</v>
      </c>
      <c r="AK87" s="179" t="n">
        <v>136</v>
      </c>
      <c r="AL87" s="179" t="n">
        <v>139</v>
      </c>
      <c r="AM87" s="179" t="n">
        <v>114</v>
      </c>
      <c r="AN87" s="179" t="n">
        <v>96</v>
      </c>
      <c r="AO87" s="179" t="n">
        <v>99</v>
      </c>
      <c r="AP87" s="179" t="n">
        <v>146</v>
      </c>
      <c r="AQ87" s="179" t="n">
        <v>117</v>
      </c>
      <c r="AR87" s="179" t="n">
        <v>110</v>
      </c>
      <c r="AS87" s="179" t="n">
        <v>132</v>
      </c>
      <c r="AT87" s="179" t="n">
        <v>131</v>
      </c>
      <c r="AU87" s="179" t="n">
        <v>112</v>
      </c>
      <c r="AV87" s="179" t="n">
        <v>114</v>
      </c>
      <c r="AW87" s="179" t="n">
        <v>112</v>
      </c>
      <c r="AX87" s="179" t="n">
        <v>136</v>
      </c>
      <c r="AY87" s="179" t="n">
        <v>106</v>
      </c>
      <c r="AZ87" s="179" t="n">
        <v>126</v>
      </c>
      <c r="BA87" s="179" t="n">
        <v>114</v>
      </c>
      <c r="BB87" s="179" t="n">
        <v>133</v>
      </c>
      <c r="BC87" s="179" t="n">
        <v>125</v>
      </c>
      <c r="BE87" s="192" t="n">
        <f aca="false">SUM(N87:BC87)</f>
        <v>4747</v>
      </c>
      <c r="BF87" s="181" t="n">
        <f aca="false">SUM(C87:BC87)</f>
        <v>6367</v>
      </c>
    </row>
    <row r="88" customFormat="false" ht="12.75" hidden="false" customHeight="false" outlineLevel="0" collapsed="false">
      <c r="A88" s="176"/>
      <c r="B88" s="180" t="s">
        <v>212</v>
      </c>
      <c r="C88" s="178" t="n">
        <v>28</v>
      </c>
      <c r="D88" s="179" t="n">
        <v>61</v>
      </c>
      <c r="E88" s="179" t="n">
        <v>34</v>
      </c>
      <c r="F88" s="179" t="n">
        <v>21</v>
      </c>
      <c r="G88" s="179" t="n">
        <v>40</v>
      </c>
      <c r="H88" s="179" t="n">
        <v>22</v>
      </c>
      <c r="I88" s="179" t="n">
        <v>31</v>
      </c>
      <c r="J88" s="179" t="n">
        <v>22</v>
      </c>
      <c r="K88" s="179" t="n">
        <v>23</v>
      </c>
      <c r="L88" s="179" t="n">
        <v>42</v>
      </c>
      <c r="M88" s="179" t="n">
        <v>36</v>
      </c>
      <c r="N88" s="179" t="n">
        <v>17</v>
      </c>
      <c r="O88" s="179" t="n">
        <v>19</v>
      </c>
      <c r="P88" s="179" t="n">
        <v>26</v>
      </c>
      <c r="Q88" s="179" t="n">
        <v>13</v>
      </c>
      <c r="R88" s="179" t="n">
        <v>18</v>
      </c>
      <c r="S88" s="179" t="n">
        <v>7</v>
      </c>
      <c r="T88" s="179" t="n">
        <v>11</v>
      </c>
      <c r="U88" s="179" t="n">
        <v>9</v>
      </c>
      <c r="V88" s="179" t="n">
        <v>20</v>
      </c>
      <c r="W88" s="179" t="n">
        <v>13</v>
      </c>
      <c r="X88" s="179" t="n">
        <v>9</v>
      </c>
      <c r="Y88" s="179" t="n">
        <v>14</v>
      </c>
      <c r="Z88" s="179" t="n">
        <v>12</v>
      </c>
      <c r="AA88" s="179" t="n">
        <v>17</v>
      </c>
      <c r="AB88" s="179" t="n">
        <v>18</v>
      </c>
      <c r="AC88" s="179" t="n">
        <v>13</v>
      </c>
      <c r="AD88" s="179" t="n">
        <v>13</v>
      </c>
      <c r="AE88" s="179" t="n">
        <v>16</v>
      </c>
      <c r="AF88" s="179" t="n">
        <v>12</v>
      </c>
      <c r="AG88" s="179" t="n">
        <v>17</v>
      </c>
      <c r="AH88" s="179" t="n">
        <v>14</v>
      </c>
      <c r="AI88" s="179" t="n">
        <v>16</v>
      </c>
      <c r="AJ88" s="179" t="n">
        <v>28</v>
      </c>
      <c r="AK88" s="179" t="n">
        <v>22</v>
      </c>
      <c r="AL88" s="179" t="n">
        <v>12</v>
      </c>
      <c r="AM88" s="179" t="n">
        <v>16</v>
      </c>
      <c r="AN88" s="179" t="n">
        <v>16</v>
      </c>
      <c r="AO88" s="179" t="n">
        <v>18</v>
      </c>
      <c r="AP88" s="179" t="n">
        <v>25</v>
      </c>
      <c r="AQ88" s="179" t="n">
        <v>26</v>
      </c>
      <c r="AR88" s="179" t="n">
        <v>24</v>
      </c>
      <c r="AS88" s="179" t="n">
        <v>28</v>
      </c>
      <c r="AT88" s="179" t="n">
        <v>22</v>
      </c>
      <c r="AU88" s="179" t="n">
        <v>23</v>
      </c>
      <c r="AV88" s="179" t="n">
        <v>24</v>
      </c>
      <c r="AW88" s="179" t="n">
        <v>17</v>
      </c>
      <c r="AX88" s="179" t="n">
        <v>16</v>
      </c>
      <c r="AY88" s="179" t="n">
        <v>14</v>
      </c>
      <c r="AZ88" s="179" t="n">
        <v>24</v>
      </c>
      <c r="BA88" s="179" t="n">
        <v>26</v>
      </c>
      <c r="BB88" s="179" t="n">
        <v>21</v>
      </c>
      <c r="BC88" s="179" t="n">
        <v>21</v>
      </c>
      <c r="BE88" s="192" t="n">
        <f aca="false">SUM(N88:BC88)</f>
        <v>747</v>
      </c>
      <c r="BF88" s="181" t="n">
        <f aca="false">SUM(C88:BC88)</f>
        <v>1107</v>
      </c>
    </row>
    <row r="89" customFormat="false" ht="12.75" hidden="false" customHeight="false" outlineLevel="0" collapsed="false">
      <c r="A89" s="176"/>
      <c r="B89" s="180" t="s">
        <v>213</v>
      </c>
      <c r="C89" s="178" t="n">
        <v>150</v>
      </c>
      <c r="D89" s="179" t="n">
        <v>198</v>
      </c>
      <c r="E89" s="179" t="n">
        <v>164</v>
      </c>
      <c r="F89" s="179" t="n">
        <v>150</v>
      </c>
      <c r="G89" s="179" t="n">
        <v>141</v>
      </c>
      <c r="H89" s="179" t="n">
        <v>174</v>
      </c>
      <c r="I89" s="179" t="n">
        <v>133</v>
      </c>
      <c r="J89" s="179" t="n">
        <v>142</v>
      </c>
      <c r="K89" s="179" t="n">
        <v>155</v>
      </c>
      <c r="L89" s="179" t="n">
        <v>154</v>
      </c>
      <c r="M89" s="179" t="n">
        <v>171</v>
      </c>
      <c r="N89" s="179" t="n">
        <v>147</v>
      </c>
      <c r="O89" s="179" t="n">
        <v>121</v>
      </c>
      <c r="P89" s="179" t="n">
        <v>158</v>
      </c>
      <c r="Q89" s="179" t="n">
        <v>121</v>
      </c>
      <c r="R89" s="179" t="n">
        <v>108</v>
      </c>
      <c r="S89" s="179" t="n">
        <v>106</v>
      </c>
      <c r="T89" s="179" t="n">
        <v>101</v>
      </c>
      <c r="U89" s="179" t="n">
        <v>99</v>
      </c>
      <c r="V89" s="179" t="n">
        <v>105</v>
      </c>
      <c r="W89" s="179" t="n">
        <v>97</v>
      </c>
      <c r="X89" s="179" t="n">
        <v>124</v>
      </c>
      <c r="Y89" s="179" t="n">
        <v>124</v>
      </c>
      <c r="Z89" s="179" t="n">
        <v>103</v>
      </c>
      <c r="AA89" s="179" t="n">
        <v>124</v>
      </c>
      <c r="AB89" s="179" t="n">
        <v>102</v>
      </c>
      <c r="AC89" s="179" t="n">
        <v>113</v>
      </c>
      <c r="AD89" s="179" t="n">
        <v>120</v>
      </c>
      <c r="AE89" s="179" t="n">
        <v>122</v>
      </c>
      <c r="AF89" s="179" t="n">
        <v>106</v>
      </c>
      <c r="AG89" s="179" t="n">
        <v>127</v>
      </c>
      <c r="AH89" s="179" t="n">
        <v>135</v>
      </c>
      <c r="AI89" s="179" t="n">
        <v>95</v>
      </c>
      <c r="AJ89" s="179" t="n">
        <v>118</v>
      </c>
      <c r="AK89" s="179" t="n">
        <v>110</v>
      </c>
      <c r="AL89" s="179" t="n">
        <v>114</v>
      </c>
      <c r="AM89" s="179" t="n">
        <v>150</v>
      </c>
      <c r="AN89" s="179" t="n">
        <v>114</v>
      </c>
      <c r="AO89" s="179" t="n">
        <v>121</v>
      </c>
      <c r="AP89" s="179" t="n">
        <v>140</v>
      </c>
      <c r="AQ89" s="179" t="n">
        <v>123</v>
      </c>
      <c r="AR89" s="179" t="n">
        <v>139</v>
      </c>
      <c r="AS89" s="179" t="n">
        <v>127</v>
      </c>
      <c r="AT89" s="179" t="n">
        <v>144</v>
      </c>
      <c r="AU89" s="179" t="n">
        <v>129</v>
      </c>
      <c r="AV89" s="179" t="n">
        <v>127</v>
      </c>
      <c r="AW89" s="179" t="n">
        <v>128</v>
      </c>
      <c r="AX89" s="179" t="n">
        <v>124</v>
      </c>
      <c r="AY89" s="179" t="n">
        <v>145</v>
      </c>
      <c r="AZ89" s="179" t="n">
        <v>147</v>
      </c>
      <c r="BA89" s="179" t="n">
        <v>145</v>
      </c>
      <c r="BB89" s="179" t="n">
        <v>139</v>
      </c>
      <c r="BC89" s="179" t="n">
        <v>125</v>
      </c>
      <c r="BE89" s="192" t="n">
        <f aca="false">SUM(N89:BC89)</f>
        <v>5167</v>
      </c>
      <c r="BF89" s="181" t="n">
        <f aca="false">SUM(C89:BC89)</f>
        <v>6899</v>
      </c>
    </row>
    <row r="90" customFormat="false" ht="12.75" hidden="false" customHeight="false" outlineLevel="0" collapsed="false">
      <c r="A90" s="176"/>
      <c r="B90" s="180" t="s">
        <v>214</v>
      </c>
      <c r="C90" s="178" t="n">
        <v>102</v>
      </c>
      <c r="D90" s="179" t="n">
        <v>144</v>
      </c>
      <c r="E90" s="179" t="n">
        <v>119</v>
      </c>
      <c r="F90" s="179" t="n">
        <v>94</v>
      </c>
      <c r="G90" s="179" t="n">
        <v>93</v>
      </c>
      <c r="H90" s="179" t="n">
        <v>80</v>
      </c>
      <c r="I90" s="179" t="n">
        <v>88</v>
      </c>
      <c r="J90" s="179" t="n">
        <v>80</v>
      </c>
      <c r="K90" s="179" t="n">
        <v>83</v>
      </c>
      <c r="L90" s="179" t="n">
        <v>77</v>
      </c>
      <c r="M90" s="179" t="n">
        <v>77</v>
      </c>
      <c r="N90" s="179" t="n">
        <v>85</v>
      </c>
      <c r="O90" s="179" t="n">
        <v>70</v>
      </c>
      <c r="P90" s="179" t="n">
        <v>82</v>
      </c>
      <c r="Q90" s="179" t="n">
        <v>61</v>
      </c>
      <c r="R90" s="179" t="n">
        <v>43</v>
      </c>
      <c r="S90" s="179" t="n">
        <v>49</v>
      </c>
      <c r="T90" s="179" t="n">
        <v>48</v>
      </c>
      <c r="U90" s="179" t="n">
        <v>36</v>
      </c>
      <c r="V90" s="179" t="n">
        <v>36</v>
      </c>
      <c r="W90" s="179" t="n">
        <v>30</v>
      </c>
      <c r="X90" s="179" t="n">
        <v>41</v>
      </c>
      <c r="Y90" s="179" t="n">
        <v>42</v>
      </c>
      <c r="Z90" s="179" t="n">
        <v>43</v>
      </c>
      <c r="AA90" s="179" t="n">
        <v>59</v>
      </c>
      <c r="AB90" s="179" t="n">
        <v>44</v>
      </c>
      <c r="AC90" s="179" t="n">
        <v>49</v>
      </c>
      <c r="AD90" s="179" t="n">
        <v>46</v>
      </c>
      <c r="AE90" s="179" t="n">
        <v>45</v>
      </c>
      <c r="AF90" s="179" t="n">
        <v>38</v>
      </c>
      <c r="AG90" s="179" t="n">
        <v>53</v>
      </c>
      <c r="AH90" s="179" t="n">
        <v>40</v>
      </c>
      <c r="AI90" s="179" t="n">
        <v>44</v>
      </c>
      <c r="AJ90" s="179" t="n">
        <v>48</v>
      </c>
      <c r="AK90" s="179" t="n">
        <v>54</v>
      </c>
      <c r="AL90" s="179" t="n">
        <v>48</v>
      </c>
      <c r="AM90" s="179" t="n">
        <v>55</v>
      </c>
      <c r="AN90" s="179" t="n">
        <v>47</v>
      </c>
      <c r="AO90" s="179" t="n">
        <v>43</v>
      </c>
      <c r="AP90" s="179" t="n">
        <v>56</v>
      </c>
      <c r="AQ90" s="179" t="n">
        <v>54</v>
      </c>
      <c r="AR90" s="179" t="n">
        <v>65</v>
      </c>
      <c r="AS90" s="179" t="n">
        <v>42</v>
      </c>
      <c r="AT90" s="179" t="n">
        <v>56</v>
      </c>
      <c r="AU90" s="179" t="n">
        <v>42</v>
      </c>
      <c r="AV90" s="179" t="n">
        <v>49</v>
      </c>
      <c r="AW90" s="179" t="n">
        <v>54</v>
      </c>
      <c r="AX90" s="179" t="n">
        <v>61</v>
      </c>
      <c r="AY90" s="179" t="n">
        <v>45</v>
      </c>
      <c r="AZ90" s="179" t="n">
        <v>59</v>
      </c>
      <c r="BA90" s="179" t="n">
        <v>53</v>
      </c>
      <c r="BB90" s="179" t="n">
        <v>42</v>
      </c>
      <c r="BC90" s="179" t="n">
        <v>48</v>
      </c>
      <c r="BE90" s="192" t="n">
        <f aca="false">SUM(N90:BC90)</f>
        <v>2105</v>
      </c>
      <c r="BF90" s="181" t="n">
        <f aca="false">SUM(C90:BC90)</f>
        <v>3142</v>
      </c>
    </row>
    <row r="91" customFormat="false" ht="12.75" hidden="false" customHeight="false" outlineLevel="0" collapsed="false">
      <c r="A91" s="176"/>
      <c r="B91" s="182" t="s">
        <v>215</v>
      </c>
      <c r="C91" s="179" t="n">
        <v>0</v>
      </c>
      <c r="D91" s="179" t="n">
        <v>0</v>
      </c>
      <c r="E91" s="179" t="n">
        <v>0</v>
      </c>
      <c r="F91" s="179" t="n">
        <v>0</v>
      </c>
      <c r="G91" s="179" t="n">
        <v>0</v>
      </c>
      <c r="H91" s="179" t="n">
        <v>0</v>
      </c>
      <c r="I91" s="179" t="n">
        <v>0</v>
      </c>
      <c r="J91" s="179" t="n">
        <v>0</v>
      </c>
      <c r="K91" s="179" t="n">
        <v>0</v>
      </c>
      <c r="L91" s="179" t="n">
        <v>0</v>
      </c>
      <c r="M91" s="179" t="n">
        <v>0</v>
      </c>
      <c r="N91" s="179" t="n">
        <v>8</v>
      </c>
      <c r="O91" s="179" t="n">
        <v>40</v>
      </c>
      <c r="P91" s="179" t="n">
        <v>179</v>
      </c>
      <c r="Q91" s="179" t="n">
        <v>346</v>
      </c>
      <c r="R91" s="179" t="n">
        <v>301</v>
      </c>
      <c r="S91" s="179" t="n">
        <v>263</v>
      </c>
      <c r="T91" s="179" t="n">
        <v>178</v>
      </c>
      <c r="U91" s="179" t="n">
        <v>137</v>
      </c>
      <c r="V91" s="179" t="n">
        <v>108</v>
      </c>
      <c r="W91" s="179" t="n">
        <v>83</v>
      </c>
      <c r="X91" s="179" t="n">
        <v>42</v>
      </c>
      <c r="Y91" s="179" t="n">
        <v>31</v>
      </c>
      <c r="Z91" s="179" t="n">
        <v>19</v>
      </c>
      <c r="AA91" s="179" t="n">
        <v>21</v>
      </c>
      <c r="AB91" s="179" t="n">
        <v>11</v>
      </c>
      <c r="AC91" s="179" t="n">
        <v>7</v>
      </c>
      <c r="AD91" s="179" t="n">
        <v>2</v>
      </c>
      <c r="AE91" s="179" t="n">
        <v>2</v>
      </c>
      <c r="AF91" s="179" t="n">
        <v>2</v>
      </c>
      <c r="AG91" s="179" t="n">
        <v>2</v>
      </c>
      <c r="AH91" s="179" t="n">
        <v>1</v>
      </c>
      <c r="AI91" s="179" t="n">
        <v>0</v>
      </c>
      <c r="AJ91" s="179" t="n">
        <v>1</v>
      </c>
      <c r="AK91" s="179" t="n">
        <v>1</v>
      </c>
      <c r="AL91" s="179" t="n">
        <v>2</v>
      </c>
      <c r="AM91" s="179" t="n">
        <v>2</v>
      </c>
      <c r="AN91" s="179" t="n">
        <v>5</v>
      </c>
      <c r="AO91" s="179" t="n">
        <v>4</v>
      </c>
      <c r="AP91" s="179" t="n">
        <v>12</v>
      </c>
      <c r="AQ91" s="179" t="n">
        <v>17</v>
      </c>
      <c r="AR91" s="179" t="n">
        <v>51</v>
      </c>
      <c r="AS91" s="179" t="n">
        <v>72</v>
      </c>
      <c r="AT91" s="179" t="n">
        <v>118</v>
      </c>
      <c r="AU91" s="179" t="n">
        <v>126</v>
      </c>
      <c r="AV91" s="179" t="n">
        <v>173</v>
      </c>
      <c r="AW91" s="179" t="n">
        <v>139</v>
      </c>
      <c r="AX91" s="179" t="n">
        <v>135</v>
      </c>
      <c r="AY91" s="179" t="n">
        <v>129</v>
      </c>
      <c r="AZ91" s="179" t="n">
        <v>132</v>
      </c>
      <c r="BA91" s="179" t="n">
        <v>103</v>
      </c>
      <c r="BB91" s="179" t="n">
        <v>101</v>
      </c>
      <c r="BC91" s="179" t="n">
        <v>93</v>
      </c>
      <c r="BE91" s="192" t="n">
        <f aca="false">SUM(N91:BC91)</f>
        <v>3199</v>
      </c>
      <c r="BF91" s="181" t="n">
        <f aca="false">SUM(C91:BC91)</f>
        <v>3199</v>
      </c>
    </row>
    <row r="92" customFormat="false" ht="12.75" hidden="false" customHeight="false" outlineLevel="0" collapsed="false">
      <c r="A92" s="176"/>
      <c r="B92" s="180" t="s">
        <v>216</v>
      </c>
      <c r="C92" s="178" t="n">
        <v>130</v>
      </c>
      <c r="D92" s="179" t="n">
        <v>206</v>
      </c>
      <c r="E92" s="179" t="n">
        <v>169</v>
      </c>
      <c r="F92" s="179" t="n">
        <v>187</v>
      </c>
      <c r="G92" s="179" t="n">
        <v>165</v>
      </c>
      <c r="H92" s="179" t="n">
        <v>158</v>
      </c>
      <c r="I92" s="179" t="n">
        <v>165</v>
      </c>
      <c r="J92" s="179" t="n">
        <v>155</v>
      </c>
      <c r="K92" s="179" t="n">
        <v>152</v>
      </c>
      <c r="L92" s="179" t="n">
        <v>162</v>
      </c>
      <c r="M92" s="179" t="n">
        <v>158</v>
      </c>
      <c r="N92" s="179" t="n">
        <v>151</v>
      </c>
      <c r="O92" s="179" t="n">
        <v>110</v>
      </c>
      <c r="P92" s="179" t="n">
        <v>157</v>
      </c>
      <c r="Q92" s="179" t="n">
        <v>116</v>
      </c>
      <c r="R92" s="179" t="n">
        <v>139</v>
      </c>
      <c r="S92" s="179" t="n">
        <v>116</v>
      </c>
      <c r="T92" s="179" t="n">
        <v>100</v>
      </c>
      <c r="U92" s="179" t="n">
        <v>138</v>
      </c>
      <c r="V92" s="179" t="n">
        <v>136</v>
      </c>
      <c r="W92" s="179" t="n">
        <v>110</v>
      </c>
      <c r="X92" s="179" t="n">
        <v>118</v>
      </c>
      <c r="Y92" s="179" t="n">
        <v>119</v>
      </c>
      <c r="Z92" s="213" t="n">
        <v>115</v>
      </c>
      <c r="AA92" s="213" t="n">
        <v>109</v>
      </c>
      <c r="AB92" s="213" t="n">
        <v>117</v>
      </c>
      <c r="AC92" s="213" t="n">
        <v>119</v>
      </c>
      <c r="AD92" s="213" t="n">
        <v>109</v>
      </c>
      <c r="AE92" s="213" t="n">
        <v>140</v>
      </c>
      <c r="AF92" s="213" t="n">
        <v>115</v>
      </c>
      <c r="AG92" s="213" t="n">
        <v>143</v>
      </c>
      <c r="AH92" s="213" t="n">
        <v>104</v>
      </c>
      <c r="AI92" s="213" t="n">
        <v>102</v>
      </c>
      <c r="AJ92" s="213" t="n">
        <v>133</v>
      </c>
      <c r="AK92" s="213" t="n">
        <v>115</v>
      </c>
      <c r="AL92" s="213" t="n">
        <v>142</v>
      </c>
      <c r="AM92" s="213" t="n">
        <v>154</v>
      </c>
      <c r="AN92" s="213" t="n">
        <v>119</v>
      </c>
      <c r="AO92" s="213" t="n">
        <v>134</v>
      </c>
      <c r="AP92" s="213" t="n">
        <v>142</v>
      </c>
      <c r="AQ92" s="213" t="n">
        <v>134</v>
      </c>
      <c r="AR92" s="213" t="n">
        <v>144</v>
      </c>
      <c r="AS92" s="213" t="n">
        <v>143</v>
      </c>
      <c r="AT92" s="213" t="n">
        <v>126</v>
      </c>
      <c r="AU92" s="213" t="n">
        <v>133</v>
      </c>
      <c r="AV92" s="213" t="n">
        <v>156</v>
      </c>
      <c r="AW92" s="213" t="n">
        <v>162</v>
      </c>
      <c r="AX92" s="213" t="n">
        <v>133</v>
      </c>
      <c r="AY92" s="213" t="n">
        <v>141</v>
      </c>
      <c r="AZ92" s="213" t="n">
        <v>138</v>
      </c>
      <c r="BA92" s="213" t="n">
        <v>145</v>
      </c>
      <c r="BB92" s="213" t="n">
        <v>128</v>
      </c>
      <c r="BC92" s="213" t="n">
        <v>138</v>
      </c>
      <c r="BE92" s="192" t="n">
        <f aca="false">SUM(N92:BC92)</f>
        <v>5443</v>
      </c>
      <c r="BF92" s="181" t="n">
        <f aca="false">SUM(C92:BC92)</f>
        <v>7250</v>
      </c>
    </row>
    <row r="93" customFormat="false" ht="12.75" hidden="false" customHeight="false" outlineLevel="0" collapsed="false">
      <c r="A93" s="176"/>
      <c r="B93" s="180" t="s">
        <v>217</v>
      </c>
      <c r="C93" s="178" t="n">
        <v>549</v>
      </c>
      <c r="D93" s="179" t="n">
        <v>794</v>
      </c>
      <c r="E93" s="179" t="n">
        <v>631</v>
      </c>
      <c r="F93" s="179" t="n">
        <v>596</v>
      </c>
      <c r="G93" s="179" t="n">
        <v>591</v>
      </c>
      <c r="H93" s="179" t="n">
        <v>603</v>
      </c>
      <c r="I93" s="179" t="n">
        <v>555</v>
      </c>
      <c r="J93" s="179" t="n">
        <v>551</v>
      </c>
      <c r="K93" s="179" t="n">
        <v>542</v>
      </c>
      <c r="L93" s="179" t="n">
        <v>570</v>
      </c>
      <c r="M93" s="179" t="n">
        <v>574</v>
      </c>
      <c r="N93" s="179" t="n">
        <v>547</v>
      </c>
      <c r="O93" s="179" t="n">
        <v>465</v>
      </c>
      <c r="P93" s="179" t="n">
        <v>729</v>
      </c>
      <c r="Q93" s="179" t="n">
        <v>772</v>
      </c>
      <c r="R93" s="179" t="n">
        <v>702</v>
      </c>
      <c r="S93" s="179" t="n">
        <v>635</v>
      </c>
      <c r="T93" s="179" t="n">
        <v>530</v>
      </c>
      <c r="U93" s="179" t="n">
        <v>508</v>
      </c>
      <c r="V93" s="213" t="n">
        <v>510</v>
      </c>
      <c r="W93" s="179" t="n">
        <v>428</v>
      </c>
      <c r="X93" s="179" t="n">
        <v>431</v>
      </c>
      <c r="Y93" s="179" t="n">
        <v>440</v>
      </c>
      <c r="Z93" s="179" t="n">
        <v>389</v>
      </c>
      <c r="AA93" s="179" t="n">
        <v>436</v>
      </c>
      <c r="AB93" s="179" t="n">
        <v>399</v>
      </c>
      <c r="AC93" s="179" t="n">
        <v>403</v>
      </c>
      <c r="AD93" s="179" t="n">
        <v>396</v>
      </c>
      <c r="AE93" s="179" t="n">
        <v>439</v>
      </c>
      <c r="AF93" s="179" t="n">
        <v>374</v>
      </c>
      <c r="AG93" s="179" t="n">
        <v>445</v>
      </c>
      <c r="AH93" s="179" t="n">
        <v>420</v>
      </c>
      <c r="AI93" s="179" t="n">
        <v>369</v>
      </c>
      <c r="AJ93" s="179" t="n">
        <v>442</v>
      </c>
      <c r="AK93" s="179" t="n">
        <v>438</v>
      </c>
      <c r="AL93" s="179" t="n">
        <v>457</v>
      </c>
      <c r="AM93" s="179" t="n">
        <v>491</v>
      </c>
      <c r="AN93" s="179" t="n">
        <v>397</v>
      </c>
      <c r="AO93" s="179" t="n">
        <v>419</v>
      </c>
      <c r="AP93" s="179" t="n">
        <v>521</v>
      </c>
      <c r="AQ93" s="179" t="n">
        <v>471</v>
      </c>
      <c r="AR93" s="179" t="n">
        <v>533</v>
      </c>
      <c r="AS93" s="179" t="n">
        <v>544</v>
      </c>
      <c r="AT93" s="179" t="n">
        <v>597</v>
      </c>
      <c r="AU93" s="179" t="n">
        <v>565</v>
      </c>
      <c r="AV93" s="179" t="n">
        <v>643</v>
      </c>
      <c r="AW93" s="179" t="n">
        <v>612</v>
      </c>
      <c r="AX93" s="179" t="n">
        <v>605</v>
      </c>
      <c r="AY93" s="179" t="n">
        <v>580</v>
      </c>
      <c r="AZ93" s="179" t="n">
        <v>626</v>
      </c>
      <c r="BA93" s="179" t="n">
        <v>586</v>
      </c>
      <c r="BB93" s="179" t="n">
        <v>564</v>
      </c>
      <c r="BC93" s="179" t="n">
        <v>550</v>
      </c>
      <c r="BE93" s="192" t="n">
        <f aca="false">SUM(N93:BC93)</f>
        <v>21408</v>
      </c>
      <c r="BF93" s="181" t="n">
        <f aca="false">SUM(C93:BC93)</f>
        <v>27964</v>
      </c>
    </row>
    <row r="94" customFormat="false" ht="12.75" hidden="false" customHeight="false" outlineLevel="0" collapsed="false">
      <c r="A94" s="176"/>
      <c r="B94" s="183" t="s">
        <v>219</v>
      </c>
      <c r="C94" s="178"/>
      <c r="D94" s="179"/>
      <c r="E94" s="179"/>
      <c r="F94" s="179"/>
      <c r="G94" s="179"/>
      <c r="H94" s="179"/>
      <c r="I94" s="179"/>
      <c r="J94" s="179"/>
      <c r="K94" s="179"/>
      <c r="L94" s="179"/>
      <c r="M94" s="179"/>
      <c r="N94" s="179"/>
      <c r="O94" s="179"/>
      <c r="P94" s="213"/>
      <c r="Q94" s="213"/>
      <c r="R94" s="213"/>
      <c r="S94" s="213"/>
      <c r="T94" s="213"/>
      <c r="U94" s="213"/>
      <c r="V94" s="179"/>
      <c r="W94" s="179"/>
      <c r="X94" s="179"/>
      <c r="Y94" s="179"/>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E94" s="192"/>
      <c r="BF94" s="181"/>
    </row>
    <row r="95" customFormat="false" ht="12.75" hidden="false" customHeight="false" outlineLevel="0" collapsed="false">
      <c r="A95" s="176"/>
      <c r="B95" s="180" t="s">
        <v>211</v>
      </c>
      <c r="C95" s="178" t="n">
        <f aca="false">C87-C79</f>
        <v>-17</v>
      </c>
      <c r="D95" s="179" t="n">
        <f aca="false">D87-D79</f>
        <v>8</v>
      </c>
      <c r="E95" s="179" t="n">
        <f aca="false">E87-E79</f>
        <v>-10</v>
      </c>
      <c r="F95" s="179" t="n">
        <f aca="false">F87-F79</f>
        <v>-13</v>
      </c>
      <c r="G95" s="179" t="n">
        <f aca="false">G87-G79</f>
        <v>-3</v>
      </c>
      <c r="H95" s="179" t="n">
        <f aca="false">H87-H79</f>
        <v>17</v>
      </c>
      <c r="I95" s="179" t="n">
        <f aca="false">I87-I79</f>
        <v>-16</v>
      </c>
      <c r="J95" s="179" t="n">
        <f aca="false">J87-J79</f>
        <v>8</v>
      </c>
      <c r="K95" s="179" t="n">
        <f aca="false">K87-K79</f>
        <v>-13</v>
      </c>
      <c r="L95" s="179" t="n">
        <f aca="false">L87-L79</f>
        <v>-16</v>
      </c>
      <c r="M95" s="179" t="n">
        <f aca="false">M87-M79</f>
        <v>-21</v>
      </c>
      <c r="N95" s="179" t="n">
        <f aca="false">N87-N79</f>
        <v>4</v>
      </c>
      <c r="O95" s="179" t="n">
        <f aca="false">O87-O79</f>
        <v>-38</v>
      </c>
      <c r="P95" s="179" t="n">
        <f aca="false">P87-P79</f>
        <v>-12</v>
      </c>
      <c r="Q95" s="179" t="n">
        <f aca="false">Q87-Q79</f>
        <v>-31</v>
      </c>
      <c r="R95" s="179" t="n">
        <f aca="false">R87-R79</f>
        <v>-50</v>
      </c>
      <c r="S95" s="179" t="n">
        <f aca="false">S87-S79</f>
        <v>-47</v>
      </c>
      <c r="T95" s="179" t="n">
        <f aca="false">T87-T79</f>
        <v>-56</v>
      </c>
      <c r="U95" s="179" t="n">
        <f aca="false">U87-U79</f>
        <v>-46</v>
      </c>
      <c r="V95" s="179" t="n">
        <f aca="false">V87-V79</f>
        <v>-41</v>
      </c>
      <c r="W95" s="179" t="n">
        <f aca="false">W87-W79</f>
        <v>-42</v>
      </c>
      <c r="X95" s="179" t="n">
        <f aca="false">X87-X79</f>
        <v>-30</v>
      </c>
      <c r="Y95" s="179" t="n">
        <f aca="false">Y87-Y79</f>
        <v>-29</v>
      </c>
      <c r="Z95" s="179" t="n">
        <f aca="false">Z87-Z79</f>
        <v>-42</v>
      </c>
      <c r="AA95" s="179" t="n">
        <f aca="false">AA87-AA79</f>
        <v>-33</v>
      </c>
      <c r="AB95" s="179" t="n">
        <f aca="false">AB87-AB79</f>
        <v>-38</v>
      </c>
      <c r="AC95" s="179" t="n">
        <f aca="false">AC87-AC79</f>
        <v>-39</v>
      </c>
      <c r="AD95" s="179" t="n">
        <f aca="false">AD87-AD79</f>
        <v>-32</v>
      </c>
      <c r="AE95" s="179" t="n">
        <f aca="false">AE87-AE79</f>
        <v>-15</v>
      </c>
      <c r="AF95" s="179" t="n">
        <f aca="false">AF87-AF79</f>
        <v>-49</v>
      </c>
      <c r="AG95" s="179" t="n">
        <f aca="false">AG87-AG79</f>
        <v>-41</v>
      </c>
      <c r="AH95" s="179" t="n">
        <f aca="false">AH87-AH79</f>
        <v>-13</v>
      </c>
      <c r="AI95" s="179" t="n">
        <f aca="false">AI87-AI79</f>
        <v>-34</v>
      </c>
      <c r="AJ95" s="179" t="n">
        <f aca="false">AJ87-AJ79</f>
        <v>-25</v>
      </c>
      <c r="AK95" s="179" t="n">
        <f aca="false">AK87-AK79</f>
        <v>-7</v>
      </c>
      <c r="AL95" s="179" t="n">
        <f aca="false">AL87-AL79</f>
        <v>-11</v>
      </c>
      <c r="AM95" s="179" t="n">
        <f aca="false">AM87-AM79</f>
        <v>-40</v>
      </c>
      <c r="AN95" s="179" t="n">
        <f aca="false">AN87-AN79</f>
        <v>-49</v>
      </c>
      <c r="AO95" s="179" t="n">
        <f aca="false">AO87-AO79</f>
        <v>-42</v>
      </c>
      <c r="AP95" s="179" t="n">
        <f aca="false">AP87-AP79</f>
        <v>-7</v>
      </c>
      <c r="AQ95" s="179" t="n">
        <f aca="false">AQ87-AQ79</f>
        <v>-46</v>
      </c>
      <c r="AR95" s="179" t="n">
        <f aca="false">AR87-AR79</f>
        <v>-37</v>
      </c>
      <c r="AS95" s="179" t="n">
        <f aca="false">AS87-AS79</f>
        <v>-16</v>
      </c>
      <c r="AT95" s="179" t="n">
        <f aca="false">AT87-AT79</f>
        <v>-21</v>
      </c>
      <c r="AU95" s="179" t="n">
        <f aca="false">AU87-AU79</f>
        <v>-37</v>
      </c>
      <c r="AV95" s="179" t="n">
        <f aca="false">AV87-AV79</f>
        <v>-46</v>
      </c>
      <c r="AW95" s="179" t="n">
        <f aca="false">AW87-AW79</f>
        <v>-28</v>
      </c>
      <c r="AX95" s="179" t="n">
        <f aca="false">AX87-AX79</f>
        <v>-10</v>
      </c>
      <c r="AY95" s="179" t="n">
        <f aca="false">AY87-AY79</f>
        <v>-31</v>
      </c>
      <c r="AZ95" s="179" t="n">
        <f aca="false">AZ87-AZ79</f>
        <v>-46</v>
      </c>
      <c r="BA95" s="179" t="n">
        <f aca="false">BA87-BA79</f>
        <v>-42</v>
      </c>
      <c r="BB95" s="179" t="n">
        <f aca="false">BB87-BB79</f>
        <v>8</v>
      </c>
      <c r="BC95" s="179" t="n">
        <f aca="false">BC87-BC79</f>
        <v>-13</v>
      </c>
      <c r="BE95" s="181" t="n">
        <f aca="false">BE87-BE79</f>
        <v>-1189.6</v>
      </c>
      <c r="BF95" s="181" t="n">
        <f aca="false">BF87-BF79</f>
        <v>-1265.6</v>
      </c>
    </row>
    <row r="96" customFormat="false" ht="12.75" hidden="false" customHeight="false" outlineLevel="0" collapsed="false">
      <c r="A96" s="176"/>
      <c r="B96" s="180" t="s">
        <v>212</v>
      </c>
      <c r="C96" s="178" t="n">
        <f aca="false">C88-C80</f>
        <v>-6</v>
      </c>
      <c r="D96" s="179" t="n">
        <f aca="false">D88-D80</f>
        <v>23</v>
      </c>
      <c r="E96" s="179" t="n">
        <f aca="false">E88-E80</f>
        <v>2</v>
      </c>
      <c r="F96" s="179" t="n">
        <f aca="false">F88-F80</f>
        <v>-15</v>
      </c>
      <c r="G96" s="179" t="n">
        <f aca="false">G88-G80</f>
        <v>3</v>
      </c>
      <c r="H96" s="179" t="n">
        <f aca="false">H88-H80</f>
        <v>-12</v>
      </c>
      <c r="I96" s="179" t="n">
        <f aca="false">I88-I80</f>
        <v>3</v>
      </c>
      <c r="J96" s="179" t="n">
        <f aca="false">J88-J80</f>
        <v>-10</v>
      </c>
      <c r="K96" s="179" t="n">
        <f aca="false">K88-K80</f>
        <v>-5</v>
      </c>
      <c r="L96" s="179" t="n">
        <f aca="false">L88-L80</f>
        <v>9</v>
      </c>
      <c r="M96" s="179" t="n">
        <f aca="false">M88-M80</f>
        <v>6</v>
      </c>
      <c r="N96" s="179" t="n">
        <f aca="false">N88-N80</f>
        <v>-4</v>
      </c>
      <c r="O96" s="179" t="n">
        <f aca="false">O88-O80</f>
        <v>-4</v>
      </c>
      <c r="P96" s="179" t="n">
        <f aca="false">P88-P80</f>
        <v>1</v>
      </c>
      <c r="Q96" s="179" t="n">
        <f aca="false">Q88-Q80</f>
        <v>-12</v>
      </c>
      <c r="R96" s="179" t="n">
        <f aca="false">R88-R80</f>
        <v>-5</v>
      </c>
      <c r="S96" s="179" t="n">
        <f aca="false">S88-S80</f>
        <v>-16</v>
      </c>
      <c r="T96" s="179" t="n">
        <f aca="false">T88-T80</f>
        <v>-16</v>
      </c>
      <c r="U96" s="179" t="n">
        <f aca="false">U88-U80</f>
        <v>-14</v>
      </c>
      <c r="V96" s="179" t="n">
        <f aca="false">V88-V80</f>
        <v>-1</v>
      </c>
      <c r="W96" s="179" t="n">
        <f aca="false">W88-W80</f>
        <v>-10</v>
      </c>
      <c r="X96" s="179" t="n">
        <f aca="false">X88-X80</f>
        <v>-14</v>
      </c>
      <c r="Y96" s="179" t="n">
        <f aca="false">Y88-Y80</f>
        <v>-6</v>
      </c>
      <c r="Z96" s="179" t="n">
        <f aca="false">Z88-Z80</f>
        <v>-9</v>
      </c>
      <c r="AA96" s="179" t="n">
        <f aca="false">AA88-AA80</f>
        <v>-6</v>
      </c>
      <c r="AB96" s="179" t="n">
        <f aca="false">AB88-AB80</f>
        <v>-5</v>
      </c>
      <c r="AC96" s="179" t="n">
        <f aca="false">AC88-AC80</f>
        <v>-12</v>
      </c>
      <c r="AD96" s="179" t="n">
        <f aca="false">AD88-AD80</f>
        <v>-8</v>
      </c>
      <c r="AE96" s="179" t="n">
        <f aca="false">AE88-AE80</f>
        <v>-4</v>
      </c>
      <c r="AF96" s="179" t="n">
        <f aca="false">AF88-AF80</f>
        <v>-6</v>
      </c>
      <c r="AG96" s="179" t="n">
        <f aca="false">AG88-AG80</f>
        <v>-9</v>
      </c>
      <c r="AH96" s="179" t="n">
        <f aca="false">AH88-AH80</f>
        <v>-7</v>
      </c>
      <c r="AI96" s="179" t="n">
        <f aca="false">AI88-AI80</f>
        <v>-7</v>
      </c>
      <c r="AJ96" s="179" t="n">
        <f aca="false">AJ88-AJ80</f>
        <v>11</v>
      </c>
      <c r="AK96" s="179" t="n">
        <f aca="false">AK88-AK80</f>
        <v>0</v>
      </c>
      <c r="AL96" s="179" t="n">
        <f aca="false">AL88-AL80</f>
        <v>-12</v>
      </c>
      <c r="AM96" s="179" t="n">
        <f aca="false">AM88-AM80</f>
        <v>-5</v>
      </c>
      <c r="AN96" s="179" t="n">
        <f aca="false">AN88-AN80</f>
        <v>-9</v>
      </c>
      <c r="AO96" s="179" t="n">
        <f aca="false">AO88-AO80</f>
        <v>-5</v>
      </c>
      <c r="AP96" s="179" t="n">
        <f aca="false">AP88-AP80</f>
        <v>3</v>
      </c>
      <c r="AQ96" s="179" t="n">
        <f aca="false">AQ88-AQ80</f>
        <v>1</v>
      </c>
      <c r="AR96" s="179" t="n">
        <f aca="false">AR88-AR80</f>
        <v>3</v>
      </c>
      <c r="AS96" s="179" t="n">
        <f aca="false">AS88-AS80</f>
        <v>3</v>
      </c>
      <c r="AT96" s="179" t="n">
        <f aca="false">AT88-AT80</f>
        <v>-2</v>
      </c>
      <c r="AU96" s="179" t="n">
        <f aca="false">AU88-AU80</f>
        <v>-3</v>
      </c>
      <c r="AV96" s="179" t="n">
        <f aca="false">AV88-AV80</f>
        <v>-5</v>
      </c>
      <c r="AW96" s="179" t="n">
        <f aca="false">AW88-AW80</f>
        <v>-12</v>
      </c>
      <c r="AX96" s="179" t="n">
        <f aca="false">AX88-AX80</f>
        <v>-11</v>
      </c>
      <c r="AY96" s="179" t="n">
        <f aca="false">AY88-AY80</f>
        <v>-13</v>
      </c>
      <c r="AZ96" s="179" t="n">
        <f aca="false">AZ88-AZ80</f>
        <v>-6</v>
      </c>
      <c r="BA96" s="179" t="n">
        <f aca="false">BA88-BA80</f>
        <v>-9</v>
      </c>
      <c r="BB96" s="179" t="n">
        <f aca="false">BB88-BB80</f>
        <v>-5</v>
      </c>
      <c r="BC96" s="179" t="n">
        <f aca="false">BC88-BC80</f>
        <v>-4</v>
      </c>
      <c r="BE96" s="181" t="n">
        <f aca="false">BE88-BE80</f>
        <v>-234</v>
      </c>
      <c r="BF96" s="181" t="n">
        <f aca="false">BF88-BF80</f>
        <v>-236</v>
      </c>
    </row>
    <row r="97" customFormat="false" ht="12.75" hidden="false" customHeight="false" outlineLevel="0" collapsed="false">
      <c r="A97" s="176"/>
      <c r="B97" s="180" t="s">
        <v>213</v>
      </c>
      <c r="C97" s="178" t="n">
        <f aca="false">C89-C81</f>
        <v>-12</v>
      </c>
      <c r="D97" s="179" t="n">
        <f aca="false">D89-D81</f>
        <v>0</v>
      </c>
      <c r="E97" s="179" t="n">
        <f aca="false">E89-E81</f>
        <v>-21</v>
      </c>
      <c r="F97" s="179" t="n">
        <f aca="false">F89-F81</f>
        <v>-22</v>
      </c>
      <c r="G97" s="179" t="n">
        <f aca="false">G89-G81</f>
        <v>-32</v>
      </c>
      <c r="H97" s="179" t="n">
        <f aca="false">H89-H81</f>
        <v>9</v>
      </c>
      <c r="I97" s="179" t="n">
        <f aca="false">I89-I81</f>
        <v>-37</v>
      </c>
      <c r="J97" s="179" t="n">
        <f aca="false">J89-J81</f>
        <v>-24</v>
      </c>
      <c r="K97" s="179" t="n">
        <f aca="false">K89-K81</f>
        <v>1</v>
      </c>
      <c r="L97" s="179" t="n">
        <f aca="false">L89-L81</f>
        <v>-12</v>
      </c>
      <c r="M97" s="179" t="n">
        <f aca="false">M89-M81</f>
        <v>16</v>
      </c>
      <c r="N97" s="179" t="n">
        <f aca="false">N89-N81</f>
        <v>-9</v>
      </c>
      <c r="O97" s="179" t="n">
        <f aca="false">O89-O81</f>
        <v>-37</v>
      </c>
      <c r="P97" s="179" t="n">
        <f aca="false">P89-P81</f>
        <v>5</v>
      </c>
      <c r="Q97" s="179" t="n">
        <f aca="false">Q89-Q81</f>
        <v>-33</v>
      </c>
      <c r="R97" s="179" t="n">
        <f aca="false">R89-R81</f>
        <v>-42</v>
      </c>
      <c r="S97" s="179" t="n">
        <f aca="false">S89-S81</f>
        <v>-44</v>
      </c>
      <c r="T97" s="179" t="n">
        <f aca="false">T89-T81</f>
        <v>-40</v>
      </c>
      <c r="U97" s="179" t="n">
        <f aca="false">U89-U81</f>
        <v>-49</v>
      </c>
      <c r="V97" s="179" t="n">
        <f aca="false">V89-V81</f>
        <v>-38</v>
      </c>
      <c r="W97" s="179" t="n">
        <f aca="false">W89-W81</f>
        <v>-52</v>
      </c>
      <c r="X97" s="179" t="n">
        <f aca="false">X89-X81</f>
        <v>-22</v>
      </c>
      <c r="Y97" s="179" t="n">
        <f aca="false">Y89-Y81</f>
        <v>-14</v>
      </c>
      <c r="Z97" s="179" t="n">
        <f aca="false">Z89-Z81</f>
        <v>-27</v>
      </c>
      <c r="AA97" s="179" t="n">
        <f aca="false">AA89-AA81</f>
        <v>-17</v>
      </c>
      <c r="AB97" s="179" t="n">
        <f aca="false">AB89-AB81</f>
        <v>-36</v>
      </c>
      <c r="AC97" s="179" t="n">
        <f aca="false">AC89-AC81</f>
        <v>-20</v>
      </c>
      <c r="AD97" s="179" t="n">
        <f aca="false">AD89-AD81</f>
        <v>-24</v>
      </c>
      <c r="AE97" s="179" t="n">
        <f aca="false">AE89-AE81</f>
        <v>-14</v>
      </c>
      <c r="AF97" s="179" t="n">
        <f aca="false">AF89-AF81</f>
        <v>-14</v>
      </c>
      <c r="AG97" s="179" t="n">
        <f aca="false">AG89-AG81</f>
        <v>-2</v>
      </c>
      <c r="AH97" s="179" t="n">
        <f aca="false">AH89-AH81</f>
        <v>1</v>
      </c>
      <c r="AI97" s="179" t="n">
        <f aca="false">AI89-AI81</f>
        <v>-43</v>
      </c>
      <c r="AJ97" s="179" t="n">
        <f aca="false">AJ89-AJ81</f>
        <v>-22</v>
      </c>
      <c r="AK97" s="179" t="n">
        <f aca="false">AK89-AK81</f>
        <v>-23</v>
      </c>
      <c r="AL97" s="179" t="n">
        <f aca="false">AL89-AL81</f>
        <v>-7</v>
      </c>
      <c r="AM97" s="179" t="n">
        <f aca="false">AM89-AM81</f>
        <v>26</v>
      </c>
      <c r="AN97" s="179" t="n">
        <f aca="false">AN89-AN81</f>
        <v>-25</v>
      </c>
      <c r="AO97" s="179" t="n">
        <f aca="false">AO89-AO81</f>
        <v>-20</v>
      </c>
      <c r="AP97" s="179" t="n">
        <f aca="false">AP89-AP81</f>
        <v>5</v>
      </c>
      <c r="AQ97" s="179" t="n">
        <f aca="false">AQ89-AQ81</f>
        <v>-24</v>
      </c>
      <c r="AR97" s="179" t="n">
        <f aca="false">AR89-AR81</f>
        <v>-2</v>
      </c>
      <c r="AS97" s="179" t="n">
        <f aca="false">AS89-AS81</f>
        <v>-9</v>
      </c>
      <c r="AT97" s="179" t="n">
        <f aca="false">AT89-AT81</f>
        <v>-4</v>
      </c>
      <c r="AU97" s="179" t="n">
        <f aca="false">AU89-AU81</f>
        <v>-27</v>
      </c>
      <c r="AV97" s="179" t="n">
        <f aca="false">AV89-AV81</f>
        <v>-15</v>
      </c>
      <c r="AW97" s="179" t="n">
        <f aca="false">AW89-AW81</f>
        <v>-24</v>
      </c>
      <c r="AX97" s="179" t="n">
        <f aca="false">AX89-AX81</f>
        <v>-28</v>
      </c>
      <c r="AY97" s="179" t="n">
        <f aca="false">AY89-AY81</f>
        <v>-5</v>
      </c>
      <c r="AZ97" s="179" t="n">
        <f aca="false">AZ89-AZ81</f>
        <v>-13</v>
      </c>
      <c r="BA97" s="179" t="n">
        <f aca="false">BA89-BA81</f>
        <v>-24</v>
      </c>
      <c r="BB97" s="179" t="n">
        <f aca="false">BB89-BB81</f>
        <v>-12</v>
      </c>
      <c r="BC97" s="179" t="n">
        <f aca="false">BC89-BC81</f>
        <v>-14</v>
      </c>
      <c r="BE97" s="181" t="n">
        <f aca="false">BE89-BE81</f>
        <v>-726.8</v>
      </c>
      <c r="BF97" s="181" t="n">
        <f aca="false">BF89-BF81</f>
        <v>-860.8</v>
      </c>
    </row>
    <row r="98" customFormat="false" ht="12.75" hidden="false" customHeight="false" outlineLevel="0" collapsed="false">
      <c r="A98" s="176"/>
      <c r="B98" s="180" t="s">
        <v>214</v>
      </c>
      <c r="C98" s="178" t="n">
        <f aca="false">C90-C82</f>
        <v>-33</v>
      </c>
      <c r="D98" s="179" t="n">
        <f aca="false">D90-D82</f>
        <v>-33</v>
      </c>
      <c r="E98" s="179" t="n">
        <f aca="false">E90-E82</f>
        <v>-29</v>
      </c>
      <c r="F98" s="179" t="n">
        <f aca="false">F90-F82</f>
        <v>-33</v>
      </c>
      <c r="G98" s="179" t="n">
        <f aca="false">G90-G82</f>
        <v>-30</v>
      </c>
      <c r="H98" s="179" t="n">
        <f aca="false">H90-H82</f>
        <v>-38</v>
      </c>
      <c r="I98" s="179" t="n">
        <f aca="false">I90-I82</f>
        <v>-32</v>
      </c>
      <c r="J98" s="179" t="n">
        <f aca="false">J90-J82</f>
        <v>-41</v>
      </c>
      <c r="K98" s="179" t="n">
        <f aca="false">K90-K82</f>
        <v>-28</v>
      </c>
      <c r="L98" s="179" t="n">
        <f aca="false">L90-L82</f>
        <v>-23</v>
      </c>
      <c r="M98" s="179" t="n">
        <f aca="false">M90-M82</f>
        <v>-30</v>
      </c>
      <c r="N98" s="179" t="n">
        <f aca="false">N90-N82</f>
        <v>-17</v>
      </c>
      <c r="O98" s="179" t="n">
        <f aca="false">O90-O82</f>
        <v>-17</v>
      </c>
      <c r="P98" s="179" t="n">
        <f aca="false">P90-P82</f>
        <v>-12</v>
      </c>
      <c r="Q98" s="179" t="n">
        <f aca="false">Q90-Q82</f>
        <v>-29</v>
      </c>
      <c r="R98" s="179" t="n">
        <f aca="false">R90-R82</f>
        <v>-39</v>
      </c>
      <c r="S98" s="179" t="n">
        <f aca="false">S90-S82</f>
        <v>-34</v>
      </c>
      <c r="T98" s="179" t="n">
        <f aca="false">T90-T82</f>
        <v>-27</v>
      </c>
      <c r="U98" s="179" t="n">
        <f aca="false">U90-U82</f>
        <v>-40</v>
      </c>
      <c r="V98" s="179" t="n">
        <f aca="false">V90-V82</f>
        <v>-47</v>
      </c>
      <c r="W98" s="179" t="n">
        <f aca="false">W90-W82</f>
        <v>-48</v>
      </c>
      <c r="X98" s="179" t="n">
        <f aca="false">X90-X82</f>
        <v>-30</v>
      </c>
      <c r="Y98" s="179" t="n">
        <f aca="false">Y90-Y82</f>
        <v>-31</v>
      </c>
      <c r="Z98" s="179" t="n">
        <f aca="false">Z90-Z82</f>
        <v>-25</v>
      </c>
      <c r="AA98" s="179" t="n">
        <f aca="false">AA90-AA82</f>
        <v>-16</v>
      </c>
      <c r="AB98" s="179" t="n">
        <f aca="false">AB90-AB82</f>
        <v>-25</v>
      </c>
      <c r="AC98" s="179" t="n">
        <f aca="false">AC90-AC82</f>
        <v>-22</v>
      </c>
      <c r="AD98" s="179" t="n">
        <f aca="false">AD90-AD82</f>
        <v>-19</v>
      </c>
      <c r="AE98" s="179" t="n">
        <f aca="false">AE90-AE82</f>
        <v>-18</v>
      </c>
      <c r="AF98" s="179" t="n">
        <f aca="false">AF90-AF82</f>
        <v>-28</v>
      </c>
      <c r="AG98" s="179" t="n">
        <f aca="false">AG90-AG82</f>
        <v>-11</v>
      </c>
      <c r="AH98" s="179" t="n">
        <f aca="false">AH90-AH82</f>
        <v>-30</v>
      </c>
      <c r="AI98" s="179" t="n">
        <f aca="false">AI90-AI82</f>
        <v>-20</v>
      </c>
      <c r="AJ98" s="179" t="n">
        <f aca="false">AJ90-AJ82</f>
        <v>-12</v>
      </c>
      <c r="AK98" s="179" t="n">
        <f aca="false">AK90-AK82</f>
        <v>-8</v>
      </c>
      <c r="AL98" s="179" t="n">
        <f aca="false">AL90-AL82</f>
        <v>-10</v>
      </c>
      <c r="AM98" s="179" t="n">
        <f aca="false">AM90-AM82</f>
        <v>-5</v>
      </c>
      <c r="AN98" s="179" t="n">
        <f aca="false">AN90-AN82</f>
        <v>-18</v>
      </c>
      <c r="AO98" s="179" t="n">
        <f aca="false">AO90-AO82</f>
        <v>-27</v>
      </c>
      <c r="AP98" s="179" t="n">
        <f aca="false">AP90-AP82</f>
        <v>-18</v>
      </c>
      <c r="AQ98" s="179" t="n">
        <f aca="false">AQ90-AQ82</f>
        <v>-24</v>
      </c>
      <c r="AR98" s="179" t="n">
        <f aca="false">AR90-AR82</f>
        <v>-12</v>
      </c>
      <c r="AS98" s="179" t="n">
        <f aca="false">AS90-AS82</f>
        <v>-33</v>
      </c>
      <c r="AT98" s="179" t="n">
        <f aca="false">AT90-AT82</f>
        <v>-16</v>
      </c>
      <c r="AU98" s="179" t="n">
        <f aca="false">AU90-AU82</f>
        <v>-31</v>
      </c>
      <c r="AV98" s="179" t="n">
        <f aca="false">AV90-AV82</f>
        <v>-32</v>
      </c>
      <c r="AW98" s="179" t="n">
        <f aca="false">AW90-AW82</f>
        <v>-28</v>
      </c>
      <c r="AX98" s="179" t="n">
        <f aca="false">AX90-AX82</f>
        <v>-24</v>
      </c>
      <c r="AY98" s="179" t="n">
        <f aca="false">AY90-AY82</f>
        <v>-47</v>
      </c>
      <c r="AZ98" s="179" t="n">
        <f aca="false">AZ90-AZ82</f>
        <v>-42</v>
      </c>
      <c r="BA98" s="179" t="n">
        <f aca="false">BA90-BA82</f>
        <v>-54</v>
      </c>
      <c r="BB98" s="179" t="n">
        <f aca="false">BB90-BB82</f>
        <v>-59</v>
      </c>
      <c r="BC98" s="179" t="n">
        <f aca="false">BC90-BC82</f>
        <v>-55</v>
      </c>
      <c r="BE98" s="181" t="n">
        <f aca="false">BE90-BE82</f>
        <v>-1057.6</v>
      </c>
      <c r="BF98" s="181" t="n">
        <f aca="false">BF90-BF82</f>
        <v>-1407.6</v>
      </c>
    </row>
    <row r="99" customFormat="false" ht="12.75" hidden="false" customHeight="false" outlineLevel="0" collapsed="false">
      <c r="A99" s="176"/>
      <c r="B99" s="180" t="s">
        <v>215</v>
      </c>
      <c r="C99" s="178" t="n">
        <f aca="false">C91-C83</f>
        <v>0</v>
      </c>
      <c r="D99" s="179" t="n">
        <f aca="false">D91-D83</f>
        <v>0</v>
      </c>
      <c r="E99" s="179" t="n">
        <f aca="false">E91-E83</f>
        <v>0</v>
      </c>
      <c r="F99" s="179" t="n">
        <f aca="false">F91-F83</f>
        <v>0</v>
      </c>
      <c r="G99" s="179" t="n">
        <f aca="false">G91-G83</f>
        <v>0</v>
      </c>
      <c r="H99" s="179" t="n">
        <f aca="false">H91-H83</f>
        <v>0</v>
      </c>
      <c r="I99" s="179" t="n">
        <f aca="false">I91-I83</f>
        <v>0</v>
      </c>
      <c r="J99" s="179" t="n">
        <f aca="false">J91-J83</f>
        <v>0</v>
      </c>
      <c r="K99" s="179" t="n">
        <f aca="false">K91-K83</f>
        <v>0</v>
      </c>
      <c r="L99" s="179" t="n">
        <f aca="false">L91-L83</f>
        <v>0</v>
      </c>
      <c r="M99" s="179" t="n">
        <f aca="false">M91-M83</f>
        <v>0</v>
      </c>
      <c r="N99" s="179" t="n">
        <f aca="false">N91-N83</f>
        <v>8</v>
      </c>
      <c r="O99" s="179" t="n">
        <f aca="false">O91-O83</f>
        <v>40</v>
      </c>
      <c r="P99" s="179" t="n">
        <f aca="false">P91-P83</f>
        <v>179</v>
      </c>
      <c r="Q99" s="179" t="n">
        <f aca="false">Q91-Q83</f>
        <v>346</v>
      </c>
      <c r="R99" s="179" t="n">
        <f aca="false">R91-R83</f>
        <v>301</v>
      </c>
      <c r="S99" s="179" t="n">
        <f aca="false">S91-S83</f>
        <v>263</v>
      </c>
      <c r="T99" s="179" t="n">
        <f aca="false">T91-T83</f>
        <v>178</v>
      </c>
      <c r="U99" s="179" t="n">
        <f aca="false">U91-U83</f>
        <v>137</v>
      </c>
      <c r="V99" s="179" t="n">
        <f aca="false">V91-V83</f>
        <v>108</v>
      </c>
      <c r="W99" s="179" t="n">
        <f aca="false">W91-W83</f>
        <v>83</v>
      </c>
      <c r="X99" s="179" t="n">
        <f aca="false">X91-X83</f>
        <v>42</v>
      </c>
      <c r="Y99" s="179" t="n">
        <f aca="false">Y91-Y83</f>
        <v>31</v>
      </c>
      <c r="Z99" s="179" t="n">
        <f aca="false">Z91-Z83</f>
        <v>19</v>
      </c>
      <c r="AA99" s="179" t="n">
        <f aca="false">AA91-AA83</f>
        <v>21</v>
      </c>
      <c r="AB99" s="179" t="n">
        <f aca="false">AB91-AB83</f>
        <v>11</v>
      </c>
      <c r="AC99" s="179" t="n">
        <f aca="false">AC91-AC83</f>
        <v>7</v>
      </c>
      <c r="AD99" s="179" t="n">
        <f aca="false">AD91-AD83</f>
        <v>2</v>
      </c>
      <c r="AE99" s="179" t="n">
        <f aca="false">AE91-AE83</f>
        <v>2</v>
      </c>
      <c r="AF99" s="179" t="n">
        <f aca="false">AF91-AF83</f>
        <v>2</v>
      </c>
      <c r="AG99" s="179" t="n">
        <f aca="false">AG91-AG83</f>
        <v>2</v>
      </c>
      <c r="AH99" s="179" t="n">
        <f aca="false">AH91-AH83</f>
        <v>1</v>
      </c>
      <c r="AI99" s="179" t="n">
        <f aca="false">AI91-AI83</f>
        <v>0</v>
      </c>
      <c r="AJ99" s="179" t="n">
        <f aca="false">AJ91-AJ83</f>
        <v>1</v>
      </c>
      <c r="AK99" s="179" t="n">
        <f aca="false">AK91-AK83</f>
        <v>1</v>
      </c>
      <c r="AL99" s="179" t="n">
        <f aca="false">AL91-AL83</f>
        <v>2</v>
      </c>
      <c r="AM99" s="179" t="n">
        <f aca="false">AM91-AM83</f>
        <v>2</v>
      </c>
      <c r="AN99" s="179" t="n">
        <f aca="false">AN91-AN83</f>
        <v>5</v>
      </c>
      <c r="AO99" s="179" t="n">
        <f aca="false">AO91-AO83</f>
        <v>4</v>
      </c>
      <c r="AP99" s="179" t="n">
        <f aca="false">AP91-AP83</f>
        <v>12</v>
      </c>
      <c r="AQ99" s="179" t="n">
        <f aca="false">AQ91-AQ83</f>
        <v>17</v>
      </c>
      <c r="AR99" s="179" t="n">
        <f aca="false">AR91-AR83</f>
        <v>51</v>
      </c>
      <c r="AS99" s="179" t="n">
        <f aca="false">AS91-AS83</f>
        <v>72</v>
      </c>
      <c r="AT99" s="179" t="n">
        <f aca="false">AT91-AT83</f>
        <v>118</v>
      </c>
      <c r="AU99" s="179" t="n">
        <f aca="false">AU91-AU83</f>
        <v>126</v>
      </c>
      <c r="AV99" s="179" t="n">
        <f aca="false">AV91-AV83</f>
        <v>173</v>
      </c>
      <c r="AW99" s="179" t="n">
        <f aca="false">AW91-AW83</f>
        <v>139</v>
      </c>
      <c r="AX99" s="179" t="n">
        <f aca="false">AX91-AX83</f>
        <v>135</v>
      </c>
      <c r="AY99" s="179" t="n">
        <f aca="false">AY91-AY83</f>
        <v>129</v>
      </c>
      <c r="AZ99" s="179" t="n">
        <f aca="false">AZ91-AZ83</f>
        <v>132</v>
      </c>
      <c r="BA99" s="179" t="n">
        <f aca="false">BA91-BA83</f>
        <v>103</v>
      </c>
      <c r="BB99" s="179" t="n">
        <f aca="false">BB91-BB83</f>
        <v>101</v>
      </c>
      <c r="BC99" s="179" t="n">
        <f aca="false">BC91-BC83</f>
        <v>93</v>
      </c>
      <c r="BE99" s="181" t="n">
        <f aca="false">BE91-BE83</f>
        <v>3199</v>
      </c>
      <c r="BF99" s="181" t="n">
        <f aca="false">BF91-BF83</f>
        <v>3199</v>
      </c>
    </row>
    <row r="100" customFormat="false" ht="12.75" hidden="false" customHeight="false" outlineLevel="0" collapsed="false">
      <c r="A100" s="176"/>
      <c r="B100" s="180" t="s">
        <v>216</v>
      </c>
      <c r="C100" s="178" t="n">
        <f aca="false">C92-C84</f>
        <v>-24</v>
      </c>
      <c r="D100" s="179" t="n">
        <f aca="false">D92-D84</f>
        <v>11</v>
      </c>
      <c r="E100" s="179" t="n">
        <f aca="false">E92-E84</f>
        <v>-5</v>
      </c>
      <c r="F100" s="179" t="n">
        <f aca="false">F92-F84</f>
        <v>27</v>
      </c>
      <c r="G100" s="179" t="n">
        <f aca="false">G92-G84</f>
        <v>5</v>
      </c>
      <c r="H100" s="179" t="n">
        <f aca="false">H92-H84</f>
        <v>-7</v>
      </c>
      <c r="I100" s="179" t="n">
        <f aca="false">I92-I84</f>
        <v>-6</v>
      </c>
      <c r="J100" s="179" t="n">
        <f aca="false">J92-J84</f>
        <v>1</v>
      </c>
      <c r="K100" s="179" t="n">
        <f aca="false">K92-K84</f>
        <v>10</v>
      </c>
      <c r="L100" s="179" t="n">
        <f aca="false">L92-L84</f>
        <v>8</v>
      </c>
      <c r="M100" s="179" t="n">
        <f aca="false">M92-M84</f>
        <v>16</v>
      </c>
      <c r="N100" s="179" t="n">
        <f aca="false">N92-N84</f>
        <v>15</v>
      </c>
      <c r="O100" s="179" t="n">
        <f aca="false">O92-O84</f>
        <v>-27</v>
      </c>
      <c r="P100" s="179" t="n">
        <f aca="false">P92-P84</f>
        <v>9</v>
      </c>
      <c r="Q100" s="179" t="n">
        <f aca="false">Q92-Q84</f>
        <v>-22</v>
      </c>
      <c r="R100" s="179" t="n">
        <f aca="false">R92-R84</f>
        <v>2</v>
      </c>
      <c r="S100" s="179" t="n">
        <f aca="false">S92-S84</f>
        <v>-26</v>
      </c>
      <c r="T100" s="179" t="n">
        <f aca="false">T92-T84</f>
        <v>-37</v>
      </c>
      <c r="U100" s="179" t="n">
        <f aca="false">U92-U84</f>
        <v>11</v>
      </c>
      <c r="V100" s="179" t="n">
        <f aca="false">V92-V84</f>
        <v>-3</v>
      </c>
      <c r="W100" s="179" t="n">
        <f aca="false">W92-W84</f>
        <v>-19</v>
      </c>
      <c r="X100" s="179" t="n">
        <f aca="false">X92-X84</f>
        <v>-13</v>
      </c>
      <c r="Y100" s="179" t="n">
        <f aca="false">Y92-Y84</f>
        <v>-16</v>
      </c>
      <c r="Z100" s="179" t="n">
        <f aca="false">Z92-Z84</f>
        <v>-9</v>
      </c>
      <c r="AA100" s="179" t="n">
        <f aca="false">AA92-AA84</f>
        <v>-27</v>
      </c>
      <c r="AB100" s="179" t="n">
        <f aca="false">AB92-AB84</f>
        <v>-12</v>
      </c>
      <c r="AC100" s="179" t="n">
        <f aca="false">AC92-AC84</f>
        <v>-18</v>
      </c>
      <c r="AD100" s="179" t="n">
        <f aca="false">AD92-AD84</f>
        <v>-33</v>
      </c>
      <c r="AE100" s="179" t="n">
        <f aca="false">AE92-AE84</f>
        <v>7</v>
      </c>
      <c r="AF100" s="179" t="n">
        <f aca="false">AF92-AF84</f>
        <v>-15</v>
      </c>
      <c r="AG100" s="179" t="n">
        <f aca="false">AG92-AG84</f>
        <v>8</v>
      </c>
      <c r="AH100" s="179" t="n">
        <f aca="false">AH92-AH84</f>
        <v>-20</v>
      </c>
      <c r="AI100" s="179" t="n">
        <f aca="false">AI92-AI84</f>
        <v>-20</v>
      </c>
      <c r="AJ100" s="179" t="n">
        <f aca="false">AJ92-AJ84</f>
        <v>1</v>
      </c>
      <c r="AK100" s="179" t="n">
        <f aca="false">AK92-AK84</f>
        <v>-11</v>
      </c>
      <c r="AL100" s="179" t="n">
        <f aca="false">AL92-AL84</f>
        <v>17</v>
      </c>
      <c r="AM100" s="179" t="n">
        <f aca="false">AM92-AM84</f>
        <v>23</v>
      </c>
      <c r="AN100" s="179" t="n">
        <f aca="false">AN92-AN84</f>
        <v>-1</v>
      </c>
      <c r="AO100" s="179" t="n">
        <f aca="false">AO92-AO84</f>
        <v>-4</v>
      </c>
      <c r="AP100" s="179" t="n">
        <f aca="false">AP92-AP84</f>
        <v>10</v>
      </c>
      <c r="AQ100" s="179" t="n">
        <f aca="false">AQ92-AQ84</f>
        <v>-9</v>
      </c>
      <c r="AR100" s="179" t="n">
        <f aca="false">AR92-AR84</f>
        <v>13</v>
      </c>
      <c r="AS100" s="179" t="n">
        <f aca="false">AS92-AS84</f>
        <v>5</v>
      </c>
      <c r="AT100" s="179" t="n">
        <f aca="false">AT92-AT84</f>
        <v>-13</v>
      </c>
      <c r="AU100" s="179" t="n">
        <f aca="false">AU92-AU84</f>
        <v>-4</v>
      </c>
      <c r="AV100" s="179" t="n">
        <f aca="false">AV92-AV84</f>
        <v>4</v>
      </c>
      <c r="AW100" s="179" t="n">
        <f aca="false">AW92-AW84</f>
        <v>19</v>
      </c>
      <c r="AX100" s="179" t="n">
        <f aca="false">AX92-AX84</f>
        <v>-5</v>
      </c>
      <c r="AY100" s="179" t="n">
        <f aca="false">AY92-AY84</f>
        <v>-11</v>
      </c>
      <c r="AZ100" s="179" t="n">
        <f aca="false">AZ92-AZ84</f>
        <v>-4</v>
      </c>
      <c r="BA100" s="179" t="n">
        <f aca="false">BA92-BA84</f>
        <v>-8</v>
      </c>
      <c r="BB100" s="179" t="n">
        <f aca="false">BB92-BB84</f>
        <v>-2</v>
      </c>
      <c r="BC100" s="179" t="n">
        <f aca="false">BC92-BC84</f>
        <v>22</v>
      </c>
      <c r="BE100" s="181" t="n">
        <f aca="false">BE92-BE84</f>
        <v>-130.2</v>
      </c>
      <c r="BF100" s="181" t="n">
        <f aca="false">BF92-BF84</f>
        <v>-94.1999999999998</v>
      </c>
    </row>
    <row r="101" customFormat="false" ht="12.75" hidden="false" customHeight="false" outlineLevel="0" collapsed="false">
      <c r="A101" s="176"/>
      <c r="B101" s="180" t="s">
        <v>217</v>
      </c>
      <c r="C101" s="189" t="n">
        <f aca="false">C93-C85</f>
        <v>-93</v>
      </c>
      <c r="D101" s="175" t="n">
        <f aca="false">D93-D85</f>
        <v>9</v>
      </c>
      <c r="E101" s="175" t="n">
        <f aca="false">E93-E85</f>
        <v>-63</v>
      </c>
      <c r="F101" s="175" t="n">
        <f aca="false">F93-F85</f>
        <v>-55</v>
      </c>
      <c r="G101" s="175" t="n">
        <f aca="false">G93-G85</f>
        <v>-58</v>
      </c>
      <c r="H101" s="175" t="n">
        <f aca="false">H93-H85</f>
        <v>-30</v>
      </c>
      <c r="I101" s="175" t="n">
        <f aca="false">I93-I85</f>
        <v>-87</v>
      </c>
      <c r="J101" s="175" t="n">
        <f aca="false">J93-J85</f>
        <v>-65</v>
      </c>
      <c r="K101" s="175" t="n">
        <f aca="false">K93-K85</f>
        <v>-35</v>
      </c>
      <c r="L101" s="175" t="n">
        <f aca="false">L93-L85</f>
        <v>-34</v>
      </c>
      <c r="M101" s="175" t="n">
        <f aca="false">M93-M85</f>
        <v>-13</v>
      </c>
      <c r="N101" s="175" t="n">
        <f aca="false">N93-N85</f>
        <v>-4</v>
      </c>
      <c r="O101" s="175" t="n">
        <f aca="false">O93-O85</f>
        <v>-83</v>
      </c>
      <c r="P101" s="175" t="n">
        <f aca="false">P93-P85</f>
        <v>171</v>
      </c>
      <c r="Q101" s="175" t="n">
        <f aca="false">Q93-Q85</f>
        <v>218</v>
      </c>
      <c r="R101" s="175" t="n">
        <f aca="false">R93-R85</f>
        <v>166</v>
      </c>
      <c r="S101" s="175" t="n">
        <f aca="false">S93-S85</f>
        <v>96</v>
      </c>
      <c r="T101" s="175" t="n">
        <f aca="false">T93-T85</f>
        <v>2</v>
      </c>
      <c r="U101" s="175" t="n">
        <f aca="false">U93-U85</f>
        <v>-2</v>
      </c>
      <c r="V101" s="175" t="n">
        <f aca="false">V93-V85</f>
        <v>-22</v>
      </c>
      <c r="W101" s="175" t="n">
        <f aca="false">W93-W85</f>
        <v>-88</v>
      </c>
      <c r="X101" s="175" t="n">
        <f aca="false">X93-X85</f>
        <v>-67</v>
      </c>
      <c r="Y101" s="175" t="n">
        <f aca="false">Y93-Y85</f>
        <v>-65</v>
      </c>
      <c r="Z101" s="175" t="n">
        <f aca="false">Z93-Z85</f>
        <v>-92</v>
      </c>
      <c r="AA101" s="175" t="n">
        <f aca="false">AA93-AA85</f>
        <v>-78</v>
      </c>
      <c r="AB101" s="175" t="n">
        <f aca="false">AB93-AB85</f>
        <v>-106</v>
      </c>
      <c r="AC101" s="175" t="n">
        <f aca="false">AC93-AC85</f>
        <v>-105</v>
      </c>
      <c r="AD101" s="175" t="n">
        <f aca="false">AD93-AD85</f>
        <v>-114</v>
      </c>
      <c r="AE101" s="175" t="n">
        <f aca="false">AE93-AE85</f>
        <v>-42</v>
      </c>
      <c r="AF101" s="175" t="n">
        <f aca="false">AF93-AF85</f>
        <v>-110</v>
      </c>
      <c r="AG101" s="175" t="n">
        <f aca="false">AG93-AG85</f>
        <v>-53</v>
      </c>
      <c r="AH101" s="175" t="n">
        <f aca="false">AH93-AH85</f>
        <v>-68</v>
      </c>
      <c r="AI101" s="175" t="n">
        <f aca="false">AI93-AI85</f>
        <v>-124</v>
      </c>
      <c r="AJ101" s="175" t="n">
        <f aca="false">AJ93-AJ85</f>
        <v>-47</v>
      </c>
      <c r="AK101" s="175" t="n">
        <f aca="false">AK93-AK85</f>
        <v>-47</v>
      </c>
      <c r="AL101" s="175" t="n">
        <f aca="false">AL93-AL85</f>
        <v>-22</v>
      </c>
      <c r="AM101" s="175" t="n">
        <f aca="false">AM93-AM85</f>
        <v>0</v>
      </c>
      <c r="AN101" s="175" t="n">
        <f aca="false">AN93-AN85</f>
        <v>-97</v>
      </c>
      <c r="AO101" s="175" t="n">
        <f aca="false">AO93-AO85</f>
        <v>-94</v>
      </c>
      <c r="AP101" s="175" t="n">
        <f aca="false">AP93-AP85</f>
        <v>5</v>
      </c>
      <c r="AQ101" s="175" t="n">
        <f aca="false">AQ93-AQ85</f>
        <v>-84</v>
      </c>
      <c r="AR101" s="175" t="n">
        <f aca="false">AR93-AR85</f>
        <v>16</v>
      </c>
      <c r="AS101" s="175" t="n">
        <f aca="false">AS93-AS85</f>
        <v>22</v>
      </c>
      <c r="AT101" s="175" t="n">
        <f aca="false">AT93-AT85</f>
        <v>62</v>
      </c>
      <c r="AU101" s="175" t="n">
        <f aca="false">AU93-AU85</f>
        <v>24</v>
      </c>
      <c r="AV101" s="175" t="n">
        <f aca="false">AV93-AV85</f>
        <v>80</v>
      </c>
      <c r="AW101" s="175" t="n">
        <f aca="false">AW93-AW85</f>
        <v>66</v>
      </c>
      <c r="AX101" s="175" t="n">
        <f aca="false">AX93-AX85</f>
        <v>57</v>
      </c>
      <c r="AY101" s="175" t="n">
        <f aca="false">AY93-AY85</f>
        <v>22</v>
      </c>
      <c r="AZ101" s="175" t="n">
        <f aca="false">AZ93-AZ85</f>
        <v>21</v>
      </c>
      <c r="BA101" s="175" t="n">
        <f aca="false">BA93-BA85</f>
        <v>-35</v>
      </c>
      <c r="BB101" s="175" t="n">
        <f aca="false">BB93-BB85</f>
        <v>30</v>
      </c>
      <c r="BC101" s="175" t="n">
        <f aca="false">BC93-BC85</f>
        <v>29</v>
      </c>
      <c r="BD101" s="196"/>
      <c r="BE101" s="190" t="n">
        <f aca="false">BE93-BE85</f>
        <v>-145.200000000001</v>
      </c>
      <c r="BF101" s="190" t="n">
        <f aca="false">BF93-BF85</f>
        <v>-669.200000000001</v>
      </c>
      <c r="BG101" s="187"/>
    </row>
    <row r="102" customFormat="false" ht="13.15" hidden="false" customHeight="true" outlineLevel="0" collapsed="false">
      <c r="A102" s="176" t="s">
        <v>223</v>
      </c>
      <c r="B102" s="177" t="s">
        <v>237</v>
      </c>
      <c r="C102" s="197"/>
      <c r="D102" s="198"/>
      <c r="E102" s="198"/>
      <c r="F102" s="198"/>
      <c r="G102" s="198"/>
      <c r="H102" s="198"/>
      <c r="I102" s="198"/>
      <c r="J102" s="198"/>
      <c r="K102" s="198"/>
      <c r="L102" s="198"/>
      <c r="M102" s="198"/>
      <c r="N102" s="198"/>
      <c r="O102" s="198"/>
      <c r="P102" s="198"/>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67"/>
      <c r="BE102" s="192"/>
    </row>
    <row r="103" customFormat="false" ht="12.75" hidden="false" customHeight="false" outlineLevel="0" collapsed="false">
      <c r="A103" s="176"/>
      <c r="B103" s="180" t="s">
        <v>211</v>
      </c>
      <c r="C103" s="178" t="n">
        <v>2</v>
      </c>
      <c r="D103" s="179" t="n">
        <v>2</v>
      </c>
      <c r="E103" s="179" t="n">
        <v>1</v>
      </c>
      <c r="F103" s="179" t="n">
        <v>1</v>
      </c>
      <c r="G103" s="179" t="n">
        <v>2</v>
      </c>
      <c r="H103" s="179" t="n">
        <v>1</v>
      </c>
      <c r="I103" s="179" t="n">
        <v>2</v>
      </c>
      <c r="J103" s="179" t="n">
        <v>2</v>
      </c>
      <c r="K103" s="179" t="n">
        <v>3</v>
      </c>
      <c r="L103" s="179" t="n">
        <v>1</v>
      </c>
      <c r="M103" s="179" t="n">
        <v>2</v>
      </c>
      <c r="N103" s="179" t="n">
        <v>2</v>
      </c>
      <c r="O103" s="179" t="n">
        <v>2</v>
      </c>
      <c r="P103" s="179" t="n">
        <v>2</v>
      </c>
      <c r="Q103" s="179" t="n">
        <v>1</v>
      </c>
      <c r="R103" s="179" t="n">
        <v>2</v>
      </c>
      <c r="S103" s="179" t="n">
        <v>2</v>
      </c>
      <c r="T103" s="179" t="n">
        <v>2</v>
      </c>
      <c r="U103" s="179" t="n">
        <v>3</v>
      </c>
      <c r="V103" s="179" t="n">
        <v>1</v>
      </c>
      <c r="W103" s="179" t="n">
        <v>3</v>
      </c>
      <c r="X103" s="179" t="n">
        <v>2</v>
      </c>
      <c r="Y103" s="179" t="n">
        <v>2</v>
      </c>
      <c r="Z103" s="179" t="n">
        <v>2</v>
      </c>
      <c r="AA103" s="179" t="n">
        <v>2</v>
      </c>
      <c r="AB103" s="179" t="n">
        <v>2</v>
      </c>
      <c r="AC103" s="179" t="n">
        <v>2</v>
      </c>
      <c r="AD103" s="179" t="n">
        <v>2</v>
      </c>
      <c r="AE103" s="179" t="n">
        <v>1</v>
      </c>
      <c r="AF103" s="179" t="n">
        <v>1</v>
      </c>
      <c r="AG103" s="179" t="n">
        <v>3</v>
      </c>
      <c r="AH103" s="179" t="n">
        <v>2</v>
      </c>
      <c r="AI103" s="179" t="n">
        <v>3</v>
      </c>
      <c r="AJ103" s="179" t="n">
        <v>2</v>
      </c>
      <c r="AK103" s="179" t="n">
        <v>2</v>
      </c>
      <c r="AL103" s="179" t="n">
        <v>3</v>
      </c>
      <c r="AM103" s="179" t="n">
        <v>2</v>
      </c>
      <c r="AN103" s="179" t="n">
        <v>2</v>
      </c>
      <c r="AO103" s="179" t="n">
        <v>1</v>
      </c>
      <c r="AP103" s="179" t="n">
        <v>1</v>
      </c>
      <c r="AQ103" s="179" t="n">
        <v>2</v>
      </c>
      <c r="AR103" s="179" t="n">
        <v>1</v>
      </c>
      <c r="AS103" s="179" t="n">
        <v>3</v>
      </c>
      <c r="AT103" s="179" t="n">
        <v>2</v>
      </c>
      <c r="AU103" s="179" t="n">
        <v>1</v>
      </c>
      <c r="AV103" s="179" t="n">
        <v>3</v>
      </c>
      <c r="AW103" s="179" t="n">
        <v>2</v>
      </c>
      <c r="AX103" s="179" t="n">
        <v>2</v>
      </c>
      <c r="AY103" s="179" t="n">
        <v>2</v>
      </c>
      <c r="AZ103" s="179" t="n">
        <v>3</v>
      </c>
      <c r="BA103" s="179" t="n">
        <v>2</v>
      </c>
      <c r="BB103" s="179" t="n">
        <v>2</v>
      </c>
      <c r="BC103" s="179" t="n">
        <v>1</v>
      </c>
      <c r="BD103" s="167"/>
      <c r="BE103" s="181" t="n">
        <f aca="false">SUM(N103:BB103)+(BC103/5)</f>
        <v>82.2</v>
      </c>
      <c r="BF103" s="181" t="n">
        <f aca="false">SUM(C103:BB103)+(BC103/5)</f>
        <v>101.2</v>
      </c>
    </row>
    <row r="104" customFormat="false" ht="12.75" hidden="false" customHeight="false" outlineLevel="0" collapsed="false">
      <c r="A104" s="176"/>
      <c r="B104" s="180" t="s">
        <v>212</v>
      </c>
      <c r="C104" s="178" t="n">
        <v>0</v>
      </c>
      <c r="D104" s="179" t="n">
        <v>1</v>
      </c>
      <c r="E104" s="179" t="n">
        <v>1</v>
      </c>
      <c r="F104" s="179" t="n">
        <v>1</v>
      </c>
      <c r="G104" s="179" t="n">
        <v>1</v>
      </c>
      <c r="H104" s="179" t="n">
        <v>1</v>
      </c>
      <c r="I104" s="179" t="n">
        <v>1</v>
      </c>
      <c r="J104" s="179" t="n">
        <v>1</v>
      </c>
      <c r="K104" s="179" t="n">
        <v>1</v>
      </c>
      <c r="L104" s="179" t="n">
        <v>1</v>
      </c>
      <c r="M104" s="179" t="n">
        <v>1</v>
      </c>
      <c r="N104" s="179" t="n">
        <v>1</v>
      </c>
      <c r="O104" s="179" t="n">
        <v>1</v>
      </c>
      <c r="P104" s="179" t="n">
        <v>1</v>
      </c>
      <c r="Q104" s="179" t="n">
        <v>2</v>
      </c>
      <c r="R104" s="179" t="n">
        <v>1</v>
      </c>
      <c r="S104" s="179" t="n">
        <v>1</v>
      </c>
      <c r="T104" s="179" t="n">
        <v>1</v>
      </c>
      <c r="U104" s="179" t="n">
        <v>1</v>
      </c>
      <c r="V104" s="179" t="n">
        <v>1</v>
      </c>
      <c r="W104" s="179" t="n">
        <v>0</v>
      </c>
      <c r="X104" s="179" t="n">
        <v>1</v>
      </c>
      <c r="Y104" s="179" t="n">
        <v>1</v>
      </c>
      <c r="Z104" s="179" t="n">
        <v>0</v>
      </c>
      <c r="AA104" s="179" t="n">
        <v>0</v>
      </c>
      <c r="AB104" s="179" t="n">
        <v>1</v>
      </c>
      <c r="AC104" s="179" t="n">
        <v>1</v>
      </c>
      <c r="AD104" s="179" t="n">
        <v>1</v>
      </c>
      <c r="AE104" s="179" t="n">
        <v>0</v>
      </c>
      <c r="AF104" s="179" t="n">
        <v>1</v>
      </c>
      <c r="AG104" s="179" t="n">
        <v>0</v>
      </c>
      <c r="AH104" s="179" t="n">
        <v>0</v>
      </c>
      <c r="AI104" s="179" t="n">
        <v>2</v>
      </c>
      <c r="AJ104" s="179" t="n">
        <v>0</v>
      </c>
      <c r="AK104" s="179" t="n">
        <v>1</v>
      </c>
      <c r="AL104" s="179" t="n">
        <v>1</v>
      </c>
      <c r="AM104" s="179" t="n">
        <v>1</v>
      </c>
      <c r="AN104" s="179" t="n">
        <v>1</v>
      </c>
      <c r="AO104" s="179" t="n">
        <v>1</v>
      </c>
      <c r="AP104" s="179" t="n">
        <v>1</v>
      </c>
      <c r="AQ104" s="179" t="n">
        <v>0</v>
      </c>
      <c r="AR104" s="179" t="n">
        <v>1</v>
      </c>
      <c r="AS104" s="179" t="n">
        <v>1</v>
      </c>
      <c r="AT104" s="179" t="n">
        <v>1</v>
      </c>
      <c r="AU104" s="179" t="n">
        <v>1</v>
      </c>
      <c r="AV104" s="179" t="n">
        <v>2</v>
      </c>
      <c r="AW104" s="179" t="n">
        <v>2</v>
      </c>
      <c r="AX104" s="179" t="n">
        <v>2</v>
      </c>
      <c r="AY104" s="179" t="n">
        <v>1</v>
      </c>
      <c r="AZ104" s="179" t="n">
        <v>1</v>
      </c>
      <c r="BA104" s="179" t="n">
        <v>1</v>
      </c>
      <c r="BB104" s="179" t="n">
        <v>1</v>
      </c>
      <c r="BC104" s="179" t="n">
        <v>0</v>
      </c>
      <c r="BD104" s="167"/>
      <c r="BE104" s="181" t="n">
        <f aca="false">SUM(N104:BB104)+(BC104/5)</f>
        <v>38</v>
      </c>
      <c r="BF104" s="181" t="n">
        <f aca="false">SUM(C104:BB104)+(BC104/5)</f>
        <v>48</v>
      </c>
    </row>
    <row r="105" customFormat="false" ht="12.75" hidden="false" customHeight="false" outlineLevel="0" collapsed="false">
      <c r="A105" s="176"/>
      <c r="B105" s="180" t="s">
        <v>213</v>
      </c>
      <c r="C105" s="178" t="n">
        <v>2</v>
      </c>
      <c r="D105" s="179" t="n">
        <v>1</v>
      </c>
      <c r="E105" s="179" t="n">
        <v>1</v>
      </c>
      <c r="F105" s="179" t="n">
        <v>2</v>
      </c>
      <c r="G105" s="179" t="n">
        <v>0</v>
      </c>
      <c r="H105" s="179" t="n">
        <v>1</v>
      </c>
      <c r="I105" s="179" t="n">
        <v>1</v>
      </c>
      <c r="J105" s="179" t="n">
        <v>1</v>
      </c>
      <c r="K105" s="179" t="n">
        <v>0</v>
      </c>
      <c r="L105" s="179" t="n">
        <v>1</v>
      </c>
      <c r="M105" s="179" t="n">
        <v>1</v>
      </c>
      <c r="N105" s="179" t="n">
        <v>2</v>
      </c>
      <c r="O105" s="179" t="n">
        <v>1</v>
      </c>
      <c r="P105" s="179" t="n">
        <v>0</v>
      </c>
      <c r="Q105" s="179" t="n">
        <v>0</v>
      </c>
      <c r="R105" s="179" t="n">
        <v>0</v>
      </c>
      <c r="S105" s="179" t="n">
        <v>1</v>
      </c>
      <c r="T105" s="179" t="n">
        <v>0</v>
      </c>
      <c r="U105" s="179" t="n">
        <v>0</v>
      </c>
      <c r="V105" s="179" t="n">
        <v>0</v>
      </c>
      <c r="W105" s="179" t="n">
        <v>0</v>
      </c>
      <c r="X105" s="179" t="n">
        <v>1</v>
      </c>
      <c r="Y105" s="179" t="n">
        <v>0</v>
      </c>
      <c r="Z105" s="179" t="n">
        <v>0</v>
      </c>
      <c r="AA105" s="179" t="n">
        <v>1</v>
      </c>
      <c r="AB105" s="179" t="n">
        <v>1</v>
      </c>
      <c r="AC105" s="179" t="n">
        <v>1</v>
      </c>
      <c r="AD105" s="179" t="n">
        <v>1</v>
      </c>
      <c r="AE105" s="179" t="n">
        <v>1</v>
      </c>
      <c r="AF105" s="179" t="n">
        <v>1</v>
      </c>
      <c r="AG105" s="179" t="n">
        <v>1</v>
      </c>
      <c r="AH105" s="179" t="n">
        <v>0</v>
      </c>
      <c r="AI105" s="179" t="n">
        <v>1</v>
      </c>
      <c r="AJ105" s="179" t="n">
        <v>0</v>
      </c>
      <c r="AK105" s="179" t="n">
        <v>0</v>
      </c>
      <c r="AL105" s="179" t="n">
        <v>1</v>
      </c>
      <c r="AM105" s="179" t="n">
        <v>1</v>
      </c>
      <c r="AN105" s="179" t="n">
        <v>1</v>
      </c>
      <c r="AO105" s="179" t="n">
        <v>1</v>
      </c>
      <c r="AP105" s="179" t="n">
        <v>1</v>
      </c>
      <c r="AQ105" s="179" t="n">
        <v>1</v>
      </c>
      <c r="AR105" s="179" t="n">
        <v>1</v>
      </c>
      <c r="AS105" s="179" t="n">
        <v>1</v>
      </c>
      <c r="AT105" s="179" t="n">
        <v>0</v>
      </c>
      <c r="AU105" s="179" t="n">
        <v>1</v>
      </c>
      <c r="AV105" s="179" t="n">
        <v>1</v>
      </c>
      <c r="AW105" s="179" t="n">
        <v>2</v>
      </c>
      <c r="AX105" s="179" t="n">
        <v>0</v>
      </c>
      <c r="AY105" s="179" t="n">
        <v>1</v>
      </c>
      <c r="AZ105" s="179" t="n">
        <v>1</v>
      </c>
      <c r="BA105" s="179" t="n">
        <v>1</v>
      </c>
      <c r="BB105" s="179" t="n">
        <v>1</v>
      </c>
      <c r="BC105" s="179" t="n">
        <v>2</v>
      </c>
      <c r="BD105" s="167"/>
      <c r="BE105" s="181" t="n">
        <f aca="false">SUM(N105:BB105)+(BC105/5)</f>
        <v>29.4</v>
      </c>
      <c r="BF105" s="181" t="n">
        <f aca="false">SUM(C105:BB105)+(BC105/5)</f>
        <v>40.4</v>
      </c>
    </row>
    <row r="106" customFormat="false" ht="12.75" hidden="false" customHeight="false" outlineLevel="0" collapsed="false">
      <c r="A106" s="176"/>
      <c r="B106" s="180" t="s">
        <v>214</v>
      </c>
      <c r="C106" s="178" t="n">
        <v>1</v>
      </c>
      <c r="D106" s="179" t="n">
        <v>1</v>
      </c>
      <c r="E106" s="179" t="n">
        <v>1</v>
      </c>
      <c r="F106" s="179" t="n">
        <v>0</v>
      </c>
      <c r="G106" s="179" t="n">
        <v>0</v>
      </c>
      <c r="H106" s="179" t="n">
        <v>0</v>
      </c>
      <c r="I106" s="179" t="n">
        <v>0</v>
      </c>
      <c r="J106" s="179" t="n">
        <v>0</v>
      </c>
      <c r="K106" s="179" t="n">
        <v>0</v>
      </c>
      <c r="L106" s="179" t="n">
        <v>1</v>
      </c>
      <c r="M106" s="179" t="n">
        <v>0</v>
      </c>
      <c r="N106" s="179" t="n">
        <v>1</v>
      </c>
      <c r="O106" s="179" t="n">
        <v>0</v>
      </c>
      <c r="P106" s="179" t="n">
        <v>0</v>
      </c>
      <c r="Q106" s="179" t="n">
        <v>0</v>
      </c>
      <c r="R106" s="179" t="n">
        <v>0</v>
      </c>
      <c r="S106" s="179" t="n">
        <v>0</v>
      </c>
      <c r="T106" s="179" t="n">
        <v>0</v>
      </c>
      <c r="U106" s="179" t="n">
        <v>0</v>
      </c>
      <c r="V106" s="179" t="n">
        <v>0</v>
      </c>
      <c r="W106" s="179" t="n">
        <v>0</v>
      </c>
      <c r="X106" s="179" t="n">
        <v>1</v>
      </c>
      <c r="Y106" s="179" t="n">
        <v>0</v>
      </c>
      <c r="Z106" s="179" t="n">
        <v>1</v>
      </c>
      <c r="AA106" s="179" t="n">
        <v>0</v>
      </c>
      <c r="AB106" s="179" t="n">
        <v>0</v>
      </c>
      <c r="AC106" s="179" t="n">
        <v>0</v>
      </c>
      <c r="AD106" s="179" t="n">
        <v>0</v>
      </c>
      <c r="AE106" s="179" t="n">
        <v>0</v>
      </c>
      <c r="AF106" s="179" t="n">
        <v>0</v>
      </c>
      <c r="AG106" s="179" t="n">
        <v>0</v>
      </c>
      <c r="AH106" s="179" t="n">
        <v>0</v>
      </c>
      <c r="AI106" s="179" t="n">
        <v>0</v>
      </c>
      <c r="AJ106" s="179" t="n">
        <v>0</v>
      </c>
      <c r="AK106" s="179" t="n">
        <v>0</v>
      </c>
      <c r="AL106" s="179" t="n">
        <v>0</v>
      </c>
      <c r="AM106" s="179" t="n">
        <v>0</v>
      </c>
      <c r="AN106" s="179" t="n">
        <v>1</v>
      </c>
      <c r="AO106" s="179" t="n">
        <v>1</v>
      </c>
      <c r="AP106" s="179" t="n">
        <v>0</v>
      </c>
      <c r="AQ106" s="179" t="n">
        <v>0</v>
      </c>
      <c r="AR106" s="179" t="n">
        <v>0</v>
      </c>
      <c r="AS106" s="179" t="n">
        <v>0</v>
      </c>
      <c r="AT106" s="179" t="n">
        <v>1</v>
      </c>
      <c r="AU106" s="179" t="n">
        <v>1</v>
      </c>
      <c r="AV106" s="179" t="n">
        <v>1</v>
      </c>
      <c r="AW106" s="179" t="n">
        <v>0</v>
      </c>
      <c r="AX106" s="179" t="n">
        <v>0</v>
      </c>
      <c r="AY106" s="179" t="n">
        <v>0</v>
      </c>
      <c r="AZ106" s="179" t="n">
        <v>1</v>
      </c>
      <c r="BA106" s="179" t="n">
        <v>0</v>
      </c>
      <c r="BB106" s="179" t="n">
        <v>0</v>
      </c>
      <c r="BC106" s="179" t="n">
        <v>0</v>
      </c>
      <c r="BD106" s="167"/>
      <c r="BE106" s="181" t="n">
        <f aca="false">SUM(N106:BB106)+(BC106/5)</f>
        <v>9</v>
      </c>
      <c r="BF106" s="181" t="n">
        <f aca="false">SUM(C106:BB106)+(BC106/5)</f>
        <v>13</v>
      </c>
    </row>
    <row r="107" customFormat="false" ht="12.75" hidden="false" customHeight="false" outlineLevel="0" collapsed="false">
      <c r="A107" s="176"/>
      <c r="B107" s="180" t="s">
        <v>215</v>
      </c>
      <c r="C107" s="178" t="n">
        <v>0</v>
      </c>
      <c r="D107" s="179" t="n">
        <v>0</v>
      </c>
      <c r="E107" s="179" t="n">
        <v>0</v>
      </c>
      <c r="F107" s="179" t="n">
        <v>0</v>
      </c>
      <c r="G107" s="179" t="n">
        <v>0</v>
      </c>
      <c r="H107" s="179" t="n">
        <v>0</v>
      </c>
      <c r="I107" s="179" t="n">
        <v>0</v>
      </c>
      <c r="J107" s="179" t="n">
        <v>0</v>
      </c>
      <c r="K107" s="179" t="n">
        <v>0</v>
      </c>
      <c r="L107" s="179" t="n">
        <v>0</v>
      </c>
      <c r="M107" s="179" t="n">
        <v>0</v>
      </c>
      <c r="N107" s="179" t="n">
        <v>0</v>
      </c>
      <c r="O107" s="179" t="n">
        <v>0</v>
      </c>
      <c r="P107" s="179" t="n">
        <v>0</v>
      </c>
      <c r="Q107" s="179" t="n">
        <v>0</v>
      </c>
      <c r="R107" s="179" t="n">
        <v>0</v>
      </c>
      <c r="S107" s="179" t="n">
        <v>0</v>
      </c>
      <c r="T107" s="179" t="n">
        <v>0</v>
      </c>
      <c r="U107" s="179" t="n">
        <v>0</v>
      </c>
      <c r="V107" s="179" t="n">
        <v>0</v>
      </c>
      <c r="W107" s="179" t="n">
        <v>0</v>
      </c>
      <c r="X107" s="179" t="n">
        <v>0</v>
      </c>
      <c r="Y107" s="179" t="n">
        <v>0</v>
      </c>
      <c r="Z107" s="179" t="n">
        <v>0</v>
      </c>
      <c r="AA107" s="179" t="n">
        <v>0</v>
      </c>
      <c r="AB107" s="179" t="n">
        <v>0</v>
      </c>
      <c r="AC107" s="179" t="n">
        <v>0</v>
      </c>
      <c r="AD107" s="179" t="n">
        <v>0</v>
      </c>
      <c r="AE107" s="179" t="n">
        <v>0</v>
      </c>
      <c r="AF107" s="179" t="n">
        <v>0</v>
      </c>
      <c r="AG107" s="179" t="n">
        <v>0</v>
      </c>
      <c r="AH107" s="179" t="n">
        <v>0</v>
      </c>
      <c r="AI107" s="179" t="n">
        <v>0</v>
      </c>
      <c r="AJ107" s="179" t="n">
        <v>0</v>
      </c>
      <c r="AK107" s="179" t="n">
        <v>0</v>
      </c>
      <c r="AL107" s="179" t="n">
        <v>0</v>
      </c>
      <c r="AM107" s="179" t="n">
        <v>0</v>
      </c>
      <c r="AN107" s="179" t="n">
        <v>0</v>
      </c>
      <c r="AO107" s="179" t="n">
        <v>0</v>
      </c>
      <c r="AP107" s="179" t="n">
        <v>0</v>
      </c>
      <c r="AQ107" s="179" t="n">
        <v>0</v>
      </c>
      <c r="AR107" s="179" t="n">
        <v>0</v>
      </c>
      <c r="AS107" s="179" t="n">
        <v>0</v>
      </c>
      <c r="AT107" s="179" t="n">
        <v>0</v>
      </c>
      <c r="AU107" s="179" t="n">
        <v>0</v>
      </c>
      <c r="AV107" s="179" t="n">
        <v>0</v>
      </c>
      <c r="AW107" s="179" t="n">
        <v>0</v>
      </c>
      <c r="AX107" s="179" t="n">
        <v>0</v>
      </c>
      <c r="AY107" s="179" t="n">
        <v>0</v>
      </c>
      <c r="AZ107" s="179" t="n">
        <v>0</v>
      </c>
      <c r="BA107" s="179" t="n">
        <v>0</v>
      </c>
      <c r="BB107" s="179" t="n">
        <v>0</v>
      </c>
      <c r="BC107" s="179" t="n">
        <v>0</v>
      </c>
      <c r="BD107" s="167"/>
      <c r="BE107" s="181" t="n">
        <f aca="false">SUM(N107:BB107)+(BC107/5)</f>
        <v>0</v>
      </c>
      <c r="BF107" s="181" t="n">
        <f aca="false">SUM(C107:BB107)+(BC107/5)</f>
        <v>0</v>
      </c>
    </row>
    <row r="108" customFormat="false" ht="12.75" hidden="false" customHeight="false" outlineLevel="0" collapsed="false">
      <c r="A108" s="176"/>
      <c r="B108" s="180" t="s">
        <v>216</v>
      </c>
      <c r="C108" s="178" t="n">
        <v>1</v>
      </c>
      <c r="D108" s="179" t="n">
        <v>1</v>
      </c>
      <c r="E108" s="179" t="n">
        <v>1</v>
      </c>
      <c r="F108" s="179" t="n">
        <v>1</v>
      </c>
      <c r="G108" s="179" t="n">
        <v>1</v>
      </c>
      <c r="H108" s="179" t="n">
        <v>2</v>
      </c>
      <c r="I108" s="179" t="n">
        <v>1</v>
      </c>
      <c r="J108" s="179" t="n">
        <v>1</v>
      </c>
      <c r="K108" s="179" t="n">
        <v>1</v>
      </c>
      <c r="L108" s="179" t="n">
        <v>1</v>
      </c>
      <c r="M108" s="179" t="n">
        <v>0</v>
      </c>
      <c r="N108" s="179" t="n">
        <v>1</v>
      </c>
      <c r="O108" s="179" t="n">
        <v>1</v>
      </c>
      <c r="P108" s="179" t="n">
        <v>1</v>
      </c>
      <c r="Q108" s="179" t="n">
        <v>1</v>
      </c>
      <c r="R108" s="179" t="n">
        <v>0</v>
      </c>
      <c r="S108" s="179" t="n">
        <v>1</v>
      </c>
      <c r="T108" s="179" t="n">
        <v>1</v>
      </c>
      <c r="U108" s="179" t="n">
        <v>0</v>
      </c>
      <c r="V108" s="179" t="n">
        <v>1</v>
      </c>
      <c r="W108" s="179" t="n">
        <v>1</v>
      </c>
      <c r="X108" s="179" t="n">
        <v>1</v>
      </c>
      <c r="Y108" s="179" t="n">
        <v>1</v>
      </c>
      <c r="Z108" s="179" t="n">
        <v>1</v>
      </c>
      <c r="AA108" s="179" t="n">
        <v>1</v>
      </c>
      <c r="AB108" s="179" t="n">
        <v>1</v>
      </c>
      <c r="AC108" s="179" t="n">
        <v>1</v>
      </c>
      <c r="AD108" s="179" t="n">
        <v>0</v>
      </c>
      <c r="AE108" s="179" t="n">
        <v>1</v>
      </c>
      <c r="AF108" s="179" t="n">
        <v>0</v>
      </c>
      <c r="AG108" s="179" t="n">
        <v>1</v>
      </c>
      <c r="AH108" s="179" t="n">
        <v>2</v>
      </c>
      <c r="AI108" s="179" t="n">
        <v>1</v>
      </c>
      <c r="AJ108" s="179" t="n">
        <v>1</v>
      </c>
      <c r="AK108" s="179" t="n">
        <v>1</v>
      </c>
      <c r="AL108" s="179" t="n">
        <v>0</v>
      </c>
      <c r="AM108" s="179" t="n">
        <v>1</v>
      </c>
      <c r="AN108" s="179" t="n">
        <v>1</v>
      </c>
      <c r="AO108" s="179" t="n">
        <v>1</v>
      </c>
      <c r="AP108" s="179" t="n">
        <v>0</v>
      </c>
      <c r="AQ108" s="179" t="n">
        <v>1</v>
      </c>
      <c r="AR108" s="179" t="n">
        <v>1</v>
      </c>
      <c r="AS108" s="179" t="n">
        <v>1</v>
      </c>
      <c r="AT108" s="179" t="n">
        <v>1</v>
      </c>
      <c r="AU108" s="179" t="n">
        <v>1</v>
      </c>
      <c r="AV108" s="179" t="n">
        <v>1</v>
      </c>
      <c r="AW108" s="179" t="n">
        <v>1</v>
      </c>
      <c r="AX108" s="179" t="n">
        <v>1</v>
      </c>
      <c r="AY108" s="179" t="n">
        <v>1</v>
      </c>
      <c r="AZ108" s="179" t="n">
        <v>1</v>
      </c>
      <c r="BA108" s="179" t="n">
        <v>1</v>
      </c>
      <c r="BB108" s="179" t="n">
        <v>1</v>
      </c>
      <c r="BC108" s="179" t="n">
        <v>1</v>
      </c>
      <c r="BD108" s="167"/>
      <c r="BE108" s="181" t="n">
        <f aca="false">SUM(N108:BB108)+(BC108/5)</f>
        <v>36.2</v>
      </c>
      <c r="BF108" s="181" t="n">
        <f aca="false">SUM(C108:BB108)+(BC108/5)</f>
        <v>47.2</v>
      </c>
    </row>
    <row r="109" customFormat="false" ht="12.75" hidden="false" customHeight="false" outlineLevel="0" collapsed="false">
      <c r="A109" s="176"/>
      <c r="B109" s="180" t="s">
        <v>217</v>
      </c>
      <c r="C109" s="178" t="n">
        <v>6</v>
      </c>
      <c r="D109" s="179" t="n">
        <v>6</v>
      </c>
      <c r="E109" s="179" t="n">
        <v>5</v>
      </c>
      <c r="F109" s="179" t="n">
        <v>5</v>
      </c>
      <c r="G109" s="179" t="n">
        <v>5</v>
      </c>
      <c r="H109" s="179" t="n">
        <v>5</v>
      </c>
      <c r="I109" s="179" t="n">
        <v>5</v>
      </c>
      <c r="J109" s="179" t="n">
        <v>4</v>
      </c>
      <c r="K109" s="179" t="n">
        <v>5</v>
      </c>
      <c r="L109" s="179" t="n">
        <v>4</v>
      </c>
      <c r="M109" s="179" t="n">
        <v>5</v>
      </c>
      <c r="N109" s="179" t="n">
        <v>6</v>
      </c>
      <c r="O109" s="179" t="n">
        <v>5</v>
      </c>
      <c r="P109" s="179" t="n">
        <v>4</v>
      </c>
      <c r="Q109" s="179" t="n">
        <v>4</v>
      </c>
      <c r="R109" s="179" t="n">
        <v>4</v>
      </c>
      <c r="S109" s="179" t="n">
        <v>4</v>
      </c>
      <c r="T109" s="179" t="n">
        <v>4</v>
      </c>
      <c r="U109" s="179" t="n">
        <v>5</v>
      </c>
      <c r="V109" s="179" t="n">
        <v>3</v>
      </c>
      <c r="W109" s="179" t="n">
        <v>5</v>
      </c>
      <c r="X109" s="179" t="n">
        <v>5</v>
      </c>
      <c r="Y109" s="179" t="n">
        <v>5</v>
      </c>
      <c r="Z109" s="179" t="n">
        <v>4</v>
      </c>
      <c r="AA109" s="179" t="n">
        <v>4</v>
      </c>
      <c r="AB109" s="179" t="n">
        <v>5</v>
      </c>
      <c r="AC109" s="179" t="n">
        <v>4</v>
      </c>
      <c r="AD109" s="179" t="n">
        <v>4</v>
      </c>
      <c r="AE109" s="179" t="n">
        <v>3</v>
      </c>
      <c r="AF109" s="179" t="n">
        <v>3</v>
      </c>
      <c r="AG109" s="179" t="n">
        <v>5</v>
      </c>
      <c r="AH109" s="179" t="n">
        <v>4</v>
      </c>
      <c r="AI109" s="179" t="n">
        <v>6</v>
      </c>
      <c r="AJ109" s="179" t="n">
        <v>4</v>
      </c>
      <c r="AK109" s="179" t="n">
        <v>5</v>
      </c>
      <c r="AL109" s="179" t="n">
        <v>5</v>
      </c>
      <c r="AM109" s="179" t="n">
        <v>5</v>
      </c>
      <c r="AN109" s="179" t="n">
        <v>4</v>
      </c>
      <c r="AO109" s="179" t="n">
        <v>5</v>
      </c>
      <c r="AP109" s="179" t="n">
        <v>4</v>
      </c>
      <c r="AQ109" s="179" t="n">
        <v>4</v>
      </c>
      <c r="AR109" s="179" t="n">
        <v>5</v>
      </c>
      <c r="AS109" s="179" t="n">
        <v>5</v>
      </c>
      <c r="AT109" s="179" t="n">
        <v>4</v>
      </c>
      <c r="AU109" s="179" t="n">
        <v>5</v>
      </c>
      <c r="AV109" s="179" t="n">
        <v>8</v>
      </c>
      <c r="AW109" s="179" t="n">
        <v>6</v>
      </c>
      <c r="AX109" s="179" t="n">
        <v>5</v>
      </c>
      <c r="AY109" s="179" t="n">
        <v>6</v>
      </c>
      <c r="AZ109" s="179" t="n">
        <v>6</v>
      </c>
      <c r="BA109" s="179" t="n">
        <v>5</v>
      </c>
      <c r="BB109" s="179" t="n">
        <v>5</v>
      </c>
      <c r="BC109" s="179" t="n">
        <v>4</v>
      </c>
      <c r="BD109" s="167"/>
      <c r="BE109" s="181" t="n">
        <f aca="false">SUM(N109:BB109)+(BC109/5)</f>
        <v>192.8</v>
      </c>
      <c r="BF109" s="181" t="n">
        <f aca="false">SUM(C109:BB109)+(BC109/5)</f>
        <v>247.8</v>
      </c>
    </row>
    <row r="110" customFormat="false" ht="12.75" hidden="false" customHeight="false" outlineLevel="0" collapsed="false">
      <c r="A110" s="176"/>
      <c r="B110" s="183" t="s">
        <v>238</v>
      </c>
      <c r="C110" s="193" t="s">
        <v>78</v>
      </c>
      <c r="D110" s="194" t="s">
        <v>79</v>
      </c>
      <c r="E110" s="194" t="s">
        <v>141</v>
      </c>
      <c r="F110" s="194" t="s">
        <v>142</v>
      </c>
      <c r="G110" s="194" t="s">
        <v>143</v>
      </c>
      <c r="H110" s="194" t="s">
        <v>144</v>
      </c>
      <c r="I110" s="194" t="s">
        <v>145</v>
      </c>
      <c r="J110" s="194" t="s">
        <v>146</v>
      </c>
      <c r="K110" s="194" t="s">
        <v>147</v>
      </c>
      <c r="L110" s="194" t="s">
        <v>148</v>
      </c>
      <c r="M110" s="194" t="s">
        <v>149</v>
      </c>
      <c r="N110" s="194" t="s">
        <v>150</v>
      </c>
      <c r="O110" s="194" t="s">
        <v>151</v>
      </c>
      <c r="P110" s="194" t="s">
        <v>152</v>
      </c>
      <c r="Q110" s="194" t="s">
        <v>153</v>
      </c>
      <c r="R110" s="194" t="s">
        <v>154</v>
      </c>
      <c r="S110" s="194" t="s">
        <v>155</v>
      </c>
      <c r="T110" s="194" t="s">
        <v>156</v>
      </c>
      <c r="U110" s="194" t="s">
        <v>157</v>
      </c>
      <c r="V110" s="194" t="s">
        <v>158</v>
      </c>
      <c r="W110" s="194" t="s">
        <v>159</v>
      </c>
      <c r="X110" s="194" t="s">
        <v>160</v>
      </c>
      <c r="Y110" s="194" t="s">
        <v>161</v>
      </c>
      <c r="Z110" s="194" t="s">
        <v>162</v>
      </c>
      <c r="AA110" s="194" t="s">
        <v>163</v>
      </c>
      <c r="AB110" s="194" t="s">
        <v>164</v>
      </c>
      <c r="AC110" s="194" t="s">
        <v>165</v>
      </c>
      <c r="AD110" s="194" t="s">
        <v>166</v>
      </c>
      <c r="AE110" s="194" t="s">
        <v>167</v>
      </c>
      <c r="AF110" s="194" t="s">
        <v>168</v>
      </c>
      <c r="AG110" s="194" t="s">
        <v>169</v>
      </c>
      <c r="AH110" s="194" t="s">
        <v>170</v>
      </c>
      <c r="AI110" s="194" t="s">
        <v>171</v>
      </c>
      <c r="AJ110" s="194" t="s">
        <v>172</v>
      </c>
      <c r="AK110" s="194" t="s">
        <v>173</v>
      </c>
      <c r="AL110" s="194" t="s">
        <v>174</v>
      </c>
      <c r="AM110" s="194" t="s">
        <v>175</v>
      </c>
      <c r="AN110" s="194" t="s">
        <v>176</v>
      </c>
      <c r="AO110" s="194" t="s">
        <v>177</v>
      </c>
      <c r="AP110" s="194" t="s">
        <v>178</v>
      </c>
      <c r="AQ110" s="194" t="s">
        <v>179</v>
      </c>
      <c r="AR110" s="194" t="s">
        <v>180</v>
      </c>
      <c r="AS110" s="194" t="s">
        <v>181</v>
      </c>
      <c r="AT110" s="194" t="s">
        <v>182</v>
      </c>
      <c r="AU110" s="194" t="s">
        <v>183</v>
      </c>
      <c r="AV110" s="194" t="s">
        <v>184</v>
      </c>
      <c r="AW110" s="194" t="s">
        <v>185</v>
      </c>
      <c r="AX110" s="194" t="s">
        <v>186</v>
      </c>
      <c r="AY110" s="194" t="s">
        <v>187</v>
      </c>
      <c r="AZ110" s="194" t="s">
        <v>188</v>
      </c>
      <c r="BA110" s="194" t="s">
        <v>189</v>
      </c>
      <c r="BB110" s="194" t="s">
        <v>190</v>
      </c>
      <c r="BC110" s="194" t="s">
        <v>191</v>
      </c>
      <c r="BD110" s="199"/>
      <c r="BE110" s="195"/>
      <c r="BF110" s="181"/>
    </row>
    <row r="111" customFormat="false" ht="12.75" hidden="false" customHeight="false" outlineLevel="0" collapsed="false">
      <c r="A111" s="176"/>
      <c r="B111" s="180" t="s">
        <v>211</v>
      </c>
      <c r="C111" s="178" t="n">
        <v>1</v>
      </c>
      <c r="D111" s="179" t="n">
        <v>1</v>
      </c>
      <c r="E111" s="179" t="n">
        <v>4</v>
      </c>
      <c r="F111" s="179" t="n">
        <v>4</v>
      </c>
      <c r="G111" s="179" t="n">
        <v>3</v>
      </c>
      <c r="H111" s="179" t="n">
        <v>3</v>
      </c>
      <c r="I111" s="179" t="n">
        <v>2</v>
      </c>
      <c r="J111" s="179" t="n">
        <v>1</v>
      </c>
      <c r="K111" s="179" t="n">
        <v>2</v>
      </c>
      <c r="L111" s="179" t="n">
        <v>5</v>
      </c>
      <c r="M111" s="179" t="n">
        <v>3</v>
      </c>
      <c r="N111" s="179" t="n">
        <v>5</v>
      </c>
      <c r="O111" s="179" t="n">
        <v>0</v>
      </c>
      <c r="P111" s="179" t="n">
        <v>1</v>
      </c>
      <c r="Q111" s="179" t="n">
        <v>3</v>
      </c>
      <c r="R111" s="179" t="n">
        <v>1</v>
      </c>
      <c r="S111" s="179" t="n">
        <v>0</v>
      </c>
      <c r="T111" s="179" t="n">
        <v>0</v>
      </c>
      <c r="U111" s="179" t="n">
        <v>0</v>
      </c>
      <c r="V111" s="179" t="n">
        <v>0</v>
      </c>
      <c r="W111" s="179" t="n">
        <v>0</v>
      </c>
      <c r="X111" s="179" t="n">
        <v>0</v>
      </c>
      <c r="Y111" s="179" t="n">
        <v>0</v>
      </c>
      <c r="Z111" s="179" t="n">
        <v>1</v>
      </c>
      <c r="AA111" s="179" t="n">
        <v>0</v>
      </c>
      <c r="AB111" s="179" t="n">
        <v>0</v>
      </c>
      <c r="AC111" s="179" t="n">
        <v>3</v>
      </c>
      <c r="AD111" s="179" t="n">
        <v>2</v>
      </c>
      <c r="AE111" s="179" t="n">
        <v>0</v>
      </c>
      <c r="AF111" s="179" t="n">
        <v>3</v>
      </c>
      <c r="AG111" s="179" t="n">
        <v>1</v>
      </c>
      <c r="AH111" s="179" t="n">
        <v>4</v>
      </c>
      <c r="AI111" s="179" t="n">
        <v>1</v>
      </c>
      <c r="AJ111" s="179" t="n">
        <v>2</v>
      </c>
      <c r="AK111" s="179" t="n">
        <v>1</v>
      </c>
      <c r="AL111" s="179" t="n">
        <v>4</v>
      </c>
      <c r="AM111" s="179" t="n">
        <v>1</v>
      </c>
      <c r="AN111" s="179" t="n">
        <v>3</v>
      </c>
      <c r="AO111" s="179" t="n">
        <v>3</v>
      </c>
      <c r="AP111" s="179" t="n">
        <v>2</v>
      </c>
      <c r="AQ111" s="179" t="n">
        <v>3</v>
      </c>
      <c r="AR111" s="179" t="n">
        <v>3</v>
      </c>
      <c r="AS111" s="179" t="n">
        <v>0</v>
      </c>
      <c r="AT111" s="179" t="n">
        <v>0</v>
      </c>
      <c r="AU111" s="179" t="n">
        <v>0</v>
      </c>
      <c r="AV111" s="179" t="n">
        <v>0</v>
      </c>
      <c r="AW111" s="179" t="n">
        <v>0</v>
      </c>
      <c r="AX111" s="179" t="n">
        <v>2</v>
      </c>
      <c r="AY111" s="179" t="n">
        <v>1</v>
      </c>
      <c r="AZ111" s="179" t="n">
        <v>0</v>
      </c>
      <c r="BA111" s="179" t="n">
        <v>0</v>
      </c>
      <c r="BB111" s="179" t="n">
        <v>0</v>
      </c>
      <c r="BC111" s="179" t="n">
        <v>0</v>
      </c>
      <c r="BD111" s="167"/>
      <c r="BE111" s="192" t="n">
        <f aca="false">SUM(N111:BC111)</f>
        <v>50</v>
      </c>
      <c r="BF111" s="181" t="n">
        <f aca="false">SUM(C111:BC111)</f>
        <v>79</v>
      </c>
    </row>
    <row r="112" customFormat="false" ht="12.75" hidden="false" customHeight="false" outlineLevel="0" collapsed="false">
      <c r="A112" s="176"/>
      <c r="B112" s="180" t="s">
        <v>212</v>
      </c>
      <c r="C112" s="178" t="n">
        <v>0</v>
      </c>
      <c r="D112" s="179" t="n">
        <v>4</v>
      </c>
      <c r="E112" s="179" t="n">
        <v>2</v>
      </c>
      <c r="F112" s="179" t="n">
        <v>0</v>
      </c>
      <c r="G112" s="179" t="n">
        <v>2</v>
      </c>
      <c r="H112" s="179" t="n">
        <v>0</v>
      </c>
      <c r="I112" s="179" t="n">
        <v>0</v>
      </c>
      <c r="J112" s="179" t="n">
        <v>0</v>
      </c>
      <c r="K112" s="179" t="n">
        <v>0</v>
      </c>
      <c r="L112" s="179" t="n">
        <v>0</v>
      </c>
      <c r="M112" s="179" t="n">
        <v>2</v>
      </c>
      <c r="N112" s="179" t="n">
        <v>2</v>
      </c>
      <c r="O112" s="179" t="n">
        <v>0</v>
      </c>
      <c r="P112" s="179" t="n">
        <v>2</v>
      </c>
      <c r="Q112" s="179" t="n">
        <v>3</v>
      </c>
      <c r="R112" s="179" t="n">
        <v>1</v>
      </c>
      <c r="S112" s="179" t="n">
        <v>2</v>
      </c>
      <c r="T112" s="179" t="n">
        <v>2</v>
      </c>
      <c r="U112" s="179" t="n">
        <v>0</v>
      </c>
      <c r="V112" s="179" t="n">
        <v>2</v>
      </c>
      <c r="W112" s="179" t="n">
        <v>1</v>
      </c>
      <c r="X112" s="179" t="n">
        <v>0</v>
      </c>
      <c r="Y112" s="179" t="n">
        <v>0</v>
      </c>
      <c r="Z112" s="179" t="n">
        <v>1</v>
      </c>
      <c r="AA112" s="179" t="n">
        <v>0</v>
      </c>
      <c r="AB112" s="179" t="n">
        <v>0</v>
      </c>
      <c r="AC112" s="179" t="n">
        <v>1</v>
      </c>
      <c r="AD112" s="179" t="n">
        <v>1</v>
      </c>
      <c r="AE112" s="179" t="n">
        <v>0</v>
      </c>
      <c r="AF112" s="179" t="n">
        <v>0</v>
      </c>
      <c r="AG112" s="179" t="n">
        <v>0</v>
      </c>
      <c r="AH112" s="179" t="n">
        <v>1</v>
      </c>
      <c r="AI112" s="179" t="n">
        <v>1</v>
      </c>
      <c r="AJ112" s="179" t="n">
        <v>1</v>
      </c>
      <c r="AK112" s="179" t="n">
        <v>0</v>
      </c>
      <c r="AL112" s="179" t="n">
        <v>0</v>
      </c>
      <c r="AM112" s="179" t="n">
        <v>0</v>
      </c>
      <c r="AN112" s="179" t="n">
        <v>1</v>
      </c>
      <c r="AO112" s="179" t="n">
        <v>1</v>
      </c>
      <c r="AP112" s="179" t="n">
        <v>3</v>
      </c>
      <c r="AQ112" s="179" t="n">
        <v>1</v>
      </c>
      <c r="AR112" s="179" t="n">
        <v>0</v>
      </c>
      <c r="AS112" s="179" t="n">
        <v>0</v>
      </c>
      <c r="AT112" s="179" t="n">
        <v>0</v>
      </c>
      <c r="AU112" s="179" t="n">
        <v>2</v>
      </c>
      <c r="AV112" s="179" t="n">
        <v>3</v>
      </c>
      <c r="AW112" s="179" t="n">
        <v>1</v>
      </c>
      <c r="AX112" s="179" t="n">
        <v>2</v>
      </c>
      <c r="AY112" s="179" t="n">
        <v>2</v>
      </c>
      <c r="AZ112" s="179" t="n">
        <v>1</v>
      </c>
      <c r="BA112" s="179" t="n">
        <v>1</v>
      </c>
      <c r="BB112" s="179" t="n">
        <v>0</v>
      </c>
      <c r="BC112" s="179" t="n">
        <v>2</v>
      </c>
      <c r="BD112" s="167"/>
      <c r="BE112" s="192" t="n">
        <f aca="false">SUM(N112:BC112)</f>
        <v>41</v>
      </c>
      <c r="BF112" s="181" t="n">
        <f aca="false">SUM(C112:BC112)</f>
        <v>51</v>
      </c>
    </row>
    <row r="113" customFormat="false" ht="12.75" hidden="false" customHeight="false" outlineLevel="0" collapsed="false">
      <c r="A113" s="176"/>
      <c r="B113" s="180" t="s">
        <v>213</v>
      </c>
      <c r="C113" s="178" t="n">
        <v>1</v>
      </c>
      <c r="D113" s="179" t="n">
        <v>2</v>
      </c>
      <c r="E113" s="179" t="n">
        <v>0</v>
      </c>
      <c r="F113" s="179" t="n">
        <v>0</v>
      </c>
      <c r="G113" s="179" t="n">
        <v>2</v>
      </c>
      <c r="H113" s="179" t="n">
        <v>3</v>
      </c>
      <c r="I113" s="179" t="n">
        <v>0</v>
      </c>
      <c r="J113" s="179" t="n">
        <v>3</v>
      </c>
      <c r="K113" s="179" t="n">
        <v>2</v>
      </c>
      <c r="L113" s="179" t="n">
        <v>1</v>
      </c>
      <c r="M113" s="179" t="n">
        <v>0</v>
      </c>
      <c r="N113" s="179" t="n">
        <v>0</v>
      </c>
      <c r="O113" s="179" t="n">
        <v>0</v>
      </c>
      <c r="P113" s="179" t="n">
        <v>1</v>
      </c>
      <c r="Q113" s="179" t="n">
        <v>3</v>
      </c>
      <c r="R113" s="179" t="n">
        <v>0</v>
      </c>
      <c r="S113" s="179" t="n">
        <v>0</v>
      </c>
      <c r="T113" s="179" t="n">
        <v>2</v>
      </c>
      <c r="U113" s="179" t="n">
        <v>0</v>
      </c>
      <c r="V113" s="179" t="n">
        <v>0</v>
      </c>
      <c r="W113" s="179" t="n">
        <v>1</v>
      </c>
      <c r="X113" s="179" t="n">
        <v>0</v>
      </c>
      <c r="Y113" s="179" t="n">
        <v>0</v>
      </c>
      <c r="Z113" s="179" t="n">
        <v>0</v>
      </c>
      <c r="AA113" s="179" t="n">
        <v>2</v>
      </c>
      <c r="AB113" s="179" t="n">
        <v>2</v>
      </c>
      <c r="AC113" s="179" t="n">
        <v>3</v>
      </c>
      <c r="AD113" s="179" t="n">
        <v>1</v>
      </c>
      <c r="AE113" s="179" t="n">
        <v>2</v>
      </c>
      <c r="AF113" s="179" t="n">
        <v>2</v>
      </c>
      <c r="AG113" s="179" t="n">
        <v>0</v>
      </c>
      <c r="AH113" s="179" t="n">
        <v>1</v>
      </c>
      <c r="AI113" s="179" t="n">
        <v>0</v>
      </c>
      <c r="AJ113" s="179" t="n">
        <v>0</v>
      </c>
      <c r="AK113" s="179" t="n">
        <v>1</v>
      </c>
      <c r="AL113" s="179" t="n">
        <v>4</v>
      </c>
      <c r="AM113" s="179" t="n">
        <v>0</v>
      </c>
      <c r="AN113" s="179" t="n">
        <v>1</v>
      </c>
      <c r="AO113" s="179" t="n">
        <v>0</v>
      </c>
      <c r="AP113" s="179" t="n">
        <v>1</v>
      </c>
      <c r="AQ113" s="179" t="n">
        <v>1</v>
      </c>
      <c r="AR113" s="179" t="n">
        <v>1</v>
      </c>
      <c r="AS113" s="179" t="n">
        <v>0</v>
      </c>
      <c r="AT113" s="179" t="n">
        <v>1</v>
      </c>
      <c r="AU113" s="179" t="n">
        <v>0</v>
      </c>
      <c r="AV113" s="179" t="n">
        <v>0</v>
      </c>
      <c r="AW113" s="179" t="n">
        <v>1</v>
      </c>
      <c r="AX113" s="179" t="n">
        <v>1</v>
      </c>
      <c r="AY113" s="179" t="n">
        <v>1</v>
      </c>
      <c r="AZ113" s="179" t="n">
        <v>1</v>
      </c>
      <c r="BA113" s="179" t="n">
        <v>0</v>
      </c>
      <c r="BB113" s="179" t="n">
        <v>1</v>
      </c>
      <c r="BC113" s="179" t="n">
        <v>0</v>
      </c>
      <c r="BD113" s="167"/>
      <c r="BE113" s="192" t="n">
        <f aca="false">SUM(N113:BC113)</f>
        <v>35</v>
      </c>
      <c r="BF113" s="181" t="n">
        <f aca="false">SUM(C113:BC113)</f>
        <v>49</v>
      </c>
    </row>
    <row r="114" customFormat="false" ht="12.75" hidden="false" customHeight="false" outlineLevel="0" collapsed="false">
      <c r="A114" s="176"/>
      <c r="B114" s="180" t="s">
        <v>214</v>
      </c>
      <c r="C114" s="178" t="n">
        <v>0</v>
      </c>
      <c r="D114" s="179" t="n">
        <v>0</v>
      </c>
      <c r="E114" s="179" t="n">
        <v>0</v>
      </c>
      <c r="F114" s="179" t="n">
        <v>0</v>
      </c>
      <c r="G114" s="179" t="n">
        <v>0</v>
      </c>
      <c r="H114" s="179" t="n">
        <v>0</v>
      </c>
      <c r="I114" s="179" t="n">
        <v>0</v>
      </c>
      <c r="J114" s="179" t="n">
        <v>2</v>
      </c>
      <c r="K114" s="179" t="n">
        <v>0</v>
      </c>
      <c r="L114" s="179" t="n">
        <v>0</v>
      </c>
      <c r="M114" s="179" t="n">
        <v>0</v>
      </c>
      <c r="N114" s="179" t="n">
        <v>1</v>
      </c>
      <c r="O114" s="179" t="n">
        <v>0</v>
      </c>
      <c r="P114" s="179" t="n">
        <v>0</v>
      </c>
      <c r="Q114" s="179" t="n">
        <v>0</v>
      </c>
      <c r="R114" s="179" t="n">
        <v>1</v>
      </c>
      <c r="S114" s="179" t="n">
        <v>1</v>
      </c>
      <c r="T114" s="179" t="n">
        <v>0</v>
      </c>
      <c r="U114" s="179" t="n">
        <v>0</v>
      </c>
      <c r="V114" s="179" t="n">
        <v>0</v>
      </c>
      <c r="W114" s="179" t="n">
        <v>0</v>
      </c>
      <c r="X114" s="179" t="n">
        <v>0</v>
      </c>
      <c r="Y114" s="179" t="n">
        <v>0</v>
      </c>
      <c r="Z114" s="179" t="n">
        <v>0</v>
      </c>
      <c r="AA114" s="179" t="n">
        <v>0</v>
      </c>
      <c r="AB114" s="179" t="n">
        <v>0</v>
      </c>
      <c r="AC114" s="179" t="n">
        <v>1</v>
      </c>
      <c r="AD114" s="179" t="n">
        <v>0</v>
      </c>
      <c r="AE114" s="179" t="n">
        <v>0</v>
      </c>
      <c r="AF114" s="179" t="n">
        <v>0</v>
      </c>
      <c r="AG114" s="179" t="n">
        <v>1</v>
      </c>
      <c r="AH114" s="179" t="n">
        <v>0</v>
      </c>
      <c r="AI114" s="179" t="n">
        <v>0</v>
      </c>
      <c r="AJ114" s="179" t="n">
        <v>2</v>
      </c>
      <c r="AK114" s="179" t="n">
        <v>0</v>
      </c>
      <c r="AL114" s="179" t="n">
        <v>0</v>
      </c>
      <c r="AM114" s="179" t="n">
        <v>1</v>
      </c>
      <c r="AN114" s="179" t="n">
        <v>1</v>
      </c>
      <c r="AO114" s="179" t="n">
        <v>1</v>
      </c>
      <c r="AP114" s="179" t="n">
        <v>0</v>
      </c>
      <c r="AQ114" s="179" t="n">
        <v>0</v>
      </c>
      <c r="AR114" s="179" t="n">
        <v>0</v>
      </c>
      <c r="AS114" s="179" t="n">
        <v>0</v>
      </c>
      <c r="AT114" s="179" t="n">
        <v>0</v>
      </c>
      <c r="AU114" s="179" t="n">
        <v>0</v>
      </c>
      <c r="AV114" s="179" t="n">
        <v>0</v>
      </c>
      <c r="AW114" s="179" t="n">
        <v>0</v>
      </c>
      <c r="AX114" s="179" t="n">
        <v>0</v>
      </c>
      <c r="AY114" s="179" t="n">
        <v>1</v>
      </c>
      <c r="AZ114" s="179" t="n">
        <v>0</v>
      </c>
      <c r="BA114" s="179" t="n">
        <v>0</v>
      </c>
      <c r="BB114" s="179" t="n">
        <v>1</v>
      </c>
      <c r="BC114" s="179" t="n">
        <v>0</v>
      </c>
      <c r="BD114" s="167"/>
      <c r="BE114" s="192" t="n">
        <f aca="false">SUM(N114:BC114)</f>
        <v>12</v>
      </c>
      <c r="BF114" s="181" t="n">
        <f aca="false">SUM(C114:BC114)</f>
        <v>14</v>
      </c>
    </row>
    <row r="115" customFormat="false" ht="12.75" hidden="false" customHeight="false" outlineLevel="0" collapsed="false">
      <c r="A115" s="176"/>
      <c r="B115" s="182" t="s">
        <v>215</v>
      </c>
      <c r="C115" s="179" t="n">
        <v>0</v>
      </c>
      <c r="D115" s="179" t="n">
        <v>0</v>
      </c>
      <c r="E115" s="179" t="n">
        <v>0</v>
      </c>
      <c r="F115" s="179" t="n">
        <v>0</v>
      </c>
      <c r="G115" s="179" t="n">
        <v>0</v>
      </c>
      <c r="H115" s="179" t="n">
        <v>0</v>
      </c>
      <c r="I115" s="179" t="n">
        <v>0</v>
      </c>
      <c r="J115" s="179" t="n">
        <v>0</v>
      </c>
      <c r="K115" s="179" t="n">
        <v>0</v>
      </c>
      <c r="L115" s="179" t="n">
        <v>0</v>
      </c>
      <c r="M115" s="179" t="n">
        <v>0</v>
      </c>
      <c r="N115" s="179" t="n">
        <v>0</v>
      </c>
      <c r="O115" s="179" t="n">
        <v>0</v>
      </c>
      <c r="P115" s="179" t="n">
        <v>1</v>
      </c>
      <c r="Q115" s="179" t="n">
        <v>0</v>
      </c>
      <c r="R115" s="179" t="n">
        <v>0</v>
      </c>
      <c r="S115" s="179" t="n">
        <v>0</v>
      </c>
      <c r="T115" s="179" t="n">
        <v>0</v>
      </c>
      <c r="U115" s="179" t="n">
        <v>1</v>
      </c>
      <c r="V115" s="179" t="n">
        <v>2</v>
      </c>
      <c r="W115" s="179" t="n">
        <v>2</v>
      </c>
      <c r="X115" s="179" t="n">
        <v>0</v>
      </c>
      <c r="Y115" s="179" t="n">
        <v>1</v>
      </c>
      <c r="Z115" s="179" t="n">
        <v>0</v>
      </c>
      <c r="AA115" s="179" t="n">
        <v>0</v>
      </c>
      <c r="AB115" s="179" t="n">
        <v>0</v>
      </c>
      <c r="AC115" s="179" t="n">
        <v>0</v>
      </c>
      <c r="AD115" s="179" t="n">
        <v>0</v>
      </c>
      <c r="AE115" s="179" t="n">
        <v>0</v>
      </c>
      <c r="AF115" s="179" t="n">
        <v>0</v>
      </c>
      <c r="AG115" s="179" t="n">
        <v>0</v>
      </c>
      <c r="AH115" s="179" t="n">
        <v>0</v>
      </c>
      <c r="AI115" s="179" t="n">
        <v>0</v>
      </c>
      <c r="AJ115" s="179" t="n">
        <v>0</v>
      </c>
      <c r="AK115" s="179" t="n">
        <v>0</v>
      </c>
      <c r="AL115" s="179" t="n">
        <v>0</v>
      </c>
      <c r="AM115" s="179" t="n">
        <v>0</v>
      </c>
      <c r="AN115" s="179" t="n">
        <v>0</v>
      </c>
      <c r="AO115" s="179" t="n">
        <v>0</v>
      </c>
      <c r="AP115" s="179" t="n">
        <v>1</v>
      </c>
      <c r="AQ115" s="179" t="n">
        <v>0</v>
      </c>
      <c r="AR115" s="179" t="n">
        <v>0</v>
      </c>
      <c r="AS115" s="179" t="n">
        <v>0</v>
      </c>
      <c r="AT115" s="179" t="n">
        <v>0</v>
      </c>
      <c r="AU115" s="179" t="n">
        <v>1</v>
      </c>
      <c r="AV115" s="179" t="n">
        <v>0</v>
      </c>
      <c r="AW115" s="179" t="n">
        <v>0</v>
      </c>
      <c r="AX115" s="179" t="n">
        <v>1</v>
      </c>
      <c r="AY115" s="179" t="n">
        <v>0</v>
      </c>
      <c r="AZ115" s="179" t="n">
        <v>0</v>
      </c>
      <c r="BA115" s="179" t="n">
        <v>0</v>
      </c>
      <c r="BB115" s="179" t="n">
        <v>1</v>
      </c>
      <c r="BC115" s="179" t="n">
        <v>0</v>
      </c>
      <c r="BD115" s="167"/>
      <c r="BE115" s="192" t="n">
        <f aca="false">SUM(N115:BC115)</f>
        <v>11</v>
      </c>
      <c r="BF115" s="181" t="n">
        <f aca="false">SUM(C115:BC115)</f>
        <v>11</v>
      </c>
    </row>
    <row r="116" customFormat="false" ht="12.75" hidden="false" customHeight="false" outlineLevel="0" collapsed="false">
      <c r="A116" s="176"/>
      <c r="B116" s="180" t="s">
        <v>216</v>
      </c>
      <c r="C116" s="178" t="n">
        <v>0</v>
      </c>
      <c r="D116" s="179" t="n">
        <v>2</v>
      </c>
      <c r="E116" s="179" t="n">
        <v>1</v>
      </c>
      <c r="F116" s="179" t="n">
        <v>1</v>
      </c>
      <c r="G116" s="179" t="n">
        <v>0</v>
      </c>
      <c r="H116" s="179" t="n">
        <v>0</v>
      </c>
      <c r="I116" s="179" t="n">
        <v>0</v>
      </c>
      <c r="J116" s="179" t="n">
        <v>2</v>
      </c>
      <c r="K116" s="179" t="n">
        <v>0</v>
      </c>
      <c r="L116" s="179" t="n">
        <v>0</v>
      </c>
      <c r="M116" s="179" t="n">
        <v>0</v>
      </c>
      <c r="N116" s="179" t="n">
        <v>3</v>
      </c>
      <c r="O116" s="179" t="n">
        <v>1</v>
      </c>
      <c r="P116" s="179" t="n">
        <v>2</v>
      </c>
      <c r="Q116" s="179" t="n">
        <v>0</v>
      </c>
      <c r="R116" s="179" t="n">
        <v>2</v>
      </c>
      <c r="S116" s="179" t="n">
        <v>0</v>
      </c>
      <c r="T116" s="179" t="n">
        <v>2</v>
      </c>
      <c r="U116" s="179" t="n">
        <v>0</v>
      </c>
      <c r="V116" s="179" t="n">
        <v>0</v>
      </c>
      <c r="W116" s="179" t="n">
        <v>0</v>
      </c>
      <c r="X116" s="179" t="n">
        <v>0</v>
      </c>
      <c r="Y116" s="179" t="n">
        <v>0</v>
      </c>
      <c r="Z116" s="179" t="n">
        <v>0</v>
      </c>
      <c r="AA116" s="179" t="n">
        <v>0</v>
      </c>
      <c r="AB116" s="213" t="n">
        <v>2</v>
      </c>
      <c r="AC116" s="213" t="n">
        <v>5</v>
      </c>
      <c r="AD116" s="213" t="n">
        <v>3</v>
      </c>
      <c r="AE116" s="213" t="n">
        <v>0</v>
      </c>
      <c r="AF116" s="213" t="n">
        <v>2</v>
      </c>
      <c r="AG116" s="213" t="n">
        <v>2</v>
      </c>
      <c r="AH116" s="213" t="n">
        <v>2</v>
      </c>
      <c r="AI116" s="213" t="n">
        <v>0</v>
      </c>
      <c r="AJ116" s="213" t="n">
        <v>1</v>
      </c>
      <c r="AK116" s="213" t="n">
        <v>3</v>
      </c>
      <c r="AL116" s="213" t="n">
        <v>0</v>
      </c>
      <c r="AM116" s="213" t="n">
        <v>1</v>
      </c>
      <c r="AN116" s="213" t="n">
        <v>2</v>
      </c>
      <c r="AO116" s="213" t="n">
        <v>1</v>
      </c>
      <c r="AP116" s="213" t="n">
        <v>2</v>
      </c>
      <c r="AQ116" s="213" t="n">
        <v>0</v>
      </c>
      <c r="AR116" s="213" t="n">
        <v>3</v>
      </c>
      <c r="AS116" s="213" t="n">
        <v>2</v>
      </c>
      <c r="AT116" s="213" t="n">
        <v>0</v>
      </c>
      <c r="AU116" s="213" t="n">
        <v>1</v>
      </c>
      <c r="AV116" s="213" t="n">
        <v>0</v>
      </c>
      <c r="AW116" s="213" t="n">
        <v>1</v>
      </c>
      <c r="AX116" s="213" t="n">
        <v>1</v>
      </c>
      <c r="AY116" s="213" t="n">
        <v>0</v>
      </c>
      <c r="AZ116" s="213" t="n">
        <v>0</v>
      </c>
      <c r="BA116" s="213" t="n">
        <v>1</v>
      </c>
      <c r="BB116" s="213" t="n">
        <v>2</v>
      </c>
      <c r="BC116" s="213" t="n">
        <v>0</v>
      </c>
      <c r="BD116" s="167"/>
      <c r="BE116" s="192" t="n">
        <f aca="false">SUM(N116:BC116)</f>
        <v>47</v>
      </c>
      <c r="BF116" s="181" t="n">
        <f aca="false">SUM(C116:BC116)</f>
        <v>53</v>
      </c>
    </row>
    <row r="117" customFormat="false" ht="12.75" hidden="false" customHeight="false" outlineLevel="0" collapsed="false">
      <c r="A117" s="176"/>
      <c r="B117" s="180" t="s">
        <v>217</v>
      </c>
      <c r="C117" s="178" t="n">
        <v>2</v>
      </c>
      <c r="D117" s="179" t="n">
        <v>9</v>
      </c>
      <c r="E117" s="179" t="n">
        <v>7</v>
      </c>
      <c r="F117" s="179" t="n">
        <v>5</v>
      </c>
      <c r="G117" s="179" t="n">
        <v>7</v>
      </c>
      <c r="H117" s="179" t="n">
        <v>6</v>
      </c>
      <c r="I117" s="179" t="n">
        <v>2</v>
      </c>
      <c r="J117" s="179" t="n">
        <v>8</v>
      </c>
      <c r="K117" s="179" t="n">
        <v>4</v>
      </c>
      <c r="L117" s="179" t="n">
        <v>6</v>
      </c>
      <c r="M117" s="179" t="n">
        <v>5</v>
      </c>
      <c r="N117" s="179" t="n">
        <v>11</v>
      </c>
      <c r="O117" s="179" t="n">
        <v>1</v>
      </c>
      <c r="P117" s="179" t="n">
        <v>7</v>
      </c>
      <c r="Q117" s="179" t="n">
        <v>9</v>
      </c>
      <c r="R117" s="179" t="n">
        <v>5</v>
      </c>
      <c r="S117" s="179" t="n">
        <v>3</v>
      </c>
      <c r="T117" s="179" t="n">
        <v>6</v>
      </c>
      <c r="U117" s="179" t="n">
        <v>1</v>
      </c>
      <c r="V117" s="213" t="n">
        <v>4</v>
      </c>
      <c r="W117" s="179" t="n">
        <v>4</v>
      </c>
      <c r="X117" s="179" t="n">
        <v>0</v>
      </c>
      <c r="Y117" s="179" t="n">
        <v>1</v>
      </c>
      <c r="Z117" s="179" t="n">
        <v>2</v>
      </c>
      <c r="AA117" s="179" t="n">
        <v>2</v>
      </c>
      <c r="AB117" s="179" t="n">
        <v>4</v>
      </c>
      <c r="AC117" s="179" t="n">
        <v>13</v>
      </c>
      <c r="AD117" s="179" t="n">
        <v>7</v>
      </c>
      <c r="AE117" s="179" t="n">
        <v>2</v>
      </c>
      <c r="AF117" s="179" t="n">
        <v>7</v>
      </c>
      <c r="AG117" s="179" t="n">
        <v>4</v>
      </c>
      <c r="AH117" s="179" t="n">
        <v>8</v>
      </c>
      <c r="AI117" s="179" t="n">
        <v>2</v>
      </c>
      <c r="AJ117" s="179" t="n">
        <v>6</v>
      </c>
      <c r="AK117" s="179" t="n">
        <v>5</v>
      </c>
      <c r="AL117" s="179" t="n">
        <v>8</v>
      </c>
      <c r="AM117" s="179" t="n">
        <v>3</v>
      </c>
      <c r="AN117" s="179" t="n">
        <v>8</v>
      </c>
      <c r="AO117" s="179" t="n">
        <v>6</v>
      </c>
      <c r="AP117" s="179" t="n">
        <v>9</v>
      </c>
      <c r="AQ117" s="179" t="n">
        <v>5</v>
      </c>
      <c r="AR117" s="179" t="n">
        <v>7</v>
      </c>
      <c r="AS117" s="179" t="n">
        <v>2</v>
      </c>
      <c r="AT117" s="179" t="n">
        <v>1</v>
      </c>
      <c r="AU117" s="179" t="n">
        <v>4</v>
      </c>
      <c r="AV117" s="179" t="n">
        <v>3</v>
      </c>
      <c r="AW117" s="179" t="n">
        <v>3</v>
      </c>
      <c r="AX117" s="179" t="n">
        <v>7</v>
      </c>
      <c r="AY117" s="179" t="n">
        <v>5</v>
      </c>
      <c r="AZ117" s="179" t="n">
        <v>2</v>
      </c>
      <c r="BA117" s="179" t="n">
        <v>2</v>
      </c>
      <c r="BB117" s="179" t="n">
        <v>5</v>
      </c>
      <c r="BC117" s="179" t="n">
        <v>2</v>
      </c>
      <c r="BD117" s="167"/>
      <c r="BE117" s="192" t="n">
        <f aca="false">SUM(N117:BC117)</f>
        <v>196</v>
      </c>
      <c r="BF117" s="181" t="n">
        <f aca="false">SUM(C117:BC117)</f>
        <v>257</v>
      </c>
    </row>
    <row r="118" customFormat="false" ht="12.75" hidden="false" customHeight="false" outlineLevel="0" collapsed="false">
      <c r="A118" s="176"/>
      <c r="B118" s="183" t="s">
        <v>219</v>
      </c>
      <c r="C118" s="178"/>
      <c r="D118" s="179"/>
      <c r="E118" s="179"/>
      <c r="F118" s="179"/>
      <c r="G118" s="179"/>
      <c r="H118" s="179"/>
      <c r="I118" s="179"/>
      <c r="J118" s="179"/>
      <c r="K118" s="179"/>
      <c r="L118" s="179"/>
      <c r="M118" s="179"/>
      <c r="N118" s="179"/>
      <c r="O118" s="179"/>
      <c r="P118" s="213"/>
      <c r="Q118" s="213"/>
      <c r="R118" s="213"/>
      <c r="S118" s="213"/>
      <c r="T118" s="213"/>
      <c r="U118" s="213"/>
      <c r="V118" s="179"/>
      <c r="W118" s="179"/>
      <c r="X118" s="179"/>
      <c r="Y118" s="179"/>
      <c r="Z118" s="179"/>
      <c r="AA118" s="179"/>
      <c r="AB118" s="179"/>
      <c r="AC118" s="179"/>
      <c r="AD118" s="179"/>
      <c r="AE118" s="179"/>
      <c r="AF118" s="179"/>
      <c r="AG118" s="179"/>
      <c r="AH118" s="179"/>
      <c r="AI118" s="179"/>
      <c r="AJ118" s="179"/>
      <c r="AK118" s="179"/>
      <c r="AL118" s="179"/>
      <c r="AM118" s="179"/>
      <c r="AN118" s="179"/>
      <c r="AO118" s="179"/>
      <c r="AP118" s="179"/>
      <c r="AQ118" s="179"/>
      <c r="AR118" s="179"/>
      <c r="AS118" s="179"/>
      <c r="AT118" s="179"/>
      <c r="AU118" s="179"/>
      <c r="AV118" s="179"/>
      <c r="AW118" s="179"/>
      <c r="AX118" s="179"/>
      <c r="AY118" s="179"/>
      <c r="AZ118" s="179"/>
      <c r="BA118" s="179"/>
      <c r="BB118" s="179"/>
      <c r="BC118" s="179"/>
      <c r="BD118" s="167"/>
      <c r="BE118" s="192"/>
      <c r="BF118" s="181"/>
    </row>
    <row r="119" customFormat="false" ht="12.75" hidden="false" customHeight="false" outlineLevel="0" collapsed="false">
      <c r="A119" s="176"/>
      <c r="B119" s="180" t="s">
        <v>211</v>
      </c>
      <c r="C119" s="178" t="n">
        <f aca="false">C111-C103</f>
        <v>-1</v>
      </c>
      <c r="D119" s="179" t="n">
        <f aca="false">D111-D103</f>
        <v>-1</v>
      </c>
      <c r="E119" s="179" t="n">
        <f aca="false">E111-E103</f>
        <v>3</v>
      </c>
      <c r="F119" s="179" t="n">
        <f aca="false">F111-F103</f>
        <v>3</v>
      </c>
      <c r="G119" s="179" t="n">
        <f aca="false">G111-G103</f>
        <v>1</v>
      </c>
      <c r="H119" s="179" t="n">
        <f aca="false">H111-H103</f>
        <v>2</v>
      </c>
      <c r="I119" s="179" t="n">
        <f aca="false">I111-I103</f>
        <v>0</v>
      </c>
      <c r="J119" s="179" t="n">
        <f aca="false">J111-J103</f>
        <v>-1</v>
      </c>
      <c r="K119" s="179" t="n">
        <f aca="false">K111-K103</f>
        <v>-1</v>
      </c>
      <c r="L119" s="179" t="n">
        <f aca="false">L111-L103</f>
        <v>4</v>
      </c>
      <c r="M119" s="179" t="n">
        <f aca="false">M111-M103</f>
        <v>1</v>
      </c>
      <c r="N119" s="179" t="n">
        <f aca="false">N111-N103</f>
        <v>3</v>
      </c>
      <c r="O119" s="179" t="n">
        <f aca="false">O111-O103</f>
        <v>-2</v>
      </c>
      <c r="P119" s="179" t="n">
        <f aca="false">P111-P103</f>
        <v>-1</v>
      </c>
      <c r="Q119" s="179" t="n">
        <f aca="false">Q111-Q103</f>
        <v>2</v>
      </c>
      <c r="R119" s="179" t="n">
        <f aca="false">R111-R103</f>
        <v>-1</v>
      </c>
      <c r="S119" s="179" t="n">
        <f aca="false">S111-S103</f>
        <v>-2</v>
      </c>
      <c r="T119" s="179" t="n">
        <f aca="false">T111-T103</f>
        <v>-2</v>
      </c>
      <c r="U119" s="179" t="n">
        <f aca="false">U111-U103</f>
        <v>-3</v>
      </c>
      <c r="V119" s="179" t="n">
        <f aca="false">V111-V103</f>
        <v>-1</v>
      </c>
      <c r="W119" s="179" t="n">
        <f aca="false">W111-W103</f>
        <v>-3</v>
      </c>
      <c r="X119" s="179" t="n">
        <f aca="false">X111-X103</f>
        <v>-2</v>
      </c>
      <c r="Y119" s="179" t="n">
        <f aca="false">Y111-Y103</f>
        <v>-2</v>
      </c>
      <c r="Z119" s="179" t="n">
        <f aca="false">Z111-Z103</f>
        <v>-1</v>
      </c>
      <c r="AA119" s="179" t="n">
        <f aca="false">AA111-AA103</f>
        <v>-2</v>
      </c>
      <c r="AB119" s="179" t="n">
        <f aca="false">AB111-AB103</f>
        <v>-2</v>
      </c>
      <c r="AC119" s="179" t="n">
        <f aca="false">AC111-AC103</f>
        <v>1</v>
      </c>
      <c r="AD119" s="179" t="n">
        <f aca="false">AD111-AD103</f>
        <v>0</v>
      </c>
      <c r="AE119" s="179" t="n">
        <f aca="false">AE111-AE103</f>
        <v>-1</v>
      </c>
      <c r="AF119" s="179" t="n">
        <f aca="false">AF111-AF103</f>
        <v>2</v>
      </c>
      <c r="AG119" s="179" t="n">
        <f aca="false">AG111-AG103</f>
        <v>-2</v>
      </c>
      <c r="AH119" s="179" t="n">
        <f aca="false">AH111-AH103</f>
        <v>2</v>
      </c>
      <c r="AI119" s="179" t="n">
        <f aca="false">AI111-AI103</f>
        <v>-2</v>
      </c>
      <c r="AJ119" s="179" t="n">
        <f aca="false">AJ111-AJ103</f>
        <v>0</v>
      </c>
      <c r="AK119" s="179" t="n">
        <f aca="false">AK111-AK103</f>
        <v>-1</v>
      </c>
      <c r="AL119" s="179" t="n">
        <f aca="false">AL111-AL103</f>
        <v>1</v>
      </c>
      <c r="AM119" s="179" t="n">
        <f aca="false">AM111-AM103</f>
        <v>-1</v>
      </c>
      <c r="AN119" s="179" t="n">
        <f aca="false">AN111-AN103</f>
        <v>1</v>
      </c>
      <c r="AO119" s="179" t="n">
        <f aca="false">AO111-AO103</f>
        <v>2</v>
      </c>
      <c r="AP119" s="179" t="n">
        <f aca="false">AP111-AP103</f>
        <v>1</v>
      </c>
      <c r="AQ119" s="179" t="n">
        <f aca="false">AQ111-AQ103</f>
        <v>1</v>
      </c>
      <c r="AR119" s="179" t="n">
        <f aca="false">AR111-AR103</f>
        <v>2</v>
      </c>
      <c r="AS119" s="179" t="n">
        <f aca="false">AS111-AS103</f>
        <v>-3</v>
      </c>
      <c r="AT119" s="179" t="n">
        <f aca="false">AT111-AT103</f>
        <v>-2</v>
      </c>
      <c r="AU119" s="179" t="n">
        <f aca="false">AU111-AU103</f>
        <v>-1</v>
      </c>
      <c r="AV119" s="179" t="n">
        <f aca="false">AV111-AV103</f>
        <v>-3</v>
      </c>
      <c r="AW119" s="179" t="n">
        <f aca="false">AW111-AW103</f>
        <v>-2</v>
      </c>
      <c r="AX119" s="179" t="n">
        <f aca="false">AX111-AX103</f>
        <v>0</v>
      </c>
      <c r="AY119" s="179" t="n">
        <f aca="false">AY111-AY103</f>
        <v>-1</v>
      </c>
      <c r="AZ119" s="179" t="n">
        <f aca="false">AZ111-AZ103</f>
        <v>-3</v>
      </c>
      <c r="BA119" s="179" t="n">
        <f aca="false">BA111-BA103</f>
        <v>-2</v>
      </c>
      <c r="BB119" s="179" t="n">
        <f aca="false">BB111-BB103</f>
        <v>-2</v>
      </c>
      <c r="BC119" s="179" t="n">
        <f aca="false">BC111-BC103</f>
        <v>-1</v>
      </c>
      <c r="BD119" s="167"/>
      <c r="BE119" s="181" t="n">
        <f aca="false">BE111-BE103</f>
        <v>-32.2</v>
      </c>
      <c r="BF119" s="181" t="n">
        <f aca="false">BF111-BF103</f>
        <v>-22.2</v>
      </c>
    </row>
    <row r="120" customFormat="false" ht="12.75" hidden="false" customHeight="false" outlineLevel="0" collapsed="false">
      <c r="A120" s="176"/>
      <c r="B120" s="180" t="s">
        <v>212</v>
      </c>
      <c r="C120" s="178" t="n">
        <f aca="false">C112-C104</f>
        <v>0</v>
      </c>
      <c r="D120" s="179" t="n">
        <f aca="false">D112-D104</f>
        <v>3</v>
      </c>
      <c r="E120" s="179" t="n">
        <f aca="false">E112-E104</f>
        <v>1</v>
      </c>
      <c r="F120" s="179" t="n">
        <f aca="false">F112-F104</f>
        <v>-1</v>
      </c>
      <c r="G120" s="179" t="n">
        <f aca="false">G112-G104</f>
        <v>1</v>
      </c>
      <c r="H120" s="179" t="n">
        <f aca="false">H112-H104</f>
        <v>-1</v>
      </c>
      <c r="I120" s="179" t="n">
        <f aca="false">I112-I104</f>
        <v>-1</v>
      </c>
      <c r="J120" s="179" t="n">
        <f aca="false">J112-J104</f>
        <v>-1</v>
      </c>
      <c r="K120" s="179" t="n">
        <f aca="false">K112-K104</f>
        <v>-1</v>
      </c>
      <c r="L120" s="179" t="n">
        <f aca="false">L112-L104</f>
        <v>-1</v>
      </c>
      <c r="M120" s="179" t="n">
        <f aca="false">M112-M104</f>
        <v>1</v>
      </c>
      <c r="N120" s="179" t="n">
        <f aca="false">N112-N104</f>
        <v>1</v>
      </c>
      <c r="O120" s="179" t="n">
        <f aca="false">O112-O104</f>
        <v>-1</v>
      </c>
      <c r="P120" s="179" t="n">
        <f aca="false">P112-P104</f>
        <v>1</v>
      </c>
      <c r="Q120" s="179" t="n">
        <f aca="false">Q112-Q104</f>
        <v>1</v>
      </c>
      <c r="R120" s="179" t="n">
        <f aca="false">R112-R104</f>
        <v>0</v>
      </c>
      <c r="S120" s="179" t="n">
        <f aca="false">S112-S104</f>
        <v>1</v>
      </c>
      <c r="T120" s="179" t="n">
        <f aca="false">T112-T104</f>
        <v>1</v>
      </c>
      <c r="U120" s="179" t="n">
        <f aca="false">U112-U104</f>
        <v>-1</v>
      </c>
      <c r="V120" s="179" t="n">
        <f aca="false">V112-V104</f>
        <v>1</v>
      </c>
      <c r="W120" s="179" t="n">
        <f aca="false">W112-W104</f>
        <v>1</v>
      </c>
      <c r="X120" s="179" t="n">
        <f aca="false">X112-X104</f>
        <v>-1</v>
      </c>
      <c r="Y120" s="179" t="n">
        <f aca="false">Y112-Y104</f>
        <v>-1</v>
      </c>
      <c r="Z120" s="179" t="n">
        <f aca="false">Z112-Z104</f>
        <v>1</v>
      </c>
      <c r="AA120" s="179" t="n">
        <f aca="false">AA112-AA104</f>
        <v>0</v>
      </c>
      <c r="AB120" s="179" t="n">
        <f aca="false">AB112-AB104</f>
        <v>-1</v>
      </c>
      <c r="AC120" s="179" t="n">
        <f aca="false">AC112-AC104</f>
        <v>0</v>
      </c>
      <c r="AD120" s="179" t="n">
        <f aca="false">AD112-AD104</f>
        <v>0</v>
      </c>
      <c r="AE120" s="179" t="n">
        <f aca="false">AE112-AE104</f>
        <v>0</v>
      </c>
      <c r="AF120" s="179" t="n">
        <f aca="false">AF112-AF104</f>
        <v>-1</v>
      </c>
      <c r="AG120" s="179" t="n">
        <f aca="false">AG112-AG104</f>
        <v>0</v>
      </c>
      <c r="AH120" s="179" t="n">
        <f aca="false">AH112-AH104</f>
        <v>1</v>
      </c>
      <c r="AI120" s="179" t="n">
        <f aca="false">AI112-AI104</f>
        <v>-1</v>
      </c>
      <c r="AJ120" s="179" t="n">
        <f aca="false">AJ112-AJ104</f>
        <v>1</v>
      </c>
      <c r="AK120" s="179" t="n">
        <f aca="false">AK112-AK104</f>
        <v>-1</v>
      </c>
      <c r="AL120" s="179" t="n">
        <f aca="false">AL112-AL104</f>
        <v>-1</v>
      </c>
      <c r="AM120" s="179" t="n">
        <f aca="false">AM112-AM104</f>
        <v>-1</v>
      </c>
      <c r="AN120" s="179" t="n">
        <f aca="false">AN112-AN104</f>
        <v>0</v>
      </c>
      <c r="AO120" s="179" t="n">
        <f aca="false">AO112-AO104</f>
        <v>0</v>
      </c>
      <c r="AP120" s="179" t="n">
        <f aca="false">AP112-AP104</f>
        <v>2</v>
      </c>
      <c r="AQ120" s="179" t="n">
        <f aca="false">AQ112-AQ104</f>
        <v>1</v>
      </c>
      <c r="AR120" s="179" t="n">
        <f aca="false">AR112-AR104</f>
        <v>-1</v>
      </c>
      <c r="AS120" s="179" t="n">
        <f aca="false">AS112-AS104</f>
        <v>-1</v>
      </c>
      <c r="AT120" s="179" t="n">
        <f aca="false">AT112-AT104</f>
        <v>-1</v>
      </c>
      <c r="AU120" s="179" t="n">
        <f aca="false">AU112-AU104</f>
        <v>1</v>
      </c>
      <c r="AV120" s="179" t="n">
        <f aca="false">AV112-AV104</f>
        <v>1</v>
      </c>
      <c r="AW120" s="179" t="n">
        <f aca="false">AW112-AW104</f>
        <v>-1</v>
      </c>
      <c r="AX120" s="179" t="n">
        <f aca="false">AX112-AX104</f>
        <v>0</v>
      </c>
      <c r="AY120" s="179" t="n">
        <f aca="false">AY112-AY104</f>
        <v>1</v>
      </c>
      <c r="AZ120" s="179" t="n">
        <f aca="false">AZ112-AZ104</f>
        <v>0</v>
      </c>
      <c r="BA120" s="179" t="n">
        <f aca="false">BA112-BA104</f>
        <v>0</v>
      </c>
      <c r="BB120" s="179" t="n">
        <f aca="false">BB112-BB104</f>
        <v>-1</v>
      </c>
      <c r="BC120" s="179" t="n">
        <f aca="false">BC112-BC104</f>
        <v>2</v>
      </c>
      <c r="BD120" s="167"/>
      <c r="BE120" s="181" t="n">
        <f aca="false">BE112-BE104</f>
        <v>3</v>
      </c>
      <c r="BF120" s="181" t="n">
        <f aca="false">BF112-BF104</f>
        <v>3</v>
      </c>
    </row>
    <row r="121" customFormat="false" ht="12.75" hidden="false" customHeight="false" outlineLevel="0" collapsed="false">
      <c r="A121" s="176"/>
      <c r="B121" s="180" t="s">
        <v>213</v>
      </c>
      <c r="C121" s="178" t="n">
        <f aca="false">C113-C105</f>
        <v>-1</v>
      </c>
      <c r="D121" s="179" t="n">
        <f aca="false">D113-D105</f>
        <v>1</v>
      </c>
      <c r="E121" s="179" t="n">
        <f aca="false">E113-E105</f>
        <v>-1</v>
      </c>
      <c r="F121" s="179" t="n">
        <f aca="false">F113-F105</f>
        <v>-2</v>
      </c>
      <c r="G121" s="179" t="n">
        <f aca="false">G113-G105</f>
        <v>2</v>
      </c>
      <c r="H121" s="179" t="n">
        <f aca="false">H113-H105</f>
        <v>2</v>
      </c>
      <c r="I121" s="179" t="n">
        <f aca="false">I113-I105</f>
        <v>-1</v>
      </c>
      <c r="J121" s="179" t="n">
        <f aca="false">J113-J105</f>
        <v>2</v>
      </c>
      <c r="K121" s="179" t="n">
        <f aca="false">K113-K105</f>
        <v>2</v>
      </c>
      <c r="L121" s="179" t="n">
        <f aca="false">L113-L105</f>
        <v>0</v>
      </c>
      <c r="M121" s="179" t="n">
        <f aca="false">M113-M105</f>
        <v>-1</v>
      </c>
      <c r="N121" s="179" t="n">
        <f aca="false">N113-N105</f>
        <v>-2</v>
      </c>
      <c r="O121" s="179" t="n">
        <f aca="false">O113-O105</f>
        <v>-1</v>
      </c>
      <c r="P121" s="179" t="n">
        <f aca="false">P113-P105</f>
        <v>1</v>
      </c>
      <c r="Q121" s="179" t="n">
        <f aca="false">Q113-Q105</f>
        <v>3</v>
      </c>
      <c r="R121" s="179" t="n">
        <f aca="false">R113-R105</f>
        <v>0</v>
      </c>
      <c r="S121" s="179" t="n">
        <f aca="false">S113-S105</f>
        <v>-1</v>
      </c>
      <c r="T121" s="179" t="n">
        <f aca="false">T113-T105</f>
        <v>2</v>
      </c>
      <c r="U121" s="179" t="n">
        <f aca="false">U113-U105</f>
        <v>0</v>
      </c>
      <c r="V121" s="179" t="n">
        <f aca="false">V113-V105</f>
        <v>0</v>
      </c>
      <c r="W121" s="179" t="n">
        <f aca="false">W113-W105</f>
        <v>1</v>
      </c>
      <c r="X121" s="179" t="n">
        <f aca="false">X113-X105</f>
        <v>-1</v>
      </c>
      <c r="Y121" s="179" t="n">
        <f aca="false">Y113-Y105</f>
        <v>0</v>
      </c>
      <c r="Z121" s="179" t="n">
        <f aca="false">Z113-Z105</f>
        <v>0</v>
      </c>
      <c r="AA121" s="179" t="n">
        <f aca="false">AA113-AA105</f>
        <v>1</v>
      </c>
      <c r="AB121" s="179" t="n">
        <f aca="false">AB113-AB105</f>
        <v>1</v>
      </c>
      <c r="AC121" s="179" t="n">
        <f aca="false">AC113-AC105</f>
        <v>2</v>
      </c>
      <c r="AD121" s="179" t="n">
        <f aca="false">AD113-AD105</f>
        <v>0</v>
      </c>
      <c r="AE121" s="179" t="n">
        <f aca="false">AE113-AE105</f>
        <v>1</v>
      </c>
      <c r="AF121" s="179" t="n">
        <f aca="false">AF113-AF105</f>
        <v>1</v>
      </c>
      <c r="AG121" s="179" t="n">
        <f aca="false">AG113-AG105</f>
        <v>-1</v>
      </c>
      <c r="AH121" s="179" t="n">
        <f aca="false">AH113-AH105</f>
        <v>1</v>
      </c>
      <c r="AI121" s="179" t="n">
        <f aca="false">AI113-AI105</f>
        <v>-1</v>
      </c>
      <c r="AJ121" s="179" t="n">
        <f aca="false">AJ113-AJ105</f>
        <v>0</v>
      </c>
      <c r="AK121" s="179" t="n">
        <f aca="false">AK113-AK105</f>
        <v>1</v>
      </c>
      <c r="AL121" s="179" t="n">
        <f aca="false">AL113-AL105</f>
        <v>3</v>
      </c>
      <c r="AM121" s="179" t="n">
        <f aca="false">AM113-AM105</f>
        <v>-1</v>
      </c>
      <c r="AN121" s="179" t="n">
        <f aca="false">AN113-AN105</f>
        <v>0</v>
      </c>
      <c r="AO121" s="179" t="n">
        <f aca="false">AO113-AO105</f>
        <v>-1</v>
      </c>
      <c r="AP121" s="179" t="n">
        <f aca="false">AP113-AP105</f>
        <v>0</v>
      </c>
      <c r="AQ121" s="179" t="n">
        <f aca="false">AQ113-AQ105</f>
        <v>0</v>
      </c>
      <c r="AR121" s="179" t="n">
        <f aca="false">AR113-AR105</f>
        <v>0</v>
      </c>
      <c r="AS121" s="179" t="n">
        <f aca="false">AS113-AS105</f>
        <v>-1</v>
      </c>
      <c r="AT121" s="179" t="n">
        <f aca="false">AT113-AT105</f>
        <v>1</v>
      </c>
      <c r="AU121" s="179" t="n">
        <f aca="false">AU113-AU105</f>
        <v>-1</v>
      </c>
      <c r="AV121" s="179" t="n">
        <f aca="false">AV113-AV105</f>
        <v>-1</v>
      </c>
      <c r="AW121" s="179" t="n">
        <f aca="false">AW113-AW105</f>
        <v>-1</v>
      </c>
      <c r="AX121" s="179" t="n">
        <f aca="false">AX113-AX105</f>
        <v>1</v>
      </c>
      <c r="AY121" s="179" t="n">
        <f aca="false">AY113-AY105</f>
        <v>0</v>
      </c>
      <c r="AZ121" s="179" t="n">
        <f aca="false">AZ113-AZ105</f>
        <v>0</v>
      </c>
      <c r="BA121" s="179" t="n">
        <f aca="false">BA113-BA105</f>
        <v>-1</v>
      </c>
      <c r="BB121" s="179" t="n">
        <f aca="false">BB113-BB105</f>
        <v>0</v>
      </c>
      <c r="BC121" s="179" t="n">
        <f aca="false">BC113-BC105</f>
        <v>-2</v>
      </c>
      <c r="BD121" s="167"/>
      <c r="BE121" s="181" t="n">
        <f aca="false">BE113-BE105</f>
        <v>5.6</v>
      </c>
      <c r="BF121" s="181" t="n">
        <f aca="false">BF113-BF105</f>
        <v>8.6</v>
      </c>
    </row>
    <row r="122" customFormat="false" ht="12.75" hidden="false" customHeight="false" outlineLevel="0" collapsed="false">
      <c r="A122" s="176"/>
      <c r="B122" s="180" t="s">
        <v>214</v>
      </c>
      <c r="C122" s="178" t="n">
        <f aca="false">C114-C106</f>
        <v>-1</v>
      </c>
      <c r="D122" s="179" t="n">
        <f aca="false">D114-D106</f>
        <v>-1</v>
      </c>
      <c r="E122" s="179" t="n">
        <f aca="false">E114-E106</f>
        <v>-1</v>
      </c>
      <c r="F122" s="179" t="n">
        <f aca="false">F114-F106</f>
        <v>0</v>
      </c>
      <c r="G122" s="179" t="n">
        <f aca="false">G114-G106</f>
        <v>0</v>
      </c>
      <c r="H122" s="179" t="n">
        <f aca="false">H114-H106</f>
        <v>0</v>
      </c>
      <c r="I122" s="179" t="n">
        <f aca="false">I114-I106</f>
        <v>0</v>
      </c>
      <c r="J122" s="179" t="n">
        <f aca="false">J114-J106</f>
        <v>2</v>
      </c>
      <c r="K122" s="179" t="n">
        <f aca="false">K114-K106</f>
        <v>0</v>
      </c>
      <c r="L122" s="179" t="n">
        <f aca="false">L114-L106</f>
        <v>-1</v>
      </c>
      <c r="M122" s="179" t="n">
        <f aca="false">M114-M106</f>
        <v>0</v>
      </c>
      <c r="N122" s="179" t="n">
        <f aca="false">N114-N106</f>
        <v>0</v>
      </c>
      <c r="O122" s="179" t="n">
        <f aca="false">O114-O106</f>
        <v>0</v>
      </c>
      <c r="P122" s="179" t="n">
        <f aca="false">P114-P106</f>
        <v>0</v>
      </c>
      <c r="Q122" s="179" t="n">
        <f aca="false">Q114-Q106</f>
        <v>0</v>
      </c>
      <c r="R122" s="179" t="n">
        <f aca="false">R114-R106</f>
        <v>1</v>
      </c>
      <c r="S122" s="179" t="n">
        <f aca="false">S114-S106</f>
        <v>1</v>
      </c>
      <c r="T122" s="179" t="n">
        <f aca="false">T114-T106</f>
        <v>0</v>
      </c>
      <c r="U122" s="179" t="n">
        <f aca="false">U114-U106</f>
        <v>0</v>
      </c>
      <c r="V122" s="179" t="n">
        <f aca="false">V114-V106</f>
        <v>0</v>
      </c>
      <c r="W122" s="179" t="n">
        <f aca="false">W114-W106</f>
        <v>0</v>
      </c>
      <c r="X122" s="179" t="n">
        <f aca="false">X114-X106</f>
        <v>-1</v>
      </c>
      <c r="Y122" s="179" t="n">
        <f aca="false">Y114-Y106</f>
        <v>0</v>
      </c>
      <c r="Z122" s="179" t="n">
        <f aca="false">Z114-Z106</f>
        <v>-1</v>
      </c>
      <c r="AA122" s="179" t="n">
        <f aca="false">AA114-AA106</f>
        <v>0</v>
      </c>
      <c r="AB122" s="179" t="n">
        <f aca="false">AB114-AB106</f>
        <v>0</v>
      </c>
      <c r="AC122" s="179" t="n">
        <f aca="false">AC114-AC106</f>
        <v>1</v>
      </c>
      <c r="AD122" s="179" t="n">
        <f aca="false">AD114-AD106</f>
        <v>0</v>
      </c>
      <c r="AE122" s="179" t="n">
        <f aca="false">AE114-AE106</f>
        <v>0</v>
      </c>
      <c r="AF122" s="179" t="n">
        <f aca="false">AF114-AF106</f>
        <v>0</v>
      </c>
      <c r="AG122" s="179" t="n">
        <f aca="false">AG114-AG106</f>
        <v>1</v>
      </c>
      <c r="AH122" s="179" t="n">
        <f aca="false">AH114-AH106</f>
        <v>0</v>
      </c>
      <c r="AI122" s="179" t="n">
        <f aca="false">AI114-AI106</f>
        <v>0</v>
      </c>
      <c r="AJ122" s="179" t="n">
        <f aca="false">AJ114-AJ106</f>
        <v>2</v>
      </c>
      <c r="AK122" s="179" t="n">
        <f aca="false">AK114-AK106</f>
        <v>0</v>
      </c>
      <c r="AL122" s="179" t="n">
        <f aca="false">AL114-AL106</f>
        <v>0</v>
      </c>
      <c r="AM122" s="179" t="n">
        <f aca="false">AM114-AM106</f>
        <v>1</v>
      </c>
      <c r="AN122" s="179" t="n">
        <f aca="false">AN114-AN106</f>
        <v>0</v>
      </c>
      <c r="AO122" s="179" t="n">
        <f aca="false">AO114-AO106</f>
        <v>0</v>
      </c>
      <c r="AP122" s="179" t="n">
        <f aca="false">AP114-AP106</f>
        <v>0</v>
      </c>
      <c r="AQ122" s="179" t="n">
        <f aca="false">AQ114-AQ106</f>
        <v>0</v>
      </c>
      <c r="AR122" s="179" t="n">
        <f aca="false">AR114-AR106</f>
        <v>0</v>
      </c>
      <c r="AS122" s="179" t="n">
        <f aca="false">AS114-AS106</f>
        <v>0</v>
      </c>
      <c r="AT122" s="179" t="n">
        <f aca="false">AT114-AT106</f>
        <v>-1</v>
      </c>
      <c r="AU122" s="179" t="n">
        <f aca="false">AU114-AU106</f>
        <v>-1</v>
      </c>
      <c r="AV122" s="179" t="n">
        <f aca="false">AV114-AV106</f>
        <v>-1</v>
      </c>
      <c r="AW122" s="179" t="n">
        <f aca="false">AW114-AW106</f>
        <v>0</v>
      </c>
      <c r="AX122" s="179" t="n">
        <f aca="false">AX114-AX106</f>
        <v>0</v>
      </c>
      <c r="AY122" s="179" t="n">
        <f aca="false">AY114-AY106</f>
        <v>1</v>
      </c>
      <c r="AZ122" s="179" t="n">
        <f aca="false">AZ114-AZ106</f>
        <v>-1</v>
      </c>
      <c r="BA122" s="179" t="n">
        <f aca="false">BA114-BA106</f>
        <v>0</v>
      </c>
      <c r="BB122" s="179" t="n">
        <f aca="false">BB114-BB106</f>
        <v>1</v>
      </c>
      <c r="BC122" s="179" t="n">
        <f aca="false">BC114-BC106</f>
        <v>0</v>
      </c>
      <c r="BD122" s="167"/>
      <c r="BE122" s="181" t="n">
        <f aca="false">BE114-BE106</f>
        <v>3</v>
      </c>
      <c r="BF122" s="181" t="n">
        <f aca="false">BF114-BF106</f>
        <v>1</v>
      </c>
    </row>
    <row r="123" customFormat="false" ht="12.75" hidden="false" customHeight="false" outlineLevel="0" collapsed="false">
      <c r="A123" s="176"/>
      <c r="B123" s="180" t="s">
        <v>215</v>
      </c>
      <c r="C123" s="178" t="n">
        <f aca="false">C115-C107</f>
        <v>0</v>
      </c>
      <c r="D123" s="179" t="n">
        <f aca="false">D115-D107</f>
        <v>0</v>
      </c>
      <c r="E123" s="179" t="n">
        <f aca="false">E115-E107</f>
        <v>0</v>
      </c>
      <c r="F123" s="179" t="n">
        <f aca="false">F115-F107</f>
        <v>0</v>
      </c>
      <c r="G123" s="179" t="n">
        <f aca="false">G115-G107</f>
        <v>0</v>
      </c>
      <c r="H123" s="179" t="n">
        <f aca="false">H115-H107</f>
        <v>0</v>
      </c>
      <c r="I123" s="179" t="n">
        <f aca="false">I115-I107</f>
        <v>0</v>
      </c>
      <c r="J123" s="179" t="n">
        <f aca="false">J115-J107</f>
        <v>0</v>
      </c>
      <c r="K123" s="179" t="n">
        <f aca="false">K115-K107</f>
        <v>0</v>
      </c>
      <c r="L123" s="179" t="n">
        <f aca="false">L115-L107</f>
        <v>0</v>
      </c>
      <c r="M123" s="179" t="n">
        <f aca="false">M115-M107</f>
        <v>0</v>
      </c>
      <c r="N123" s="179" t="n">
        <f aca="false">N115-N107</f>
        <v>0</v>
      </c>
      <c r="O123" s="179" t="n">
        <f aca="false">O115-O107</f>
        <v>0</v>
      </c>
      <c r="P123" s="179" t="n">
        <f aca="false">P115-P107</f>
        <v>1</v>
      </c>
      <c r="Q123" s="179" t="n">
        <f aca="false">Q115-Q107</f>
        <v>0</v>
      </c>
      <c r="R123" s="179" t="n">
        <f aca="false">R115-R107</f>
        <v>0</v>
      </c>
      <c r="S123" s="179" t="n">
        <f aca="false">S115-S107</f>
        <v>0</v>
      </c>
      <c r="T123" s="179" t="n">
        <f aca="false">T115-T107</f>
        <v>0</v>
      </c>
      <c r="U123" s="179" t="n">
        <f aca="false">U115-U107</f>
        <v>1</v>
      </c>
      <c r="V123" s="179" t="n">
        <f aca="false">V115-V107</f>
        <v>2</v>
      </c>
      <c r="W123" s="179" t="n">
        <f aca="false">W115-W107</f>
        <v>2</v>
      </c>
      <c r="X123" s="179" t="n">
        <f aca="false">X115-X107</f>
        <v>0</v>
      </c>
      <c r="Y123" s="179" t="n">
        <f aca="false">Y115-Y107</f>
        <v>1</v>
      </c>
      <c r="Z123" s="179" t="n">
        <f aca="false">Z115-Z107</f>
        <v>0</v>
      </c>
      <c r="AA123" s="179" t="n">
        <f aca="false">AA115-AA107</f>
        <v>0</v>
      </c>
      <c r="AB123" s="179" t="n">
        <f aca="false">AB115-AB107</f>
        <v>0</v>
      </c>
      <c r="AC123" s="179" t="n">
        <f aca="false">AC115-AC107</f>
        <v>0</v>
      </c>
      <c r="AD123" s="179" t="n">
        <f aca="false">AD115-AD107</f>
        <v>0</v>
      </c>
      <c r="AE123" s="179" t="n">
        <f aca="false">AE115-AE107</f>
        <v>0</v>
      </c>
      <c r="AF123" s="179" t="n">
        <f aca="false">AF115-AF107</f>
        <v>0</v>
      </c>
      <c r="AG123" s="179" t="n">
        <f aca="false">AG115-AG107</f>
        <v>0</v>
      </c>
      <c r="AH123" s="179" t="n">
        <f aca="false">AH115-AH107</f>
        <v>0</v>
      </c>
      <c r="AI123" s="179" t="n">
        <f aca="false">AI115-AI107</f>
        <v>0</v>
      </c>
      <c r="AJ123" s="179" t="n">
        <f aca="false">AJ115-AJ107</f>
        <v>0</v>
      </c>
      <c r="AK123" s="179" t="n">
        <f aca="false">AK115-AK107</f>
        <v>0</v>
      </c>
      <c r="AL123" s="179" t="n">
        <f aca="false">AL115-AL107</f>
        <v>0</v>
      </c>
      <c r="AM123" s="179" t="n">
        <f aca="false">AM115-AM107</f>
        <v>0</v>
      </c>
      <c r="AN123" s="179" t="n">
        <f aca="false">AN115-AN107</f>
        <v>0</v>
      </c>
      <c r="AO123" s="179" t="n">
        <f aca="false">AO115-AO107</f>
        <v>0</v>
      </c>
      <c r="AP123" s="179" t="n">
        <f aca="false">AP115-AP107</f>
        <v>1</v>
      </c>
      <c r="AQ123" s="179" t="n">
        <f aca="false">AQ115-AQ107</f>
        <v>0</v>
      </c>
      <c r="AR123" s="179" t="n">
        <f aca="false">AR115-AR107</f>
        <v>0</v>
      </c>
      <c r="AS123" s="179" t="n">
        <f aca="false">AS115-AS107</f>
        <v>0</v>
      </c>
      <c r="AT123" s="179" t="n">
        <f aca="false">AT115-AT107</f>
        <v>0</v>
      </c>
      <c r="AU123" s="179" t="n">
        <f aca="false">AU115-AU107</f>
        <v>1</v>
      </c>
      <c r="AV123" s="179" t="n">
        <f aca="false">AV115-AV107</f>
        <v>0</v>
      </c>
      <c r="AW123" s="179" t="n">
        <f aca="false">AW115-AW107</f>
        <v>0</v>
      </c>
      <c r="AX123" s="179" t="n">
        <f aca="false">AX115-AX107</f>
        <v>1</v>
      </c>
      <c r="AY123" s="179" t="n">
        <f aca="false">AY115-AY107</f>
        <v>0</v>
      </c>
      <c r="AZ123" s="179" t="n">
        <f aca="false">AZ115-AZ107</f>
        <v>0</v>
      </c>
      <c r="BA123" s="179" t="n">
        <f aca="false">BA115-BA107</f>
        <v>0</v>
      </c>
      <c r="BB123" s="179" t="n">
        <f aca="false">BB115-BB107</f>
        <v>1</v>
      </c>
      <c r="BC123" s="179" t="n">
        <f aca="false">BC115-BC107</f>
        <v>0</v>
      </c>
      <c r="BD123" s="167"/>
      <c r="BE123" s="181" t="n">
        <f aca="false">BE115-BE107</f>
        <v>11</v>
      </c>
      <c r="BF123" s="181" t="n">
        <f aca="false">BF115-BF107</f>
        <v>11</v>
      </c>
    </row>
    <row r="124" customFormat="false" ht="12.75" hidden="false" customHeight="false" outlineLevel="0" collapsed="false">
      <c r="A124" s="176"/>
      <c r="B124" s="180" t="s">
        <v>216</v>
      </c>
      <c r="C124" s="178" t="n">
        <f aca="false">C116-C108</f>
        <v>-1</v>
      </c>
      <c r="D124" s="179" t="n">
        <f aca="false">D116-D108</f>
        <v>1</v>
      </c>
      <c r="E124" s="179" t="n">
        <f aca="false">E116-E108</f>
        <v>0</v>
      </c>
      <c r="F124" s="179" t="n">
        <f aca="false">F116-F108</f>
        <v>0</v>
      </c>
      <c r="G124" s="179" t="n">
        <f aca="false">G116-G108</f>
        <v>-1</v>
      </c>
      <c r="H124" s="179" t="n">
        <f aca="false">H116-H108</f>
        <v>-2</v>
      </c>
      <c r="I124" s="179" t="n">
        <f aca="false">I116-I108</f>
        <v>-1</v>
      </c>
      <c r="J124" s="179" t="n">
        <f aca="false">J116-J108</f>
        <v>1</v>
      </c>
      <c r="K124" s="179" t="n">
        <f aca="false">K116-K108</f>
        <v>-1</v>
      </c>
      <c r="L124" s="179" t="n">
        <f aca="false">L116-L108</f>
        <v>-1</v>
      </c>
      <c r="M124" s="179" t="n">
        <f aca="false">M116-M108</f>
        <v>0</v>
      </c>
      <c r="N124" s="179" t="n">
        <f aca="false">N116-N108</f>
        <v>2</v>
      </c>
      <c r="O124" s="179" t="n">
        <f aca="false">O116-O108</f>
        <v>0</v>
      </c>
      <c r="P124" s="179" t="n">
        <f aca="false">P116-P108</f>
        <v>1</v>
      </c>
      <c r="Q124" s="179" t="n">
        <f aca="false">Q116-Q108</f>
        <v>-1</v>
      </c>
      <c r="R124" s="179" t="n">
        <f aca="false">R116-R108</f>
        <v>2</v>
      </c>
      <c r="S124" s="179" t="n">
        <f aca="false">S116-S108</f>
        <v>-1</v>
      </c>
      <c r="T124" s="179" t="n">
        <f aca="false">T116-T108</f>
        <v>1</v>
      </c>
      <c r="U124" s="179" t="n">
        <f aca="false">U116-U108</f>
        <v>0</v>
      </c>
      <c r="V124" s="179" t="n">
        <f aca="false">V116-V108</f>
        <v>-1</v>
      </c>
      <c r="W124" s="179" t="n">
        <f aca="false">W116-W108</f>
        <v>-1</v>
      </c>
      <c r="X124" s="179" t="n">
        <f aca="false">X116-X108</f>
        <v>-1</v>
      </c>
      <c r="Y124" s="179" t="n">
        <f aca="false">Y116-Y108</f>
        <v>-1</v>
      </c>
      <c r="Z124" s="179" t="n">
        <f aca="false">Z116-Z108</f>
        <v>-1</v>
      </c>
      <c r="AA124" s="179" t="n">
        <f aca="false">AA116-AA108</f>
        <v>-1</v>
      </c>
      <c r="AB124" s="179" t="n">
        <f aca="false">AB116-AB108</f>
        <v>1</v>
      </c>
      <c r="AC124" s="179" t="n">
        <f aca="false">AC116-AC108</f>
        <v>4</v>
      </c>
      <c r="AD124" s="179" t="n">
        <f aca="false">AD116-AD108</f>
        <v>3</v>
      </c>
      <c r="AE124" s="179" t="n">
        <f aca="false">AE116-AE108</f>
        <v>-1</v>
      </c>
      <c r="AF124" s="179" t="n">
        <f aca="false">AF116-AF108</f>
        <v>2</v>
      </c>
      <c r="AG124" s="179" t="n">
        <f aca="false">AG116-AG108</f>
        <v>1</v>
      </c>
      <c r="AH124" s="179" t="n">
        <f aca="false">AH116-AH108</f>
        <v>0</v>
      </c>
      <c r="AI124" s="179" t="n">
        <f aca="false">AI116-AI108</f>
        <v>-1</v>
      </c>
      <c r="AJ124" s="179" t="n">
        <f aca="false">AJ116-AJ108</f>
        <v>0</v>
      </c>
      <c r="AK124" s="179" t="n">
        <f aca="false">AK116-AK108</f>
        <v>2</v>
      </c>
      <c r="AL124" s="179" t="n">
        <f aca="false">AL116-AL108</f>
        <v>0</v>
      </c>
      <c r="AM124" s="179" t="n">
        <f aca="false">AM116-AM108</f>
        <v>0</v>
      </c>
      <c r="AN124" s="179" t="n">
        <f aca="false">AN116-AN108</f>
        <v>1</v>
      </c>
      <c r="AO124" s="179" t="n">
        <f aca="false">AO116-AO108</f>
        <v>0</v>
      </c>
      <c r="AP124" s="179" t="n">
        <f aca="false">AP116-AP108</f>
        <v>2</v>
      </c>
      <c r="AQ124" s="179" t="n">
        <f aca="false">AQ116-AQ108</f>
        <v>-1</v>
      </c>
      <c r="AR124" s="179" t="n">
        <f aca="false">AR116-AR108</f>
        <v>2</v>
      </c>
      <c r="AS124" s="179" t="n">
        <f aca="false">AS116-AS108</f>
        <v>1</v>
      </c>
      <c r="AT124" s="179" t="n">
        <f aca="false">AT116-AT108</f>
        <v>-1</v>
      </c>
      <c r="AU124" s="179" t="n">
        <f aca="false">AU116-AU108</f>
        <v>0</v>
      </c>
      <c r="AV124" s="179" t="n">
        <f aca="false">AV116-AV108</f>
        <v>-1</v>
      </c>
      <c r="AW124" s="179" t="n">
        <f aca="false">AW116-AW108</f>
        <v>0</v>
      </c>
      <c r="AX124" s="179" t="n">
        <f aca="false">AX116-AX108</f>
        <v>0</v>
      </c>
      <c r="AY124" s="179" t="n">
        <f aca="false">AY116-AY108</f>
        <v>-1</v>
      </c>
      <c r="AZ124" s="179" t="n">
        <f aca="false">AZ116-AZ108</f>
        <v>-1</v>
      </c>
      <c r="BA124" s="179" t="n">
        <f aca="false">BA116-BA108</f>
        <v>0</v>
      </c>
      <c r="BB124" s="179" t="n">
        <f aca="false">BB116-BB108</f>
        <v>1</v>
      </c>
      <c r="BC124" s="179" t="n">
        <f aca="false">BC116-BC108</f>
        <v>-1</v>
      </c>
      <c r="BD124" s="167"/>
      <c r="BE124" s="181" t="n">
        <f aca="false">BE116-BE108</f>
        <v>10.8</v>
      </c>
      <c r="BF124" s="181" t="n">
        <f aca="false">BF116-BF108</f>
        <v>5.8</v>
      </c>
    </row>
    <row r="125" customFormat="false" ht="12.75" hidden="false" customHeight="false" outlineLevel="0" collapsed="false">
      <c r="A125" s="176"/>
      <c r="B125" s="200" t="s">
        <v>217</v>
      </c>
      <c r="C125" s="175" t="n">
        <f aca="false">C117-C109</f>
        <v>-4</v>
      </c>
      <c r="D125" s="175" t="n">
        <f aca="false">D117-D109</f>
        <v>3</v>
      </c>
      <c r="E125" s="175" t="n">
        <f aca="false">E117-E109</f>
        <v>2</v>
      </c>
      <c r="F125" s="175" t="n">
        <f aca="false">F117-F109</f>
        <v>0</v>
      </c>
      <c r="G125" s="175" t="n">
        <f aca="false">G117-G109</f>
        <v>2</v>
      </c>
      <c r="H125" s="175" t="n">
        <f aca="false">H117-H109</f>
        <v>1</v>
      </c>
      <c r="I125" s="175" t="n">
        <f aca="false">I117-I109</f>
        <v>-3</v>
      </c>
      <c r="J125" s="175" t="n">
        <f aca="false">J117-J109</f>
        <v>4</v>
      </c>
      <c r="K125" s="175" t="n">
        <f aca="false">K117-K109</f>
        <v>-1</v>
      </c>
      <c r="L125" s="175" t="n">
        <f aca="false">L117-L109</f>
        <v>2</v>
      </c>
      <c r="M125" s="175" t="n">
        <f aca="false">M117-M109</f>
        <v>0</v>
      </c>
      <c r="N125" s="175" t="n">
        <f aca="false">N117-N109</f>
        <v>5</v>
      </c>
      <c r="O125" s="175" t="n">
        <f aca="false">O117-O109</f>
        <v>-4</v>
      </c>
      <c r="P125" s="175" t="n">
        <f aca="false">P117-P109</f>
        <v>3</v>
      </c>
      <c r="Q125" s="175" t="n">
        <f aca="false">Q117-Q109</f>
        <v>5</v>
      </c>
      <c r="R125" s="175" t="n">
        <f aca="false">R117-R109</f>
        <v>1</v>
      </c>
      <c r="S125" s="175" t="n">
        <f aca="false">S117-S109</f>
        <v>-1</v>
      </c>
      <c r="T125" s="175" t="n">
        <f aca="false">T117-T109</f>
        <v>2</v>
      </c>
      <c r="U125" s="175" t="n">
        <f aca="false">U117-U109</f>
        <v>-4</v>
      </c>
      <c r="V125" s="175" t="n">
        <f aca="false">V117-V109</f>
        <v>1</v>
      </c>
      <c r="W125" s="175" t="n">
        <f aca="false">W117-W109</f>
        <v>-1</v>
      </c>
      <c r="X125" s="175" t="n">
        <f aca="false">X117-X109</f>
        <v>-5</v>
      </c>
      <c r="Y125" s="175" t="n">
        <f aca="false">Y117-Y109</f>
        <v>-4</v>
      </c>
      <c r="Z125" s="175" t="n">
        <f aca="false">Z117-Z109</f>
        <v>-2</v>
      </c>
      <c r="AA125" s="175" t="n">
        <f aca="false">AA117-AA109</f>
        <v>-2</v>
      </c>
      <c r="AB125" s="175" t="n">
        <f aca="false">AB117-AB109</f>
        <v>-1</v>
      </c>
      <c r="AC125" s="175" t="n">
        <f aca="false">AC117-AC109</f>
        <v>9</v>
      </c>
      <c r="AD125" s="175" t="n">
        <f aca="false">AD117-AD109</f>
        <v>3</v>
      </c>
      <c r="AE125" s="175" t="n">
        <f aca="false">AE117-AE109</f>
        <v>-1</v>
      </c>
      <c r="AF125" s="175" t="n">
        <f aca="false">AF117-AF109</f>
        <v>4</v>
      </c>
      <c r="AG125" s="175" t="n">
        <f aca="false">AG117-AG109</f>
        <v>-1</v>
      </c>
      <c r="AH125" s="175" t="n">
        <f aca="false">AH117-AH109</f>
        <v>4</v>
      </c>
      <c r="AI125" s="175" t="n">
        <f aca="false">AI117-AI109</f>
        <v>-4</v>
      </c>
      <c r="AJ125" s="175" t="n">
        <f aca="false">AJ117-AJ109</f>
        <v>2</v>
      </c>
      <c r="AK125" s="175" t="n">
        <f aca="false">AK117-AK109</f>
        <v>0</v>
      </c>
      <c r="AL125" s="175" t="n">
        <f aca="false">AL117-AL109</f>
        <v>3</v>
      </c>
      <c r="AM125" s="175" t="n">
        <f aca="false">AM117-AM109</f>
        <v>-2</v>
      </c>
      <c r="AN125" s="175" t="n">
        <f aca="false">AN117-AN109</f>
        <v>4</v>
      </c>
      <c r="AO125" s="175" t="n">
        <f aca="false">AO117-AO109</f>
        <v>1</v>
      </c>
      <c r="AP125" s="175" t="n">
        <f aca="false">AP117-AP109</f>
        <v>5</v>
      </c>
      <c r="AQ125" s="175" t="n">
        <f aca="false">AQ117-AQ109</f>
        <v>1</v>
      </c>
      <c r="AR125" s="175" t="n">
        <f aca="false">AR117-AR109</f>
        <v>2</v>
      </c>
      <c r="AS125" s="175" t="n">
        <f aca="false">AS117-AS109</f>
        <v>-3</v>
      </c>
      <c r="AT125" s="175" t="n">
        <f aca="false">AT117-AT109</f>
        <v>-3</v>
      </c>
      <c r="AU125" s="175" t="n">
        <f aca="false">AU117-AU109</f>
        <v>-1</v>
      </c>
      <c r="AV125" s="175" t="n">
        <f aca="false">AV117-AV109</f>
        <v>-5</v>
      </c>
      <c r="AW125" s="175" t="n">
        <f aca="false">AW117-AW109</f>
        <v>-3</v>
      </c>
      <c r="AX125" s="175" t="n">
        <f aca="false">AX117-AX109</f>
        <v>2</v>
      </c>
      <c r="AY125" s="175" t="n">
        <f aca="false">AY117-AY109</f>
        <v>-1</v>
      </c>
      <c r="AZ125" s="175" t="n">
        <f aca="false">AZ117-AZ109</f>
        <v>-4</v>
      </c>
      <c r="BA125" s="175" t="n">
        <f aca="false">BA117-BA109</f>
        <v>-3</v>
      </c>
      <c r="BB125" s="175" t="n">
        <f aca="false">BB117-BB109</f>
        <v>0</v>
      </c>
      <c r="BC125" s="175" t="n">
        <f aca="false">BC117-BC109</f>
        <v>-2</v>
      </c>
      <c r="BD125" s="196"/>
      <c r="BE125" s="190" t="n">
        <f aca="false">BE117-BE109</f>
        <v>3.19999999999999</v>
      </c>
      <c r="BF125" s="190" t="n">
        <f aca="false">BF117-BF109</f>
        <v>9.19999999999999</v>
      </c>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c r="CS125" s="167"/>
      <c r="CT125" s="167"/>
      <c r="CU125" s="167"/>
      <c r="CV125" s="167"/>
      <c r="CW125" s="167"/>
      <c r="CX125" s="167"/>
      <c r="CY125" s="167"/>
      <c r="CZ125" s="167"/>
      <c r="DA125" s="167"/>
      <c r="DB125" s="167"/>
      <c r="DC125" s="167"/>
      <c r="DD125" s="167"/>
      <c r="DE125" s="167"/>
      <c r="DF125" s="167"/>
      <c r="DG125" s="167"/>
    </row>
    <row r="126" s="5" customFormat="true" ht="12.75" hidden="false" customHeight="false" outlineLevel="0" collapsed="false">
      <c r="A126" s="167"/>
    </row>
    <row r="127" s="5" customFormat="true" ht="12.75" hidden="false" customHeight="false" outlineLevel="0" collapsed="false">
      <c r="A127" s="201" t="s">
        <v>132</v>
      </c>
      <c r="B127" s="202"/>
    </row>
    <row r="128" customFormat="false" ht="12.75" hidden="false" customHeight="false" outlineLevel="0" collapsed="false">
      <c r="A128" s="204" t="s">
        <v>133</v>
      </c>
      <c r="B128" s="204"/>
      <c r="C128" s="204"/>
      <c r="D128" s="204"/>
      <c r="E128" s="204"/>
      <c r="F128" s="204"/>
      <c r="G128" s="204"/>
      <c r="H128" s="164"/>
      <c r="I128" s="164"/>
    </row>
    <row r="129" customFormat="false" ht="12.75" hidden="false" customHeight="true" outlineLevel="0" collapsed="false">
      <c r="A129" s="165" t="s">
        <v>239</v>
      </c>
      <c r="D129" s="165"/>
      <c r="E129" s="165"/>
      <c r="F129" s="165"/>
      <c r="G129" s="165"/>
      <c r="H129" s="215"/>
      <c r="I129" s="215"/>
    </row>
    <row r="130" customFormat="false" ht="12.75" hidden="false" customHeight="false" outlineLevel="0" collapsed="false">
      <c r="A130" s="165"/>
      <c r="D130" s="165"/>
      <c r="E130" s="165"/>
      <c r="F130" s="165"/>
      <c r="G130" s="165"/>
      <c r="H130" s="215"/>
      <c r="I130" s="215"/>
    </row>
    <row r="131" customFormat="false" ht="12.75" hidden="false" customHeight="false" outlineLevel="0" collapsed="false">
      <c r="A131" s="205" t="s">
        <v>240</v>
      </c>
      <c r="B131" s="205"/>
      <c r="C131" s="205"/>
      <c r="D131" s="205"/>
      <c r="E131" s="205"/>
      <c r="F131" s="205"/>
      <c r="G131" s="205"/>
      <c r="H131" s="205"/>
      <c r="I131" s="205"/>
    </row>
    <row r="132" customFormat="false" ht="12.75" hidden="false" customHeight="false" outlineLevel="0" collapsed="false">
      <c r="A132" s="205" t="s">
        <v>228</v>
      </c>
      <c r="B132" s="205"/>
      <c r="C132" s="205"/>
      <c r="D132" s="205"/>
      <c r="E132" s="205"/>
      <c r="F132" s="205"/>
      <c r="G132" s="205"/>
      <c r="H132" s="205"/>
      <c r="I132" s="205"/>
      <c r="P132" s="167"/>
    </row>
    <row r="133" customFormat="false" ht="12.75" hidden="false" customHeight="false" outlineLevel="0" collapsed="false">
      <c r="A133" s="205" t="s">
        <v>229</v>
      </c>
      <c r="B133" s="205"/>
      <c r="C133" s="205"/>
      <c r="D133" s="205"/>
      <c r="E133" s="205"/>
      <c r="F133" s="205"/>
      <c r="G133" s="205"/>
      <c r="H133" s="205"/>
      <c r="I133" s="205"/>
    </row>
    <row r="134" customFormat="false" ht="12.75" hidden="false" customHeight="false" outlineLevel="0" collapsed="false">
      <c r="A134" s="205" t="s">
        <v>230</v>
      </c>
      <c r="B134" s="205"/>
      <c r="C134" s="205"/>
      <c r="D134" s="205"/>
      <c r="E134" s="205"/>
      <c r="F134" s="205"/>
      <c r="G134" s="205"/>
      <c r="H134" s="205"/>
      <c r="I134" s="205"/>
    </row>
    <row r="135" customFormat="false" ht="12.75" hidden="false" customHeight="true" outlineLevel="0" collapsed="false">
      <c r="A135" s="205" t="s">
        <v>231</v>
      </c>
      <c r="B135" s="205"/>
      <c r="C135" s="205"/>
      <c r="D135" s="205"/>
      <c r="E135" s="205"/>
      <c r="F135" s="205"/>
      <c r="G135" s="205"/>
      <c r="H135" s="205"/>
      <c r="I135" s="205"/>
      <c r="J135" s="208"/>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c r="AH135" s="208"/>
      <c r="AI135" s="208"/>
      <c r="AJ135" s="208"/>
      <c r="AK135" s="208"/>
      <c r="AL135" s="208"/>
      <c r="AM135" s="208"/>
      <c r="AN135" s="208"/>
      <c r="AO135" s="208"/>
      <c r="AP135" s="208"/>
      <c r="AQ135" s="208"/>
      <c r="AR135" s="208"/>
      <c r="AS135" s="208"/>
      <c r="AT135" s="208"/>
      <c r="AU135" s="208"/>
      <c r="AV135" s="208"/>
      <c r="AW135" s="208"/>
      <c r="AX135" s="208"/>
      <c r="AY135" s="208"/>
      <c r="AZ135" s="208"/>
      <c r="BA135" s="208"/>
      <c r="BB135" s="208"/>
      <c r="BC135" s="208"/>
      <c r="BD135" s="208"/>
    </row>
    <row r="136" customFormat="false" ht="12.75" hidden="false" customHeight="true" outlineLevel="0" collapsed="false">
      <c r="A136" s="205" t="s">
        <v>232</v>
      </c>
      <c r="B136" s="205"/>
      <c r="C136" s="205"/>
      <c r="D136" s="205"/>
      <c r="E136" s="205"/>
      <c r="F136" s="205"/>
      <c r="G136" s="205"/>
      <c r="H136" s="205"/>
      <c r="I136" s="205"/>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c r="AI136" s="208"/>
      <c r="AJ136" s="208"/>
      <c r="AK136" s="208"/>
      <c r="AL136" s="208"/>
      <c r="AM136" s="208"/>
      <c r="AN136" s="208"/>
      <c r="AO136" s="208"/>
      <c r="AP136" s="208"/>
      <c r="AQ136" s="208"/>
      <c r="AR136" s="208"/>
      <c r="AS136" s="208"/>
      <c r="AT136" s="208"/>
      <c r="AU136" s="208"/>
      <c r="AV136" s="208"/>
      <c r="AW136" s="208"/>
      <c r="AX136" s="208"/>
      <c r="AY136" s="208"/>
      <c r="AZ136" s="208"/>
      <c r="BA136" s="208"/>
      <c r="BB136" s="208"/>
      <c r="BC136" s="208"/>
      <c r="BD136" s="208"/>
    </row>
    <row r="137" customFormat="false" ht="12.75" hidden="false" customHeight="true" outlineLevel="0" collapsed="false">
      <c r="A137" s="204" t="s">
        <v>241</v>
      </c>
      <c r="B137" s="204"/>
      <c r="C137" s="204"/>
      <c r="D137" s="204"/>
      <c r="E137" s="204"/>
      <c r="F137" s="204"/>
      <c r="G137" s="204"/>
      <c r="H137" s="164"/>
      <c r="I137" s="164"/>
      <c r="J137" s="164"/>
      <c r="K137" s="164"/>
      <c r="L137" s="164"/>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c r="AI137" s="208"/>
      <c r="AJ137" s="208"/>
      <c r="AK137" s="208"/>
      <c r="AL137" s="208"/>
      <c r="AM137" s="208"/>
      <c r="AN137" s="208"/>
      <c r="AO137" s="208"/>
      <c r="AP137" s="208"/>
      <c r="AQ137" s="208"/>
      <c r="AR137" s="208"/>
      <c r="AS137" s="208"/>
      <c r="AT137" s="208"/>
      <c r="AU137" s="208"/>
      <c r="AV137" s="208"/>
      <c r="AW137" s="208"/>
      <c r="AX137" s="208"/>
      <c r="AY137" s="208"/>
      <c r="AZ137" s="208"/>
      <c r="BA137" s="208"/>
      <c r="BB137" s="208"/>
      <c r="BC137" s="208"/>
      <c r="BD137" s="208"/>
    </row>
    <row r="138" customFormat="false" ht="12.75" hidden="false" customHeight="true" outlineLevel="0" collapsed="false">
      <c r="A138" s="206"/>
      <c r="B138" s="206"/>
      <c r="C138" s="207"/>
      <c r="D138" s="207"/>
      <c r="E138" s="207"/>
      <c r="F138" s="207"/>
      <c r="G138" s="164"/>
      <c r="H138" s="164"/>
      <c r="I138" s="164"/>
      <c r="J138" s="164"/>
      <c r="K138" s="164"/>
      <c r="L138" s="164"/>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8"/>
      <c r="AN138" s="208"/>
      <c r="AO138" s="208"/>
      <c r="AP138" s="208"/>
      <c r="AQ138" s="208"/>
      <c r="AR138" s="208"/>
      <c r="AS138" s="208"/>
      <c r="AT138" s="208"/>
      <c r="AU138" s="208"/>
      <c r="AV138" s="208"/>
      <c r="AW138" s="208"/>
      <c r="AX138" s="208"/>
      <c r="AY138" s="208"/>
      <c r="AZ138" s="208"/>
      <c r="BA138" s="208"/>
      <c r="BB138" s="208"/>
      <c r="BC138" s="208"/>
      <c r="BD138" s="208"/>
    </row>
    <row r="139" customFormat="false" ht="12.75" hidden="false" customHeight="false" outlineLevel="0" collapsed="false">
      <c r="A139" s="204" t="s">
        <v>58</v>
      </c>
      <c r="B139" s="204"/>
      <c r="D139" s="208"/>
      <c r="E139" s="208"/>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8"/>
      <c r="AJ139" s="208"/>
      <c r="AK139" s="208"/>
      <c r="AL139" s="208"/>
      <c r="AM139" s="208"/>
      <c r="AN139" s="208"/>
      <c r="AO139" s="208"/>
      <c r="AP139" s="208"/>
      <c r="AQ139" s="208"/>
      <c r="AR139" s="208"/>
      <c r="AS139" s="208"/>
      <c r="AT139" s="208"/>
      <c r="AU139" s="208"/>
      <c r="AV139" s="208"/>
      <c r="AW139" s="208"/>
      <c r="AX139" s="208"/>
      <c r="AY139" s="208"/>
      <c r="AZ139" s="208"/>
      <c r="BA139" s="208"/>
      <c r="BB139" s="208"/>
      <c r="BC139" s="208"/>
      <c r="BD139" s="208"/>
    </row>
    <row r="140" customFormat="false" ht="12.75" hidden="false" customHeight="false" outlineLevel="0" collapsed="false">
      <c r="D140" s="208"/>
      <c r="E140" s="208"/>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8"/>
      <c r="AJ140" s="208"/>
      <c r="AK140" s="208"/>
      <c r="AL140" s="208"/>
      <c r="AM140" s="208"/>
      <c r="AN140" s="208"/>
      <c r="AO140" s="208"/>
      <c r="AP140" s="208"/>
      <c r="AQ140" s="208"/>
      <c r="AR140" s="208"/>
      <c r="AS140" s="208"/>
      <c r="AT140" s="208"/>
      <c r="AU140" s="208"/>
      <c r="AV140" s="208"/>
      <c r="AW140" s="208"/>
      <c r="AX140" s="208"/>
      <c r="AY140" s="208"/>
      <c r="AZ140" s="208"/>
      <c r="BA140" s="208"/>
      <c r="BB140" s="208"/>
      <c r="BC140" s="208"/>
      <c r="BD140" s="208"/>
    </row>
    <row r="141" customFormat="false" ht="12.75" hidden="false" customHeight="false" outlineLevel="0" collapsed="false">
      <c r="D141" s="208"/>
      <c r="E141" s="208"/>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8"/>
      <c r="AJ141" s="208"/>
      <c r="AK141" s="208"/>
      <c r="AL141" s="208"/>
      <c r="AM141" s="208"/>
      <c r="AN141" s="208"/>
      <c r="AO141" s="208"/>
      <c r="AP141" s="208"/>
      <c r="AQ141" s="208"/>
      <c r="AR141" s="208"/>
      <c r="AS141" s="208"/>
      <c r="AT141" s="208"/>
      <c r="AU141" s="208"/>
      <c r="AV141" s="208"/>
      <c r="AW141" s="208"/>
      <c r="AX141" s="208"/>
      <c r="AY141" s="208"/>
      <c r="AZ141" s="208"/>
      <c r="BA141" s="208"/>
      <c r="BB141" s="208"/>
      <c r="BC141" s="208"/>
      <c r="BD141" s="208"/>
    </row>
    <row r="142" customFormat="false" ht="12.75" hidden="false" customHeight="false" outlineLevel="0" collapsed="false">
      <c r="D142" s="208"/>
      <c r="E142" s="208"/>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8"/>
      <c r="AN142" s="208"/>
      <c r="AO142" s="208"/>
      <c r="AP142" s="208"/>
      <c r="AQ142" s="208"/>
      <c r="AR142" s="208"/>
      <c r="AS142" s="208"/>
      <c r="AT142" s="208"/>
      <c r="AU142" s="208"/>
      <c r="AV142" s="208"/>
      <c r="AW142" s="208"/>
      <c r="AX142" s="208"/>
      <c r="AY142" s="208"/>
      <c r="AZ142" s="208"/>
      <c r="BA142" s="208"/>
      <c r="BB142" s="208"/>
      <c r="BC142" s="208"/>
      <c r="BD142" s="208"/>
    </row>
    <row r="143" customFormat="false" ht="12.75" hidden="false" customHeight="false" outlineLevel="0" collapsed="false">
      <c r="D143" s="208"/>
      <c r="E143" s="208"/>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c r="AI143" s="208"/>
      <c r="AJ143" s="208"/>
      <c r="AK143" s="208"/>
      <c r="AL143" s="208"/>
      <c r="AM143" s="208"/>
      <c r="AN143" s="208"/>
      <c r="AO143" s="208"/>
      <c r="AP143" s="208"/>
      <c r="AQ143" s="208"/>
      <c r="AR143" s="208"/>
      <c r="AS143" s="208"/>
      <c r="AT143" s="208"/>
      <c r="AU143" s="208"/>
      <c r="AV143" s="208"/>
      <c r="AW143" s="208"/>
      <c r="AX143" s="208"/>
      <c r="AY143" s="208"/>
      <c r="AZ143" s="208"/>
      <c r="BA143" s="208"/>
      <c r="BB143" s="208"/>
      <c r="BC143" s="208"/>
      <c r="BD143" s="208"/>
    </row>
    <row r="144" customFormat="false" ht="12.75" hidden="false" customHeight="false" outlineLevel="0" collapsed="false">
      <c r="D144" s="208"/>
      <c r="E144" s="208"/>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c r="AI144" s="208"/>
      <c r="AJ144" s="208"/>
      <c r="AK144" s="208"/>
      <c r="AL144" s="208"/>
      <c r="AM144" s="208"/>
      <c r="AN144" s="208"/>
      <c r="AO144" s="208"/>
      <c r="AP144" s="208"/>
      <c r="AQ144" s="208"/>
      <c r="AR144" s="208"/>
      <c r="AS144" s="208"/>
      <c r="AT144" s="208"/>
      <c r="AU144" s="208"/>
      <c r="AV144" s="208"/>
      <c r="AW144" s="208"/>
      <c r="AX144" s="208"/>
      <c r="AY144" s="208"/>
      <c r="AZ144" s="208"/>
      <c r="BA144" s="208"/>
      <c r="BB144" s="208"/>
      <c r="BC144" s="208"/>
      <c r="BD144" s="208"/>
    </row>
    <row r="145" customFormat="false" ht="12.75" hidden="false" customHeight="false" outlineLevel="0" collapsed="false">
      <c r="D145" s="208"/>
      <c r="E145" s="208"/>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c r="AI145" s="208"/>
      <c r="AJ145" s="208"/>
      <c r="AK145" s="208"/>
      <c r="AL145" s="208"/>
      <c r="AM145" s="208"/>
      <c r="AN145" s="208"/>
      <c r="AO145" s="208"/>
      <c r="AP145" s="208"/>
      <c r="AQ145" s="208"/>
      <c r="AR145" s="208"/>
      <c r="AS145" s="208"/>
      <c r="AT145" s="208"/>
      <c r="AU145" s="208"/>
      <c r="AV145" s="208"/>
      <c r="AW145" s="208"/>
      <c r="AX145" s="208"/>
      <c r="AY145" s="208"/>
      <c r="AZ145" s="208"/>
      <c r="BA145" s="208"/>
      <c r="BB145" s="208"/>
      <c r="BC145" s="208"/>
      <c r="BD145" s="208"/>
    </row>
    <row r="146" customFormat="false" ht="12.75" hidden="false" customHeight="false" outlineLevel="0" collapsed="false">
      <c r="D146" s="208"/>
      <c r="E146" s="208"/>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c r="AI146" s="208"/>
      <c r="AJ146" s="208"/>
      <c r="AK146" s="208"/>
      <c r="AL146" s="208"/>
      <c r="AM146" s="208"/>
      <c r="AN146" s="208"/>
      <c r="AO146" s="208"/>
      <c r="AP146" s="208"/>
      <c r="AQ146" s="208"/>
      <c r="AR146" s="208"/>
      <c r="AS146" s="208"/>
      <c r="AT146" s="208"/>
      <c r="AU146" s="208"/>
      <c r="AV146" s="208"/>
      <c r="AW146" s="208"/>
      <c r="AX146" s="208"/>
      <c r="AY146" s="208"/>
      <c r="AZ146" s="208"/>
      <c r="BA146" s="208"/>
      <c r="BB146" s="208"/>
      <c r="BC146" s="208"/>
      <c r="BD146" s="208"/>
    </row>
    <row r="147" customFormat="false" ht="12.75" hidden="false" customHeight="false" outlineLevel="0" collapsed="false">
      <c r="D147" s="208"/>
      <c r="E147" s="208"/>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c r="AI147" s="208"/>
      <c r="AJ147" s="208"/>
      <c r="AK147" s="208"/>
      <c r="AL147" s="208"/>
      <c r="AM147" s="208"/>
      <c r="AN147" s="208"/>
      <c r="AO147" s="208"/>
      <c r="AP147" s="208"/>
      <c r="AQ147" s="208"/>
      <c r="AR147" s="208"/>
      <c r="AS147" s="208"/>
      <c r="AT147" s="208"/>
      <c r="AU147" s="208"/>
      <c r="AV147" s="208"/>
      <c r="AW147" s="208"/>
      <c r="AX147" s="208"/>
      <c r="AY147" s="208"/>
      <c r="AZ147" s="208"/>
      <c r="BA147" s="208"/>
      <c r="BB147" s="208"/>
      <c r="BC147" s="208"/>
      <c r="BD147" s="208"/>
    </row>
    <row r="148" customFormat="false" ht="12.75" hidden="false" customHeight="false" outlineLevel="0" collapsed="false">
      <c r="D148" s="208"/>
      <c r="E148" s="208"/>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c r="AI148" s="208"/>
      <c r="AJ148" s="208"/>
      <c r="AK148" s="208"/>
      <c r="AL148" s="208"/>
      <c r="AM148" s="208"/>
      <c r="AN148" s="208"/>
      <c r="AO148" s="208"/>
      <c r="AP148" s="208"/>
      <c r="AQ148" s="208"/>
      <c r="AR148" s="208"/>
      <c r="AS148" s="208"/>
      <c r="AT148" s="208"/>
      <c r="AU148" s="208"/>
      <c r="AV148" s="208"/>
      <c r="AW148" s="208"/>
      <c r="AX148" s="208"/>
      <c r="AY148" s="208"/>
      <c r="AZ148" s="208"/>
      <c r="BA148" s="208"/>
      <c r="BB148" s="208"/>
      <c r="BC148" s="208"/>
      <c r="BD148" s="208"/>
    </row>
    <row r="149" customFormat="false" ht="12.75" hidden="false" customHeight="false" outlineLevel="0" collapsed="false">
      <c r="D149" s="208"/>
      <c r="E149" s="208"/>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c r="AI149" s="208"/>
      <c r="AJ149" s="208"/>
      <c r="AK149" s="208"/>
      <c r="AL149" s="208"/>
      <c r="AM149" s="208"/>
      <c r="AN149" s="208"/>
      <c r="AO149" s="208"/>
      <c r="AP149" s="208"/>
      <c r="AQ149" s="208"/>
      <c r="AR149" s="208"/>
      <c r="AS149" s="208"/>
      <c r="AT149" s="208"/>
      <c r="AU149" s="208"/>
      <c r="AV149" s="208"/>
      <c r="AW149" s="208"/>
      <c r="AX149" s="208"/>
      <c r="AY149" s="208"/>
      <c r="AZ149" s="208"/>
      <c r="BA149" s="208"/>
      <c r="BB149" s="208"/>
      <c r="BC149" s="208"/>
      <c r="BD149" s="208"/>
    </row>
  </sheetData>
  <mergeCells count="20">
    <mergeCell ref="A1:D1"/>
    <mergeCell ref="F1:G1"/>
    <mergeCell ref="BE4:BE5"/>
    <mergeCell ref="BF4:BF5"/>
    <mergeCell ref="A6:A29"/>
    <mergeCell ref="A30:A53"/>
    <mergeCell ref="A54:A77"/>
    <mergeCell ref="A78:A101"/>
    <mergeCell ref="A102:A125"/>
    <mergeCell ref="A128:G128"/>
    <mergeCell ref="A129:G130"/>
    <mergeCell ref="A131:G131"/>
    <mergeCell ref="A132:G132"/>
    <mergeCell ref="A133:G133"/>
    <mergeCell ref="A134:G134"/>
    <mergeCell ref="A135:G135"/>
    <mergeCell ref="A136:G136"/>
    <mergeCell ref="A137:G137"/>
    <mergeCell ref="A138:B138"/>
    <mergeCell ref="A139:B139"/>
  </mergeCells>
  <hyperlinks>
    <hyperlink ref="F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T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16" width="19.85"/>
    <col collapsed="false" customWidth="true" hidden="false" outlineLevel="0" max="4" min="2" style="216" width="12.14"/>
    <col collapsed="false" customWidth="true" hidden="false" outlineLevel="0" max="5" min="5" style="216" width="12.86"/>
    <col collapsed="false" customWidth="true" hidden="false" outlineLevel="0" max="6" min="6" style="216" width="14.01"/>
    <col collapsed="false" customWidth="true" hidden="false" outlineLevel="0" max="7" min="7" style="216" width="12.57"/>
    <col collapsed="false" customWidth="true" hidden="false" outlineLevel="0" max="11" min="8" style="216" width="12.14"/>
    <col collapsed="false" customWidth="true" hidden="false" outlineLevel="0" max="12" min="12" style="216" width="10.99"/>
    <col collapsed="false" customWidth="true" hidden="false" outlineLevel="0" max="13" min="13" style="216" width="10"/>
    <col collapsed="false" customWidth="true" hidden="false" outlineLevel="0" max="14" min="14" style="216" width="11.86"/>
    <col collapsed="false" customWidth="true" hidden="false" outlineLevel="0" max="15" min="15" style="216" width="12.57"/>
    <col collapsed="false" customWidth="true" hidden="false" outlineLevel="0" max="18" min="16" style="216" width="12.14"/>
    <col collapsed="false" customWidth="true" hidden="false" outlineLevel="0" max="19" min="19" style="216" width="12.57"/>
    <col collapsed="false" customWidth="true" hidden="false" outlineLevel="0" max="42" min="20" style="216" width="12.14"/>
    <col collapsed="false" customWidth="true" hidden="false" outlineLevel="0" max="43" min="43" style="216" width="13.43"/>
    <col collapsed="false" customWidth="true" hidden="false" outlineLevel="0" max="44" min="44" style="216" width="11.57"/>
    <col collapsed="false" customWidth="true" hidden="false" outlineLevel="0" max="45" min="45" style="216" width="10"/>
    <col collapsed="false" customWidth="true" hidden="false" outlineLevel="0" max="1025" min="46" style="216" width="9.14"/>
  </cols>
  <sheetData>
    <row r="1" customFormat="false" ht="18" hidden="false" customHeight="true" outlineLevel="0" collapsed="false">
      <c r="A1" s="217" t="s">
        <v>242</v>
      </c>
      <c r="B1" s="217"/>
      <c r="C1" s="217"/>
      <c r="D1" s="217"/>
      <c r="E1" s="217"/>
      <c r="F1" s="217"/>
      <c r="G1" s="217"/>
      <c r="H1" s="217"/>
      <c r="I1" s="217"/>
      <c r="J1" s="217"/>
      <c r="K1" s="218"/>
      <c r="L1" s="6" t="s">
        <v>60</v>
      </c>
      <c r="M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row>
    <row r="2" customFormat="false" ht="15" hidden="false" customHeight="true" outlineLevel="0" collapsed="false"/>
    <row r="3" customFormat="false" ht="13.5" hidden="false" customHeight="true" outlineLevel="0" collapsed="false">
      <c r="C3" s="219" t="s">
        <v>243</v>
      </c>
      <c r="D3" s="219"/>
      <c r="E3" s="219"/>
      <c r="F3" s="219"/>
      <c r="G3" s="219" t="s">
        <v>244</v>
      </c>
      <c r="H3" s="219"/>
      <c r="I3" s="219"/>
      <c r="J3" s="219"/>
      <c r="K3" s="219" t="s">
        <v>245</v>
      </c>
      <c r="L3" s="219"/>
      <c r="M3" s="219"/>
      <c r="N3" s="219"/>
      <c r="O3" s="219" t="s">
        <v>246</v>
      </c>
      <c r="P3" s="219"/>
      <c r="Q3" s="219"/>
      <c r="R3" s="219"/>
      <c r="S3" s="219" t="s">
        <v>247</v>
      </c>
      <c r="T3" s="219"/>
      <c r="U3" s="219"/>
      <c r="V3" s="219"/>
      <c r="W3" s="219" t="s">
        <v>248</v>
      </c>
      <c r="X3" s="219"/>
      <c r="Y3" s="219"/>
      <c r="Z3" s="219"/>
      <c r="AA3" s="219" t="s">
        <v>249</v>
      </c>
      <c r="AB3" s="219"/>
      <c r="AC3" s="219"/>
      <c r="AD3" s="219"/>
      <c r="AE3" s="219" t="s">
        <v>250</v>
      </c>
      <c r="AF3" s="219"/>
      <c r="AG3" s="219"/>
      <c r="AH3" s="219"/>
      <c r="AI3" s="219" t="s">
        <v>251</v>
      </c>
      <c r="AJ3" s="219"/>
      <c r="AK3" s="219"/>
      <c r="AL3" s="219"/>
      <c r="AM3" s="219" t="s">
        <v>252</v>
      </c>
      <c r="AN3" s="219"/>
      <c r="AO3" s="219"/>
      <c r="AP3" s="219"/>
      <c r="AQ3" s="219" t="s">
        <v>253</v>
      </c>
      <c r="AR3" s="219"/>
      <c r="AS3" s="219"/>
      <c r="AT3" s="219"/>
    </row>
    <row r="4" customFormat="false" ht="13.5" hidden="false" customHeight="true" outlineLevel="0" collapsed="false">
      <c r="B4" s="220"/>
      <c r="C4" s="219"/>
      <c r="D4" s="219"/>
      <c r="E4" s="219"/>
      <c r="F4" s="219"/>
      <c r="G4" s="219"/>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c r="AH4" s="219"/>
      <c r="AI4" s="219"/>
      <c r="AJ4" s="219"/>
      <c r="AK4" s="219"/>
      <c r="AL4" s="219"/>
      <c r="AM4" s="219"/>
      <c r="AN4" s="219"/>
      <c r="AO4" s="219"/>
      <c r="AP4" s="219"/>
      <c r="AQ4" s="219"/>
      <c r="AR4" s="219"/>
      <c r="AS4" s="219"/>
      <c r="AT4" s="219"/>
    </row>
    <row r="5" customFormat="false" ht="13.5" hidden="false" customHeight="true" outlineLevel="0" collapsed="false">
      <c r="C5" s="221" t="s">
        <v>254</v>
      </c>
      <c r="D5" s="222" t="s">
        <v>255</v>
      </c>
      <c r="E5" s="222" t="s">
        <v>256</v>
      </c>
      <c r="F5" s="223" t="s">
        <v>257</v>
      </c>
      <c r="G5" s="221" t="s">
        <v>254</v>
      </c>
      <c r="H5" s="222" t="s">
        <v>255</v>
      </c>
      <c r="I5" s="222" t="s">
        <v>256</v>
      </c>
      <c r="J5" s="223" t="s">
        <v>257</v>
      </c>
      <c r="K5" s="221" t="s">
        <v>254</v>
      </c>
      <c r="L5" s="222" t="s">
        <v>255</v>
      </c>
      <c r="M5" s="222" t="s">
        <v>256</v>
      </c>
      <c r="N5" s="223" t="s">
        <v>257</v>
      </c>
      <c r="O5" s="221" t="s">
        <v>254</v>
      </c>
      <c r="P5" s="222" t="s">
        <v>255</v>
      </c>
      <c r="Q5" s="222" t="s">
        <v>256</v>
      </c>
      <c r="R5" s="223" t="s">
        <v>257</v>
      </c>
      <c r="S5" s="221" t="s">
        <v>254</v>
      </c>
      <c r="T5" s="222" t="s">
        <v>255</v>
      </c>
      <c r="U5" s="222" t="s">
        <v>256</v>
      </c>
      <c r="V5" s="223" t="s">
        <v>257</v>
      </c>
      <c r="W5" s="221" t="s">
        <v>254</v>
      </c>
      <c r="X5" s="222" t="s">
        <v>255</v>
      </c>
      <c r="Y5" s="222" t="s">
        <v>256</v>
      </c>
      <c r="Z5" s="223" t="s">
        <v>257</v>
      </c>
      <c r="AA5" s="221" t="s">
        <v>254</v>
      </c>
      <c r="AB5" s="222" t="s">
        <v>255</v>
      </c>
      <c r="AC5" s="222" t="s">
        <v>256</v>
      </c>
      <c r="AD5" s="223" t="s">
        <v>257</v>
      </c>
      <c r="AE5" s="221" t="s">
        <v>254</v>
      </c>
      <c r="AF5" s="222" t="s">
        <v>255</v>
      </c>
      <c r="AG5" s="222" t="s">
        <v>256</v>
      </c>
      <c r="AH5" s="223" t="s">
        <v>257</v>
      </c>
      <c r="AI5" s="221" t="s">
        <v>254</v>
      </c>
      <c r="AJ5" s="222" t="s">
        <v>255</v>
      </c>
      <c r="AK5" s="222" t="s">
        <v>256</v>
      </c>
      <c r="AL5" s="223" t="s">
        <v>257</v>
      </c>
      <c r="AM5" s="221" t="s">
        <v>254</v>
      </c>
      <c r="AN5" s="222" t="s">
        <v>255</v>
      </c>
      <c r="AO5" s="222" t="s">
        <v>256</v>
      </c>
      <c r="AP5" s="223" t="s">
        <v>257</v>
      </c>
      <c r="AQ5" s="221" t="s">
        <v>254</v>
      </c>
      <c r="AR5" s="222" t="s">
        <v>255</v>
      </c>
      <c r="AS5" s="222" t="s">
        <v>256</v>
      </c>
      <c r="AT5" s="223" t="s">
        <v>257</v>
      </c>
    </row>
    <row r="6" customFormat="false" ht="13.5" hidden="false" customHeight="true" outlineLevel="0" collapsed="false">
      <c r="C6" s="221"/>
      <c r="D6" s="222"/>
      <c r="E6" s="222"/>
      <c r="F6" s="223"/>
      <c r="G6" s="221"/>
      <c r="H6" s="222"/>
      <c r="I6" s="222"/>
      <c r="J6" s="223"/>
      <c r="K6" s="221"/>
      <c r="L6" s="222"/>
      <c r="M6" s="222"/>
      <c r="N6" s="223"/>
      <c r="O6" s="221"/>
      <c r="P6" s="222"/>
      <c r="Q6" s="222"/>
      <c r="R6" s="223"/>
      <c r="S6" s="221"/>
      <c r="T6" s="222"/>
      <c r="U6" s="222"/>
      <c r="V6" s="223"/>
      <c r="W6" s="221"/>
      <c r="X6" s="222"/>
      <c r="Y6" s="222"/>
      <c r="Z6" s="223"/>
      <c r="AA6" s="221"/>
      <c r="AB6" s="222"/>
      <c r="AC6" s="222"/>
      <c r="AD6" s="223"/>
      <c r="AE6" s="221"/>
      <c r="AF6" s="222"/>
      <c r="AG6" s="222"/>
      <c r="AH6" s="223"/>
      <c r="AI6" s="221"/>
      <c r="AJ6" s="222"/>
      <c r="AK6" s="222"/>
      <c r="AL6" s="223"/>
      <c r="AM6" s="221"/>
      <c r="AN6" s="222"/>
      <c r="AO6" s="222"/>
      <c r="AP6" s="223"/>
      <c r="AQ6" s="221"/>
      <c r="AR6" s="222"/>
      <c r="AS6" s="222"/>
      <c r="AT6" s="223"/>
    </row>
    <row r="7" customFormat="false" ht="13.5" hidden="false" customHeight="true" outlineLevel="0" collapsed="false">
      <c r="C7" s="221"/>
      <c r="D7" s="222"/>
      <c r="E7" s="222"/>
      <c r="F7" s="223"/>
      <c r="G7" s="221"/>
      <c r="H7" s="222"/>
      <c r="I7" s="222"/>
      <c r="J7" s="223"/>
      <c r="K7" s="221"/>
      <c r="L7" s="222"/>
      <c r="M7" s="222"/>
      <c r="N7" s="223"/>
      <c r="O7" s="221"/>
      <c r="P7" s="222"/>
      <c r="Q7" s="222"/>
      <c r="R7" s="223"/>
      <c r="S7" s="221"/>
      <c r="T7" s="222"/>
      <c r="U7" s="222"/>
      <c r="V7" s="223"/>
      <c r="W7" s="221"/>
      <c r="X7" s="222"/>
      <c r="Y7" s="222"/>
      <c r="Z7" s="223"/>
      <c r="AA7" s="221"/>
      <c r="AB7" s="222"/>
      <c r="AC7" s="222"/>
      <c r="AD7" s="223"/>
      <c r="AE7" s="221"/>
      <c r="AF7" s="222"/>
      <c r="AG7" s="222"/>
      <c r="AH7" s="223"/>
      <c r="AI7" s="221"/>
      <c r="AJ7" s="222"/>
      <c r="AK7" s="222"/>
      <c r="AL7" s="223"/>
      <c r="AM7" s="221"/>
      <c r="AN7" s="222"/>
      <c r="AO7" s="222"/>
      <c r="AP7" s="223"/>
      <c r="AQ7" s="221"/>
      <c r="AR7" s="222"/>
      <c r="AS7" s="222"/>
      <c r="AT7" s="223"/>
    </row>
    <row r="8" customFormat="false" ht="13.5" hidden="false" customHeight="true" outlineLevel="0" collapsed="false">
      <c r="A8" s="224" t="s">
        <v>258</v>
      </c>
      <c r="B8" s="225" t="s">
        <v>198</v>
      </c>
      <c r="C8" s="226" t="n">
        <v>65.2</v>
      </c>
      <c r="D8" s="227" t="n">
        <v>57.8</v>
      </c>
      <c r="E8" s="227" t="n">
        <v>72.6</v>
      </c>
      <c r="F8" s="228" t="n">
        <v>297</v>
      </c>
      <c r="G8" s="229" t="n">
        <v>583.3</v>
      </c>
      <c r="H8" s="230" t="n">
        <v>561.1</v>
      </c>
      <c r="I8" s="230" t="n">
        <v>605.5</v>
      </c>
      <c r="J8" s="228" t="n">
        <v>2505</v>
      </c>
      <c r="K8" s="229" t="n">
        <v>267.6</v>
      </c>
      <c r="L8" s="230" t="n">
        <v>252.5</v>
      </c>
      <c r="M8" s="230" t="n">
        <v>282.7</v>
      </c>
      <c r="N8" s="228" t="n">
        <v>1175</v>
      </c>
      <c r="O8" s="229" t="n">
        <v>46.8</v>
      </c>
      <c r="P8" s="230" t="n">
        <v>40.2</v>
      </c>
      <c r="Q8" s="230" t="n">
        <v>53.3</v>
      </c>
      <c r="R8" s="228" t="n">
        <v>198</v>
      </c>
      <c r="S8" s="229" t="n">
        <v>8.4</v>
      </c>
      <c r="T8" s="230" t="n">
        <v>5.7</v>
      </c>
      <c r="U8" s="230" t="n">
        <v>11.1</v>
      </c>
      <c r="V8" s="228" t="n">
        <v>37</v>
      </c>
      <c r="W8" s="229" t="n">
        <v>4.3</v>
      </c>
      <c r="X8" s="230" t="n">
        <v>2.4</v>
      </c>
      <c r="Y8" s="230" t="n">
        <v>6.3</v>
      </c>
      <c r="Z8" s="228" t="n">
        <v>19</v>
      </c>
      <c r="AA8" s="229" t="n">
        <v>10.1</v>
      </c>
      <c r="AB8" s="230" t="n">
        <v>7.1</v>
      </c>
      <c r="AC8" s="230" t="n">
        <v>13.1</v>
      </c>
      <c r="AD8" s="228" t="n">
        <v>44</v>
      </c>
      <c r="AE8" s="229" t="n">
        <v>104.9</v>
      </c>
      <c r="AF8" s="230" t="n">
        <v>95.5</v>
      </c>
      <c r="AG8" s="230" t="n">
        <v>114.3</v>
      </c>
      <c r="AH8" s="228" t="n">
        <v>482</v>
      </c>
      <c r="AI8" s="230" t="n">
        <v>246.5</v>
      </c>
      <c r="AJ8" s="230" t="n">
        <v>231.9</v>
      </c>
      <c r="AK8" s="230" t="n">
        <v>261.2</v>
      </c>
      <c r="AL8" s="231" t="n">
        <v>1073</v>
      </c>
      <c r="AM8" s="230" t="n">
        <v>221.7</v>
      </c>
      <c r="AN8" s="230" t="n">
        <v>208.1</v>
      </c>
      <c r="AO8" s="230" t="n">
        <v>235.3</v>
      </c>
      <c r="AP8" s="230" t="n">
        <v>1004</v>
      </c>
      <c r="AQ8" s="229" t="n">
        <v>154.9</v>
      </c>
      <c r="AR8" s="230" t="n">
        <v>151.2</v>
      </c>
      <c r="AS8" s="230" t="n">
        <v>158.6</v>
      </c>
      <c r="AT8" s="228" t="n">
        <v>6834</v>
      </c>
    </row>
    <row r="9" customFormat="false" ht="13.5" hidden="false" customHeight="true" outlineLevel="0" collapsed="false">
      <c r="A9" s="224"/>
      <c r="B9" s="232" t="s">
        <v>80</v>
      </c>
      <c r="C9" s="229" t="n">
        <v>47.2</v>
      </c>
      <c r="D9" s="230" t="n">
        <v>38.9</v>
      </c>
      <c r="E9" s="230" t="n">
        <v>55.5</v>
      </c>
      <c r="F9" s="228" t="n">
        <v>124</v>
      </c>
      <c r="G9" s="229" t="n">
        <v>479.2</v>
      </c>
      <c r="H9" s="230" t="n">
        <v>453.1</v>
      </c>
      <c r="I9" s="230" t="n">
        <v>505.2</v>
      </c>
      <c r="J9" s="228" t="n">
        <v>1226</v>
      </c>
      <c r="K9" s="229" t="n">
        <v>238.6</v>
      </c>
      <c r="L9" s="230" t="n">
        <v>220.3</v>
      </c>
      <c r="M9" s="230" t="n">
        <v>256.9</v>
      </c>
      <c r="N9" s="228" t="n">
        <v>632</v>
      </c>
      <c r="O9" s="229" t="n">
        <v>44.7</v>
      </c>
      <c r="P9" s="230" t="n">
        <v>36.5</v>
      </c>
      <c r="Q9" s="230" t="n">
        <v>52.9</v>
      </c>
      <c r="R9" s="228" t="n">
        <v>114</v>
      </c>
      <c r="S9" s="229" t="n">
        <v>9</v>
      </c>
      <c r="T9" s="230" t="n">
        <v>5.4</v>
      </c>
      <c r="U9" s="230" t="n">
        <v>12.7</v>
      </c>
      <c r="V9" s="228" t="n">
        <v>24</v>
      </c>
      <c r="W9" s="229" t="n">
        <v>4.9</v>
      </c>
      <c r="X9" s="230" t="n">
        <v>2.2</v>
      </c>
      <c r="Y9" s="230" t="n">
        <v>7.5</v>
      </c>
      <c r="Z9" s="228" t="n">
        <v>13</v>
      </c>
      <c r="AA9" s="229" t="n">
        <v>6.2</v>
      </c>
      <c r="AB9" s="230" t="n">
        <v>3.1</v>
      </c>
      <c r="AC9" s="230" t="n">
        <v>9.2</v>
      </c>
      <c r="AD9" s="228" t="n">
        <v>16</v>
      </c>
      <c r="AE9" s="229" t="n">
        <v>81.1</v>
      </c>
      <c r="AF9" s="230" t="n">
        <v>70.2</v>
      </c>
      <c r="AG9" s="230" t="n">
        <v>92</v>
      </c>
      <c r="AH9" s="228" t="n">
        <v>214</v>
      </c>
      <c r="AI9" s="230" t="n">
        <v>194.1</v>
      </c>
      <c r="AJ9" s="230" t="n">
        <v>177.2</v>
      </c>
      <c r="AK9" s="230" t="n">
        <v>211.1</v>
      </c>
      <c r="AL9" s="228" t="n">
        <v>495</v>
      </c>
      <c r="AM9" s="230" t="n">
        <v>181</v>
      </c>
      <c r="AN9" s="230" t="n">
        <v>164.9</v>
      </c>
      <c r="AO9" s="230" t="n">
        <v>197</v>
      </c>
      <c r="AP9" s="230" t="n">
        <v>480</v>
      </c>
      <c r="AQ9" s="229" t="n">
        <v>127.8</v>
      </c>
      <c r="AR9" s="230" t="n">
        <v>123.5</v>
      </c>
      <c r="AS9" s="230" t="n">
        <v>132.2</v>
      </c>
      <c r="AT9" s="228" t="n">
        <v>3338</v>
      </c>
    </row>
    <row r="10" customFormat="false" ht="13.5" hidden="false" customHeight="true" outlineLevel="0" collapsed="false">
      <c r="A10" s="224"/>
      <c r="B10" s="233" t="s">
        <v>81</v>
      </c>
      <c r="C10" s="229" t="n">
        <v>87.7</v>
      </c>
      <c r="D10" s="230" t="n">
        <v>74.4</v>
      </c>
      <c r="E10" s="230" t="n">
        <v>101.1</v>
      </c>
      <c r="F10" s="228" t="n">
        <v>173</v>
      </c>
      <c r="G10" s="229" t="n">
        <v>719.8</v>
      </c>
      <c r="H10" s="230" t="n">
        <v>680.9</v>
      </c>
      <c r="I10" s="230" t="n">
        <v>758.7</v>
      </c>
      <c r="J10" s="228" t="n">
        <v>1279</v>
      </c>
      <c r="K10" s="229" t="n">
        <v>306.3</v>
      </c>
      <c r="L10" s="230" t="n">
        <v>280.3</v>
      </c>
      <c r="M10" s="230" t="n">
        <v>332.4</v>
      </c>
      <c r="N10" s="228" t="n">
        <v>543</v>
      </c>
      <c r="O10" s="229" t="n">
        <v>49.6</v>
      </c>
      <c r="P10" s="230" t="n">
        <v>38.6</v>
      </c>
      <c r="Q10" s="230" t="n">
        <v>60.5</v>
      </c>
      <c r="R10" s="228" t="n">
        <v>84</v>
      </c>
      <c r="S10" s="229" t="n">
        <v>7.1</v>
      </c>
      <c r="T10" s="230" t="n">
        <v>3.1</v>
      </c>
      <c r="U10" s="230" t="n">
        <v>11.1</v>
      </c>
      <c r="V10" s="228" t="n">
        <v>13</v>
      </c>
      <c r="W10" s="229" t="n">
        <v>3.2</v>
      </c>
      <c r="X10" s="230" t="n">
        <v>0.5</v>
      </c>
      <c r="Y10" s="230" t="n">
        <v>5.9</v>
      </c>
      <c r="Z10" s="228" t="n">
        <v>6</v>
      </c>
      <c r="AA10" s="229" t="n">
        <v>15.2</v>
      </c>
      <c r="AB10" s="230" t="n">
        <v>9.4</v>
      </c>
      <c r="AC10" s="230" t="n">
        <v>21</v>
      </c>
      <c r="AD10" s="228" t="n">
        <v>28</v>
      </c>
      <c r="AE10" s="229" t="n">
        <v>137.4</v>
      </c>
      <c r="AF10" s="230" t="n">
        <v>120.7</v>
      </c>
      <c r="AG10" s="230" t="n">
        <v>154.2</v>
      </c>
      <c r="AH10" s="228" t="n">
        <v>268</v>
      </c>
      <c r="AI10" s="230" t="n">
        <v>318</v>
      </c>
      <c r="AJ10" s="230" t="n">
        <v>291.8</v>
      </c>
      <c r="AK10" s="230" t="n">
        <v>344.2</v>
      </c>
      <c r="AL10" s="228" t="n">
        <v>578</v>
      </c>
      <c r="AM10" s="230" t="n">
        <v>278.1</v>
      </c>
      <c r="AN10" s="230" t="n">
        <v>254</v>
      </c>
      <c r="AO10" s="230" t="n">
        <v>302.2</v>
      </c>
      <c r="AP10" s="230" t="n">
        <v>524</v>
      </c>
      <c r="AQ10" s="229" t="n">
        <v>191</v>
      </c>
      <c r="AR10" s="230" t="n">
        <v>184.5</v>
      </c>
      <c r="AS10" s="230" t="n">
        <v>197.4</v>
      </c>
      <c r="AT10" s="228" t="n">
        <v>3496</v>
      </c>
    </row>
    <row r="11" customFormat="false" ht="13.5" hidden="false" customHeight="true" outlineLevel="0" collapsed="false">
      <c r="A11" s="224" t="s">
        <v>259</v>
      </c>
      <c r="B11" s="225" t="s">
        <v>198</v>
      </c>
      <c r="C11" s="234" t="n">
        <v>57.5</v>
      </c>
      <c r="D11" s="235" t="n">
        <v>50.5</v>
      </c>
      <c r="E11" s="235" t="n">
        <v>64.4</v>
      </c>
      <c r="F11" s="236" t="n">
        <v>265</v>
      </c>
      <c r="G11" s="237" t="n">
        <v>551.6</v>
      </c>
      <c r="H11" s="238" t="n">
        <v>530.2</v>
      </c>
      <c r="I11" s="238" t="n">
        <v>573</v>
      </c>
      <c r="J11" s="231" t="n">
        <v>2411</v>
      </c>
      <c r="K11" s="237" t="n">
        <v>238</v>
      </c>
      <c r="L11" s="238" t="n">
        <v>223.9</v>
      </c>
      <c r="M11" s="238" t="n">
        <v>252.2</v>
      </c>
      <c r="N11" s="231" t="n">
        <v>1063</v>
      </c>
      <c r="O11" s="237" t="n">
        <v>35.3</v>
      </c>
      <c r="P11" s="238" t="n">
        <v>29.7</v>
      </c>
      <c r="Q11" s="238" t="n">
        <v>40.9</v>
      </c>
      <c r="R11" s="231" t="n">
        <v>152</v>
      </c>
      <c r="S11" s="237" t="n">
        <v>3.6</v>
      </c>
      <c r="T11" s="238" t="n">
        <v>1.8</v>
      </c>
      <c r="U11" s="238" t="n">
        <v>5.3</v>
      </c>
      <c r="V11" s="231" t="n">
        <v>16</v>
      </c>
      <c r="W11" s="237" t="n">
        <v>2</v>
      </c>
      <c r="X11" s="238" t="n">
        <v>0.7</v>
      </c>
      <c r="Y11" s="238" t="n">
        <v>3.4</v>
      </c>
      <c r="Z11" s="231" t="n">
        <v>9</v>
      </c>
      <c r="AA11" s="237" t="n">
        <v>7.9</v>
      </c>
      <c r="AB11" s="238" t="n">
        <v>5.3</v>
      </c>
      <c r="AC11" s="238" t="n">
        <v>10.5</v>
      </c>
      <c r="AD11" s="231" t="n">
        <v>35</v>
      </c>
      <c r="AE11" s="237" t="n">
        <v>93</v>
      </c>
      <c r="AF11" s="238" t="n">
        <v>84.3</v>
      </c>
      <c r="AG11" s="238" t="n">
        <v>101.8</v>
      </c>
      <c r="AH11" s="231" t="n">
        <v>435</v>
      </c>
      <c r="AI11" s="238" t="n">
        <v>210.1</v>
      </c>
      <c r="AJ11" s="238" t="n">
        <v>196.7</v>
      </c>
      <c r="AK11" s="238" t="n">
        <v>223.5</v>
      </c>
      <c r="AL11" s="231" t="n">
        <v>932</v>
      </c>
      <c r="AM11" s="238" t="n">
        <v>181.5</v>
      </c>
      <c r="AN11" s="238" t="n">
        <v>169.3</v>
      </c>
      <c r="AO11" s="238" t="n">
        <v>193.7</v>
      </c>
      <c r="AP11" s="238" t="n">
        <v>838</v>
      </c>
      <c r="AQ11" s="237" t="n">
        <v>137</v>
      </c>
      <c r="AR11" s="238" t="n">
        <v>133.6</v>
      </c>
      <c r="AS11" s="238" t="n">
        <v>140.5</v>
      </c>
      <c r="AT11" s="231" t="n">
        <v>6156</v>
      </c>
    </row>
    <row r="12" customFormat="false" ht="13.5" hidden="false" customHeight="true" outlineLevel="0" collapsed="false">
      <c r="A12" s="224"/>
      <c r="B12" s="232" t="s">
        <v>80</v>
      </c>
      <c r="C12" s="229" t="n">
        <v>41.7</v>
      </c>
      <c r="D12" s="230" t="n">
        <v>33.9</v>
      </c>
      <c r="E12" s="230" t="n">
        <v>49.4</v>
      </c>
      <c r="F12" s="228" t="n">
        <v>111</v>
      </c>
      <c r="G12" s="229" t="n">
        <v>454.5</v>
      </c>
      <c r="H12" s="230" t="n">
        <v>429.3</v>
      </c>
      <c r="I12" s="230" t="n">
        <v>479.7</v>
      </c>
      <c r="J12" s="228" t="n">
        <v>1179</v>
      </c>
      <c r="K12" s="229" t="n">
        <v>212.5</v>
      </c>
      <c r="L12" s="230" t="n">
        <v>195.3</v>
      </c>
      <c r="M12" s="230" t="n">
        <v>229.6</v>
      </c>
      <c r="N12" s="228" t="n">
        <v>571</v>
      </c>
      <c r="O12" s="229" t="n">
        <v>35</v>
      </c>
      <c r="P12" s="230" t="n">
        <v>27.8</v>
      </c>
      <c r="Q12" s="230" t="n">
        <v>42.3</v>
      </c>
      <c r="R12" s="228" t="n">
        <v>91</v>
      </c>
      <c r="S12" s="229" t="n">
        <v>4.1</v>
      </c>
      <c r="T12" s="230" t="n">
        <v>1.7</v>
      </c>
      <c r="U12" s="230" t="n">
        <v>6.5</v>
      </c>
      <c r="V12" s="228" t="n">
        <v>11</v>
      </c>
      <c r="W12" s="229" t="n">
        <v>3</v>
      </c>
      <c r="X12" s="230" t="n">
        <v>0.9</v>
      </c>
      <c r="Y12" s="230" t="n">
        <v>5.1</v>
      </c>
      <c r="Z12" s="228" t="n">
        <v>8</v>
      </c>
      <c r="AA12" s="229" t="n">
        <v>4.5</v>
      </c>
      <c r="AB12" s="230" t="n">
        <v>2</v>
      </c>
      <c r="AC12" s="230" t="n">
        <v>7.1</v>
      </c>
      <c r="AD12" s="228" t="n">
        <v>12</v>
      </c>
      <c r="AE12" s="229" t="n">
        <v>69.5</v>
      </c>
      <c r="AF12" s="230" t="n">
        <v>59.5</v>
      </c>
      <c r="AG12" s="230" t="n">
        <v>79.4</v>
      </c>
      <c r="AH12" s="228" t="n">
        <v>186</v>
      </c>
      <c r="AI12" s="230" t="n">
        <v>164.9</v>
      </c>
      <c r="AJ12" s="230" t="n">
        <v>149.4</v>
      </c>
      <c r="AK12" s="230" t="n">
        <v>180.5</v>
      </c>
      <c r="AL12" s="228" t="n">
        <v>427</v>
      </c>
      <c r="AM12" s="230" t="n">
        <v>147.4</v>
      </c>
      <c r="AN12" s="230" t="n">
        <v>133</v>
      </c>
      <c r="AO12" s="230" t="n">
        <v>161.8</v>
      </c>
      <c r="AP12" s="230" t="n">
        <v>397</v>
      </c>
      <c r="AQ12" s="229" t="n">
        <v>112.9</v>
      </c>
      <c r="AR12" s="230" t="n">
        <v>108.9</v>
      </c>
      <c r="AS12" s="230" t="n">
        <v>116.9</v>
      </c>
      <c r="AT12" s="228" t="n">
        <v>2993</v>
      </c>
    </row>
    <row r="13" customFormat="false" ht="13.5" hidden="false" customHeight="true" outlineLevel="0" collapsed="false">
      <c r="A13" s="224"/>
      <c r="B13" s="233" t="s">
        <v>81</v>
      </c>
      <c r="C13" s="239" t="n">
        <v>77.3</v>
      </c>
      <c r="D13" s="240" t="n">
        <v>64.8</v>
      </c>
      <c r="E13" s="240" t="n">
        <v>89.7</v>
      </c>
      <c r="F13" s="241" t="n">
        <v>154</v>
      </c>
      <c r="G13" s="239" t="n">
        <v>677.4</v>
      </c>
      <c r="H13" s="240" t="n">
        <v>640.1</v>
      </c>
      <c r="I13" s="240" t="n">
        <v>714.7</v>
      </c>
      <c r="J13" s="241" t="n">
        <v>1232</v>
      </c>
      <c r="K13" s="239" t="n">
        <v>270.6</v>
      </c>
      <c r="L13" s="240" t="n">
        <v>246.5</v>
      </c>
      <c r="M13" s="240" t="n">
        <v>294.7</v>
      </c>
      <c r="N13" s="241" t="n">
        <v>492</v>
      </c>
      <c r="O13" s="239" t="n">
        <v>35.5</v>
      </c>
      <c r="P13" s="240" t="n">
        <v>26.4</v>
      </c>
      <c r="Q13" s="240" t="n">
        <v>44.7</v>
      </c>
      <c r="R13" s="241" t="n">
        <v>61</v>
      </c>
      <c r="S13" s="239" t="n">
        <v>2.8</v>
      </c>
      <c r="T13" s="240" t="n">
        <v>0.3</v>
      </c>
      <c r="U13" s="240" t="n">
        <v>5.3</v>
      </c>
      <c r="V13" s="241" t="n">
        <v>5</v>
      </c>
      <c r="W13" s="239" t="n">
        <v>0.5</v>
      </c>
      <c r="X13" s="240" t="n">
        <v>-0.5</v>
      </c>
      <c r="Y13" s="240" t="n">
        <v>1.4</v>
      </c>
      <c r="Z13" s="241" t="n">
        <v>1</v>
      </c>
      <c r="AA13" s="239" t="n">
        <v>12.4</v>
      </c>
      <c r="AB13" s="240" t="n">
        <v>7.2</v>
      </c>
      <c r="AC13" s="240" t="n">
        <v>17.6</v>
      </c>
      <c r="AD13" s="241" t="n">
        <v>23</v>
      </c>
      <c r="AE13" s="239" t="n">
        <v>124.8</v>
      </c>
      <c r="AF13" s="240" t="n">
        <v>109</v>
      </c>
      <c r="AG13" s="240" t="n">
        <v>140.5</v>
      </c>
      <c r="AH13" s="241" t="n">
        <v>249</v>
      </c>
      <c r="AI13" s="240" t="n">
        <v>270.6</v>
      </c>
      <c r="AJ13" s="240" t="n">
        <v>246.7</v>
      </c>
      <c r="AK13" s="240" t="n">
        <v>294.4</v>
      </c>
      <c r="AL13" s="241" t="n">
        <v>505</v>
      </c>
      <c r="AM13" s="240" t="n">
        <v>228.2</v>
      </c>
      <c r="AN13" s="240" t="n">
        <v>206.7</v>
      </c>
      <c r="AO13" s="240" t="n">
        <v>249.8</v>
      </c>
      <c r="AP13" s="240" t="n">
        <v>441</v>
      </c>
      <c r="AQ13" s="239" t="n">
        <v>168.7</v>
      </c>
      <c r="AR13" s="240" t="n">
        <v>162.7</v>
      </c>
      <c r="AS13" s="240" t="n">
        <v>174.7</v>
      </c>
      <c r="AT13" s="241" t="n">
        <v>3163</v>
      </c>
    </row>
    <row r="14" customFormat="false" ht="13.5" hidden="false" customHeight="true" outlineLevel="0" collapsed="false">
      <c r="A14" s="242" t="s">
        <v>260</v>
      </c>
      <c r="B14" s="225" t="s">
        <v>198</v>
      </c>
      <c r="C14" s="243" t="n">
        <v>1237.2</v>
      </c>
      <c r="D14" s="244" t="n">
        <v>1206.4</v>
      </c>
      <c r="E14" s="244" t="n">
        <v>1268</v>
      </c>
      <c r="F14" s="245" t="n">
        <v>5648</v>
      </c>
      <c r="G14" s="229" t="n">
        <v>1751.9</v>
      </c>
      <c r="H14" s="230" t="n">
        <v>1716</v>
      </c>
      <c r="I14" s="230" t="n">
        <v>1787.9</v>
      </c>
      <c r="J14" s="228" t="n">
        <v>7692</v>
      </c>
      <c r="K14" s="229" t="n">
        <v>1272.6</v>
      </c>
      <c r="L14" s="230" t="n">
        <v>1241.5</v>
      </c>
      <c r="M14" s="230" t="n">
        <v>1303.7</v>
      </c>
      <c r="N14" s="228" t="n">
        <v>5781</v>
      </c>
      <c r="O14" s="229" t="n">
        <v>1006.4</v>
      </c>
      <c r="P14" s="230" t="n">
        <v>977.8</v>
      </c>
      <c r="Q14" s="230" t="n">
        <v>1035</v>
      </c>
      <c r="R14" s="228" t="n">
        <v>4442</v>
      </c>
      <c r="S14" s="229" t="n">
        <v>981.3</v>
      </c>
      <c r="T14" s="230" t="n">
        <v>953.5</v>
      </c>
      <c r="U14" s="230" t="n">
        <v>1009</v>
      </c>
      <c r="V14" s="228" t="n">
        <v>4499</v>
      </c>
      <c r="W14" s="229" t="n">
        <v>960.7</v>
      </c>
      <c r="X14" s="230" t="n">
        <v>933.2</v>
      </c>
      <c r="Y14" s="230" t="n">
        <v>988.3</v>
      </c>
      <c r="Z14" s="228" t="n">
        <v>4421</v>
      </c>
      <c r="AA14" s="229" t="n">
        <v>1008.1</v>
      </c>
      <c r="AB14" s="230" t="n">
        <v>979.6</v>
      </c>
      <c r="AC14" s="230" t="n">
        <v>1036.5</v>
      </c>
      <c r="AD14" s="228" t="n">
        <v>4482</v>
      </c>
      <c r="AE14" s="229" t="n">
        <v>1129.6</v>
      </c>
      <c r="AF14" s="230" t="n">
        <v>1100.1</v>
      </c>
      <c r="AG14" s="230" t="n">
        <v>1159.1</v>
      </c>
      <c r="AH14" s="228" t="n">
        <v>5203</v>
      </c>
      <c r="AI14" s="230" t="n">
        <v>1270.5</v>
      </c>
      <c r="AJ14" s="230" t="n">
        <v>1239.1</v>
      </c>
      <c r="AK14" s="230" t="n">
        <v>1301.9</v>
      </c>
      <c r="AL14" s="228" t="n">
        <v>5656</v>
      </c>
      <c r="AM14" s="230" t="n">
        <v>1281.6</v>
      </c>
      <c r="AN14" s="230" t="n">
        <v>1250.5</v>
      </c>
      <c r="AO14" s="230" t="n">
        <v>1312.6</v>
      </c>
      <c r="AP14" s="230" t="n">
        <v>5922</v>
      </c>
      <c r="AQ14" s="229" t="n">
        <v>1188.7</v>
      </c>
      <c r="AR14" s="230" t="n">
        <v>1179.1</v>
      </c>
      <c r="AS14" s="230" t="n">
        <v>1198.3</v>
      </c>
      <c r="AT14" s="228" t="n">
        <v>53746</v>
      </c>
    </row>
    <row r="15" customFormat="false" ht="13.5" hidden="false" customHeight="true" outlineLevel="0" collapsed="false">
      <c r="A15" s="242"/>
      <c r="B15" s="232" t="s">
        <v>80</v>
      </c>
      <c r="C15" s="229" t="n">
        <v>1059.2</v>
      </c>
      <c r="D15" s="230" t="n">
        <v>1021.5</v>
      </c>
      <c r="E15" s="230" t="n">
        <v>1096.9</v>
      </c>
      <c r="F15" s="228" t="n">
        <v>2791</v>
      </c>
      <c r="G15" s="229" t="n">
        <v>1494.9</v>
      </c>
      <c r="H15" s="230" t="n">
        <v>1451.3</v>
      </c>
      <c r="I15" s="230" t="n">
        <v>1538.5</v>
      </c>
      <c r="J15" s="228" t="n">
        <v>3837</v>
      </c>
      <c r="K15" s="229" t="n">
        <v>1095.1</v>
      </c>
      <c r="L15" s="230" t="n">
        <v>1057.2</v>
      </c>
      <c r="M15" s="230" t="n">
        <v>1133</v>
      </c>
      <c r="N15" s="228" t="n">
        <v>2891</v>
      </c>
      <c r="O15" s="229" t="n">
        <v>875</v>
      </c>
      <c r="P15" s="230" t="n">
        <v>839.9</v>
      </c>
      <c r="Q15" s="230" t="n">
        <v>910.1</v>
      </c>
      <c r="R15" s="228" t="n">
        <v>2227</v>
      </c>
      <c r="S15" s="229" t="n">
        <v>863.3</v>
      </c>
      <c r="T15" s="230" t="n">
        <v>828.8</v>
      </c>
      <c r="U15" s="230" t="n">
        <v>897.7</v>
      </c>
      <c r="V15" s="228" t="n">
        <v>2275</v>
      </c>
      <c r="W15" s="229" t="n">
        <v>816.7</v>
      </c>
      <c r="X15" s="230" t="n">
        <v>783.1</v>
      </c>
      <c r="Y15" s="230" t="n">
        <v>850.3</v>
      </c>
      <c r="Z15" s="228" t="n">
        <v>2152</v>
      </c>
      <c r="AA15" s="229" t="n">
        <v>880.1</v>
      </c>
      <c r="AB15" s="230" t="n">
        <v>845</v>
      </c>
      <c r="AC15" s="230" t="n">
        <v>915.2</v>
      </c>
      <c r="AD15" s="228" t="n">
        <v>2253</v>
      </c>
      <c r="AE15" s="229" t="n">
        <v>970.6</v>
      </c>
      <c r="AF15" s="230" t="n">
        <v>934.6</v>
      </c>
      <c r="AG15" s="230" t="n">
        <v>1006.7</v>
      </c>
      <c r="AH15" s="228" t="n">
        <v>2577</v>
      </c>
      <c r="AI15" s="230" t="n">
        <v>1078.5</v>
      </c>
      <c r="AJ15" s="230" t="n">
        <v>1040.2</v>
      </c>
      <c r="AK15" s="230" t="n">
        <v>1116.8</v>
      </c>
      <c r="AL15" s="228" t="n">
        <v>2772</v>
      </c>
      <c r="AM15" s="230" t="n">
        <v>1112.8</v>
      </c>
      <c r="AN15" s="230" t="n">
        <v>1074.6</v>
      </c>
      <c r="AO15" s="230" t="n">
        <v>1151</v>
      </c>
      <c r="AP15" s="230" t="n">
        <v>2970</v>
      </c>
      <c r="AQ15" s="229" t="n">
        <v>1023.6</v>
      </c>
      <c r="AR15" s="230" t="n">
        <v>1011.9</v>
      </c>
      <c r="AS15" s="230" t="n">
        <v>1035.4</v>
      </c>
      <c r="AT15" s="228" t="n">
        <v>26745</v>
      </c>
    </row>
    <row r="16" customFormat="false" ht="13.5" hidden="false" customHeight="true" outlineLevel="0" collapsed="false">
      <c r="A16" s="242"/>
      <c r="B16" s="233" t="s">
        <v>81</v>
      </c>
      <c r="C16" s="239" t="n">
        <v>1460.2</v>
      </c>
      <c r="D16" s="240" t="n">
        <v>1408.6</v>
      </c>
      <c r="E16" s="240" t="n">
        <v>1511.8</v>
      </c>
      <c r="F16" s="241" t="n">
        <v>2857</v>
      </c>
      <c r="G16" s="239" t="n">
        <v>2067.2</v>
      </c>
      <c r="H16" s="240" t="n">
        <v>2007.1</v>
      </c>
      <c r="I16" s="240" t="n">
        <v>2127.4</v>
      </c>
      <c r="J16" s="241" t="n">
        <v>3855</v>
      </c>
      <c r="K16" s="239" t="n">
        <v>1482.9</v>
      </c>
      <c r="L16" s="240" t="n">
        <v>1430.9</v>
      </c>
      <c r="M16" s="240" t="n">
        <v>1534.8</v>
      </c>
      <c r="N16" s="241" t="n">
        <v>2890</v>
      </c>
      <c r="O16" s="239" t="n">
        <v>1151.7</v>
      </c>
      <c r="P16" s="240" t="n">
        <v>1104.5</v>
      </c>
      <c r="Q16" s="240" t="n">
        <v>1198.8</v>
      </c>
      <c r="R16" s="241" t="n">
        <v>2215</v>
      </c>
      <c r="S16" s="239" t="n">
        <v>1122.5</v>
      </c>
      <c r="T16" s="240" t="n">
        <v>1076.7</v>
      </c>
      <c r="U16" s="240" t="n">
        <v>1168.3</v>
      </c>
      <c r="V16" s="241" t="n">
        <v>2224</v>
      </c>
      <c r="W16" s="239" t="n">
        <v>1130.8</v>
      </c>
      <c r="X16" s="240" t="n">
        <v>1084.9</v>
      </c>
      <c r="Y16" s="240" t="n">
        <v>1176.6</v>
      </c>
      <c r="Z16" s="241" t="n">
        <v>2269</v>
      </c>
      <c r="AA16" s="239" t="n">
        <v>1157.8</v>
      </c>
      <c r="AB16" s="240" t="n">
        <v>1110.7</v>
      </c>
      <c r="AC16" s="240" t="n">
        <v>1204.8</v>
      </c>
      <c r="AD16" s="241" t="n">
        <v>2229</v>
      </c>
      <c r="AE16" s="239" t="n">
        <v>1322</v>
      </c>
      <c r="AF16" s="240" t="n">
        <v>1272.9</v>
      </c>
      <c r="AG16" s="240" t="n">
        <v>1371.1</v>
      </c>
      <c r="AH16" s="241" t="n">
        <v>2626</v>
      </c>
      <c r="AI16" s="240" t="n">
        <v>1516.7</v>
      </c>
      <c r="AJ16" s="240" t="n">
        <v>1463.9</v>
      </c>
      <c r="AK16" s="240" t="n">
        <v>1569.5</v>
      </c>
      <c r="AL16" s="241" t="n">
        <v>2884</v>
      </c>
      <c r="AM16" s="240" t="n">
        <v>1488.5</v>
      </c>
      <c r="AN16" s="240" t="n">
        <v>1437</v>
      </c>
      <c r="AO16" s="240" t="n">
        <v>1540.1</v>
      </c>
      <c r="AP16" s="240" t="n">
        <v>2952</v>
      </c>
      <c r="AQ16" s="239" t="n">
        <v>1388.4</v>
      </c>
      <c r="AR16" s="240" t="n">
        <v>1372.4</v>
      </c>
      <c r="AS16" s="240" t="n">
        <v>1404.4</v>
      </c>
      <c r="AT16" s="241" t="n">
        <v>27001</v>
      </c>
    </row>
    <row r="17" customFormat="false" ht="13.5" hidden="false" customHeight="true" outlineLevel="0" collapsed="false"/>
    <row r="18" customFormat="false" ht="13.5" hidden="false" customHeight="true" outlineLevel="0" collapsed="false">
      <c r="A18" s="246" t="s">
        <v>261</v>
      </c>
    </row>
    <row r="19" customFormat="false" ht="13.5" hidden="false" customHeight="true" outlineLevel="0" collapsed="false">
      <c r="A19" s="247" t="s">
        <v>262</v>
      </c>
      <c r="B19" s="247"/>
      <c r="C19" s="247"/>
      <c r="D19" s="247"/>
      <c r="E19" s="247"/>
      <c r="F19" s="247"/>
      <c r="G19" s="247"/>
      <c r="H19" s="247"/>
      <c r="I19" s="247"/>
      <c r="J19" s="247"/>
      <c r="K19" s="247"/>
      <c r="L19" s="247"/>
      <c r="M19" s="247"/>
      <c r="N19" s="248"/>
      <c r="O19" s="248"/>
      <c r="P19" s="248"/>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T19" s="249"/>
    </row>
    <row r="20" customFormat="false" ht="13.5" hidden="false" customHeight="true" outlineLevel="0" collapsed="false">
      <c r="A20" s="247"/>
      <c r="B20" s="247"/>
      <c r="C20" s="247"/>
      <c r="D20" s="247"/>
      <c r="E20" s="247"/>
      <c r="F20" s="247"/>
      <c r="G20" s="247"/>
      <c r="H20" s="247"/>
      <c r="I20" s="247"/>
      <c r="J20" s="247"/>
      <c r="K20" s="247"/>
      <c r="L20" s="247"/>
      <c r="M20" s="247"/>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50"/>
      <c r="AR20" s="248"/>
    </row>
    <row r="21" customFormat="false" ht="13.5" hidden="false" customHeight="true" outlineLevel="0" collapsed="false">
      <c r="A21" s="247" t="s">
        <v>263</v>
      </c>
      <c r="B21" s="247"/>
      <c r="C21" s="247"/>
      <c r="D21" s="247"/>
      <c r="E21" s="247"/>
      <c r="F21" s="247"/>
      <c r="G21" s="247"/>
      <c r="H21" s="247"/>
      <c r="I21" s="247"/>
      <c r="J21" s="247"/>
      <c r="K21" s="247"/>
      <c r="L21" s="247"/>
      <c r="M21" s="247"/>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c r="AQ21" s="248"/>
      <c r="AR21" s="248"/>
    </row>
    <row r="22" customFormat="false" ht="13.5" hidden="false" customHeight="true" outlineLevel="0" collapsed="false">
      <c r="A22" s="247"/>
      <c r="B22" s="247"/>
      <c r="C22" s="247"/>
      <c r="D22" s="247"/>
      <c r="E22" s="247"/>
      <c r="F22" s="247"/>
      <c r="G22" s="247"/>
      <c r="H22" s="247"/>
      <c r="I22" s="247"/>
      <c r="J22" s="247"/>
      <c r="K22" s="247"/>
      <c r="L22" s="247"/>
      <c r="M22" s="247"/>
      <c r="N22" s="248"/>
      <c r="O22" s="248"/>
      <c r="P22" s="248"/>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c r="AQ22" s="248"/>
      <c r="AR22" s="248"/>
    </row>
    <row r="23" customFormat="false" ht="13.5" hidden="false" customHeight="true" outlineLevel="0" collapsed="false">
      <c r="A23" s="247"/>
      <c r="B23" s="247"/>
      <c r="C23" s="247"/>
      <c r="D23" s="247"/>
      <c r="E23" s="247"/>
      <c r="F23" s="247"/>
      <c r="G23" s="247"/>
      <c r="H23" s="247"/>
      <c r="I23" s="247"/>
      <c r="J23" s="247"/>
      <c r="K23" s="247"/>
      <c r="L23" s="247"/>
      <c r="M23" s="247"/>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c r="AQ23" s="248"/>
      <c r="AR23" s="248"/>
    </row>
    <row r="24" customFormat="false" ht="13.5" hidden="false" customHeight="true" outlineLevel="0" collapsed="false">
      <c r="A24" s="251" t="s">
        <v>264</v>
      </c>
      <c r="B24" s="251"/>
      <c r="C24" s="251"/>
      <c r="D24" s="251"/>
      <c r="E24" s="251"/>
      <c r="F24" s="251"/>
      <c r="G24" s="251"/>
      <c r="H24" s="251"/>
      <c r="I24" s="251"/>
      <c r="J24" s="251"/>
      <c r="K24" s="251"/>
      <c r="L24" s="251"/>
      <c r="M24" s="251"/>
      <c r="N24" s="248"/>
      <c r="O24" s="248"/>
      <c r="P24" s="248"/>
      <c r="Q24" s="248"/>
      <c r="R24" s="248"/>
      <c r="S24" s="248"/>
      <c r="T24" s="248"/>
      <c r="U24" s="248"/>
      <c r="V24" s="248"/>
      <c r="W24" s="248"/>
      <c r="X24" s="248"/>
      <c r="Y24" s="248"/>
      <c r="Z24" s="248"/>
      <c r="AA24" s="248"/>
      <c r="AB24" s="248"/>
      <c r="AC24" s="248"/>
      <c r="AD24" s="248"/>
      <c r="AE24" s="248"/>
      <c r="AF24" s="248"/>
      <c r="AG24" s="248"/>
      <c r="AH24" s="248"/>
      <c r="AI24" s="248"/>
      <c r="AJ24" s="248"/>
      <c r="AK24" s="248"/>
      <c r="AL24" s="248"/>
      <c r="AM24" s="248"/>
      <c r="AN24" s="248"/>
      <c r="AO24" s="248"/>
      <c r="AP24" s="248"/>
      <c r="AQ24" s="248"/>
      <c r="AR24" s="248"/>
    </row>
    <row r="25" customFormat="false" ht="13.5" hidden="false" customHeight="true" outlineLevel="0" collapsed="false">
      <c r="A25" s="251" t="s">
        <v>265</v>
      </c>
      <c r="B25" s="251"/>
      <c r="C25" s="251"/>
      <c r="D25" s="251"/>
      <c r="E25" s="251"/>
      <c r="F25" s="251"/>
      <c r="G25" s="251"/>
      <c r="H25" s="251"/>
      <c r="I25" s="251"/>
      <c r="J25" s="251"/>
      <c r="K25" s="251"/>
      <c r="L25" s="251"/>
      <c r="M25" s="251"/>
    </row>
    <row r="26" customFormat="false" ht="13.5" hidden="false" customHeight="true" outlineLevel="0" collapsed="false">
      <c r="A26" s="252" t="s">
        <v>266</v>
      </c>
      <c r="B26" s="252"/>
      <c r="C26" s="252"/>
      <c r="D26" s="252"/>
      <c r="E26" s="252"/>
      <c r="F26" s="252"/>
      <c r="G26" s="252"/>
      <c r="H26" s="252"/>
      <c r="I26" s="252"/>
      <c r="J26" s="252"/>
      <c r="K26" s="252"/>
      <c r="L26" s="252"/>
      <c r="M26" s="252"/>
      <c r="N26" s="253"/>
      <c r="O26" s="253"/>
      <c r="P26" s="253"/>
      <c r="Q26" s="253"/>
      <c r="R26" s="253"/>
      <c r="S26" s="253"/>
      <c r="T26" s="254"/>
      <c r="U26" s="254"/>
      <c r="V26" s="254"/>
      <c r="W26" s="254"/>
      <c r="X26" s="254"/>
      <c r="Y26" s="254"/>
      <c r="Z26" s="254"/>
      <c r="AA26" s="254"/>
      <c r="AB26" s="254"/>
      <c r="AC26" s="254"/>
      <c r="AD26" s="254"/>
      <c r="AE26" s="254"/>
      <c r="AF26" s="254"/>
      <c r="AG26" s="254"/>
      <c r="AH26" s="254"/>
      <c r="AI26" s="254"/>
      <c r="AJ26" s="254"/>
      <c r="AK26" s="254"/>
      <c r="AL26" s="254"/>
      <c r="AM26" s="254"/>
      <c r="AN26" s="254"/>
      <c r="AO26" s="254"/>
      <c r="AP26" s="254"/>
    </row>
    <row r="27" customFormat="false" ht="13.5" hidden="false" customHeight="true" outlineLevel="0" collapsed="false">
      <c r="A27" s="251" t="s">
        <v>267</v>
      </c>
      <c r="B27" s="251"/>
      <c r="C27" s="251"/>
      <c r="D27" s="251"/>
      <c r="E27" s="251"/>
      <c r="F27" s="251"/>
      <c r="G27" s="251"/>
      <c r="H27" s="251"/>
      <c r="I27" s="251"/>
      <c r="J27" s="251"/>
      <c r="K27" s="251"/>
      <c r="L27" s="251"/>
      <c r="M27" s="251"/>
    </row>
    <row r="28" customFormat="false" ht="13.5" hidden="false" customHeight="true" outlineLevel="0" collapsed="false">
      <c r="A28" s="255"/>
    </row>
    <row r="29" customFormat="false" ht="13.5" hidden="false" customHeight="true" outlineLevel="0" collapsed="false">
      <c r="A29" s="256" t="s">
        <v>58</v>
      </c>
    </row>
    <row r="30" customFormat="false" ht="15" hidden="false" customHeight="true" outlineLevel="0" collapsed="false"/>
    <row r="32" customFormat="false" ht="13.35" hidden="false" customHeight="true" outlineLevel="0" collapsed="false"/>
  </sheetData>
  <mergeCells count="66">
    <mergeCell ref="A1:J1"/>
    <mergeCell ref="L1:M1"/>
    <mergeCell ref="C3:F4"/>
    <mergeCell ref="G3:J4"/>
    <mergeCell ref="K3:N4"/>
    <mergeCell ref="O3:R4"/>
    <mergeCell ref="S3:V4"/>
    <mergeCell ref="W3:Z4"/>
    <mergeCell ref="AA3:AD4"/>
    <mergeCell ref="AE3:AH4"/>
    <mergeCell ref="AI3:AL4"/>
    <mergeCell ref="AM3:AP4"/>
    <mergeCell ref="AQ3:AT4"/>
    <mergeCell ref="C5:C7"/>
    <mergeCell ref="D5:D7"/>
    <mergeCell ref="E5:E7"/>
    <mergeCell ref="F5:F7"/>
    <mergeCell ref="G5:G7"/>
    <mergeCell ref="H5:H7"/>
    <mergeCell ref="I5:I7"/>
    <mergeCell ref="J5:J7"/>
    <mergeCell ref="K5:K7"/>
    <mergeCell ref="L5:L7"/>
    <mergeCell ref="M5:M7"/>
    <mergeCell ref="N5:N7"/>
    <mergeCell ref="O5:O7"/>
    <mergeCell ref="P5:P7"/>
    <mergeCell ref="Q5:Q7"/>
    <mergeCell ref="R5:R7"/>
    <mergeCell ref="S5:S7"/>
    <mergeCell ref="T5:T7"/>
    <mergeCell ref="U5:U7"/>
    <mergeCell ref="V5:V7"/>
    <mergeCell ref="W5:W7"/>
    <mergeCell ref="X5:X7"/>
    <mergeCell ref="Y5:Y7"/>
    <mergeCell ref="Z5:Z7"/>
    <mergeCell ref="AA5:AA7"/>
    <mergeCell ref="AB5:AB7"/>
    <mergeCell ref="AC5:AC7"/>
    <mergeCell ref="AD5:AD7"/>
    <mergeCell ref="AE5:AE7"/>
    <mergeCell ref="AF5:AF7"/>
    <mergeCell ref="AG5:AG7"/>
    <mergeCell ref="AH5:AH7"/>
    <mergeCell ref="AI5:AI7"/>
    <mergeCell ref="AJ5:AJ7"/>
    <mergeCell ref="AK5:AK7"/>
    <mergeCell ref="AL5:AL7"/>
    <mergeCell ref="AM5:AM7"/>
    <mergeCell ref="AN5:AN7"/>
    <mergeCell ref="AO5:AO7"/>
    <mergeCell ref="AP5:AP7"/>
    <mergeCell ref="AQ5:AQ7"/>
    <mergeCell ref="AR5:AR7"/>
    <mergeCell ref="AS5:AS7"/>
    <mergeCell ref="AT5:AT7"/>
    <mergeCell ref="A8:A10"/>
    <mergeCell ref="A11:A13"/>
    <mergeCell ref="A14:A16"/>
    <mergeCell ref="A19:M20"/>
    <mergeCell ref="A21:M23"/>
    <mergeCell ref="A24:M24"/>
    <mergeCell ref="A25:M25"/>
    <mergeCell ref="A26:M26"/>
    <mergeCell ref="A27:M27"/>
  </mergeCells>
  <hyperlinks>
    <hyperlink ref="L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O1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257" width="25.42"/>
    <col collapsed="false" customWidth="true" hidden="false" outlineLevel="0" max="2" min="2" style="257" width="9.14"/>
    <col collapsed="false" customWidth="true" hidden="false" outlineLevel="0" max="4" min="3" style="258" width="9.14"/>
    <col collapsed="false" customWidth="true" hidden="false" outlineLevel="0" max="5" min="5" style="257" width="9.14"/>
    <col collapsed="false" customWidth="true" hidden="false" outlineLevel="0" max="7" min="6" style="258" width="9.14"/>
    <col collapsed="false" customWidth="true" hidden="false" outlineLevel="0" max="1025" min="8" style="257" width="9.14"/>
  </cols>
  <sheetData>
    <row r="1" customFormat="false" ht="18" hidden="false" customHeight="true" outlineLevel="0" collapsed="false">
      <c r="A1" s="259" t="s">
        <v>268</v>
      </c>
      <c r="B1" s="259"/>
      <c r="C1" s="259"/>
      <c r="D1" s="259"/>
      <c r="E1" s="259"/>
      <c r="F1" s="259"/>
      <c r="G1" s="259"/>
      <c r="H1" s="259"/>
      <c r="I1" s="259"/>
      <c r="J1" s="259"/>
      <c r="K1" s="259"/>
      <c r="L1" s="259"/>
      <c r="M1" s="218"/>
      <c r="N1" s="260" t="s">
        <v>60</v>
      </c>
      <c r="O1" s="260"/>
      <c r="P1" s="218"/>
      <c r="Q1" s="218"/>
      <c r="R1" s="218"/>
      <c r="S1" s="218"/>
      <c r="T1" s="218"/>
      <c r="U1" s="218"/>
      <c r="V1" s="218"/>
      <c r="W1" s="218"/>
      <c r="X1" s="218"/>
      <c r="Y1" s="218"/>
      <c r="Z1" s="218"/>
      <c r="AA1" s="218"/>
      <c r="AB1" s="218"/>
      <c r="AC1" s="218"/>
      <c r="AD1" s="218"/>
      <c r="AE1" s="218"/>
      <c r="AH1" s="218"/>
      <c r="AI1" s="218" t="s">
        <v>269</v>
      </c>
      <c r="AJ1" s="218"/>
      <c r="AK1" s="218"/>
      <c r="AL1" s="218"/>
    </row>
    <row r="2" customFormat="false" ht="15" hidden="false" customHeight="true" outlineLevel="0" collapsed="false"/>
    <row r="3" s="264" customFormat="true" ht="13.5" hidden="false" customHeight="true" outlineLevel="0" collapsed="false">
      <c r="A3" s="261"/>
      <c r="B3" s="262" t="s">
        <v>270</v>
      </c>
      <c r="C3" s="262"/>
      <c r="D3" s="262"/>
      <c r="E3" s="262"/>
      <c r="F3" s="262"/>
      <c r="G3" s="262"/>
      <c r="H3" s="262"/>
      <c r="I3" s="262"/>
      <c r="J3" s="262"/>
      <c r="K3" s="262"/>
      <c r="L3" s="262"/>
      <c r="M3" s="262"/>
      <c r="N3" s="262"/>
      <c r="O3" s="262"/>
      <c r="P3" s="262"/>
      <c r="Q3" s="262"/>
      <c r="R3" s="262"/>
      <c r="S3" s="262"/>
      <c r="T3" s="262"/>
      <c r="U3" s="262"/>
      <c r="V3" s="262"/>
      <c r="W3" s="262"/>
      <c r="X3" s="262"/>
      <c r="Y3" s="262"/>
      <c r="Z3" s="262"/>
      <c r="AA3" s="262"/>
      <c r="AB3" s="262"/>
      <c r="AC3" s="262"/>
      <c r="AD3" s="262"/>
      <c r="AE3" s="262"/>
      <c r="AF3" s="262"/>
      <c r="AG3" s="262"/>
      <c r="AH3" s="262"/>
      <c r="AI3" s="263" t="s">
        <v>257</v>
      </c>
      <c r="AJ3" s="263"/>
      <c r="AK3" s="263"/>
      <c r="AL3" s="263"/>
      <c r="AM3" s="263"/>
      <c r="AN3" s="263"/>
      <c r="AO3" s="263"/>
      <c r="AP3" s="263"/>
      <c r="AQ3" s="263"/>
      <c r="AR3" s="263"/>
      <c r="AS3" s="263"/>
      <c r="AT3" s="263"/>
      <c r="AU3" s="263"/>
      <c r="AV3" s="263"/>
      <c r="AW3" s="263"/>
      <c r="AX3" s="263"/>
      <c r="AY3" s="263"/>
      <c r="AZ3" s="263"/>
      <c r="BA3" s="263"/>
      <c r="BB3" s="263"/>
      <c r="BC3" s="263"/>
      <c r="BD3" s="263"/>
      <c r="BE3" s="263"/>
      <c r="BF3" s="263"/>
      <c r="BG3" s="263"/>
      <c r="BH3" s="263"/>
      <c r="BI3" s="263"/>
      <c r="BJ3" s="263"/>
      <c r="BK3" s="263"/>
      <c r="BL3" s="263"/>
      <c r="BM3" s="263"/>
      <c r="BN3" s="263"/>
      <c r="BO3" s="263"/>
    </row>
    <row r="4" s="216" customFormat="true" ht="13.5" hidden="false" customHeight="true" outlineLevel="0" collapsed="false">
      <c r="A4" s="265" t="s">
        <v>271</v>
      </c>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c r="AD4" s="265"/>
      <c r="AE4" s="265"/>
      <c r="AF4" s="266"/>
      <c r="AG4" s="266"/>
      <c r="AH4" s="266"/>
      <c r="AI4" s="267"/>
      <c r="AJ4" s="265"/>
      <c r="AK4" s="265"/>
      <c r="AL4" s="265"/>
      <c r="AM4" s="265"/>
      <c r="AN4" s="265"/>
      <c r="AO4" s="265"/>
      <c r="AP4" s="265"/>
      <c r="AQ4" s="265"/>
      <c r="AR4" s="265"/>
      <c r="AS4" s="265"/>
      <c r="AT4" s="265"/>
      <c r="AU4" s="265"/>
      <c r="AV4" s="265"/>
      <c r="AW4" s="265"/>
      <c r="AX4" s="265"/>
      <c r="AY4" s="265"/>
      <c r="AZ4" s="265"/>
      <c r="BA4" s="265"/>
      <c r="BB4" s="265"/>
      <c r="BC4" s="265"/>
      <c r="BD4" s="265"/>
      <c r="BE4" s="265"/>
      <c r="BF4" s="265"/>
      <c r="BG4" s="265"/>
      <c r="BH4" s="265"/>
      <c r="BI4" s="265"/>
      <c r="BJ4" s="265"/>
      <c r="BK4" s="265"/>
      <c r="BL4" s="265"/>
      <c r="BM4" s="265"/>
      <c r="BN4" s="265"/>
      <c r="BO4" s="265"/>
    </row>
    <row r="5" s="216" customFormat="true" ht="13.5" hidden="false" customHeight="true" outlineLevel="0" collapsed="false">
      <c r="A5" s="268"/>
      <c r="B5" s="269" t="s">
        <v>243</v>
      </c>
      <c r="C5" s="269"/>
      <c r="D5" s="269"/>
      <c r="E5" s="270" t="s">
        <v>244</v>
      </c>
      <c r="F5" s="270"/>
      <c r="G5" s="270"/>
      <c r="H5" s="270" t="s">
        <v>245</v>
      </c>
      <c r="I5" s="270"/>
      <c r="J5" s="270"/>
      <c r="K5" s="270" t="s">
        <v>246</v>
      </c>
      <c r="L5" s="270"/>
      <c r="M5" s="270"/>
      <c r="N5" s="270" t="s">
        <v>247</v>
      </c>
      <c r="O5" s="270"/>
      <c r="P5" s="270"/>
      <c r="Q5" s="270" t="s">
        <v>248</v>
      </c>
      <c r="R5" s="270"/>
      <c r="S5" s="270"/>
      <c r="T5" s="270" t="s">
        <v>249</v>
      </c>
      <c r="U5" s="270"/>
      <c r="V5" s="270"/>
      <c r="W5" s="270" t="s">
        <v>250</v>
      </c>
      <c r="X5" s="270"/>
      <c r="Y5" s="270"/>
      <c r="Z5" s="270" t="s">
        <v>251</v>
      </c>
      <c r="AA5" s="270"/>
      <c r="AB5" s="270"/>
      <c r="AC5" s="270" t="s">
        <v>252</v>
      </c>
      <c r="AD5" s="270"/>
      <c r="AE5" s="270"/>
      <c r="AF5" s="271" t="s">
        <v>253</v>
      </c>
      <c r="AG5" s="271"/>
      <c r="AH5" s="271"/>
      <c r="AI5" s="269" t="s">
        <v>243</v>
      </c>
      <c r="AJ5" s="269"/>
      <c r="AK5" s="269"/>
      <c r="AL5" s="270" t="s">
        <v>244</v>
      </c>
      <c r="AM5" s="270"/>
      <c r="AN5" s="270"/>
      <c r="AO5" s="270" t="s">
        <v>245</v>
      </c>
      <c r="AP5" s="270"/>
      <c r="AQ5" s="270"/>
      <c r="AR5" s="270" t="s">
        <v>246</v>
      </c>
      <c r="AS5" s="270"/>
      <c r="AT5" s="270"/>
      <c r="AU5" s="270" t="s">
        <v>247</v>
      </c>
      <c r="AV5" s="270"/>
      <c r="AW5" s="270"/>
      <c r="AX5" s="270" t="s">
        <v>248</v>
      </c>
      <c r="AY5" s="270"/>
      <c r="AZ5" s="270"/>
      <c r="BA5" s="270" t="s">
        <v>249</v>
      </c>
      <c r="BB5" s="270"/>
      <c r="BC5" s="270"/>
      <c r="BD5" s="270" t="s">
        <v>250</v>
      </c>
      <c r="BE5" s="270"/>
      <c r="BF5" s="270"/>
      <c r="BG5" s="270" t="s">
        <v>251</v>
      </c>
      <c r="BH5" s="270"/>
      <c r="BI5" s="270"/>
      <c r="BJ5" s="270" t="s">
        <v>252</v>
      </c>
      <c r="BK5" s="270"/>
      <c r="BL5" s="270"/>
      <c r="BM5" s="270" t="s">
        <v>253</v>
      </c>
      <c r="BN5" s="270"/>
      <c r="BO5" s="270"/>
    </row>
    <row r="6" customFormat="false" ht="13.5" hidden="false" customHeight="true" outlineLevel="0" collapsed="false">
      <c r="A6" s="272"/>
      <c r="B6" s="273" t="s">
        <v>69</v>
      </c>
      <c r="C6" s="274" t="s">
        <v>80</v>
      </c>
      <c r="D6" s="275" t="s">
        <v>81</v>
      </c>
      <c r="E6" s="273" t="s">
        <v>69</v>
      </c>
      <c r="F6" s="274" t="s">
        <v>80</v>
      </c>
      <c r="G6" s="275" t="s">
        <v>81</v>
      </c>
      <c r="H6" s="273" t="s">
        <v>69</v>
      </c>
      <c r="I6" s="274" t="s">
        <v>80</v>
      </c>
      <c r="J6" s="275" t="s">
        <v>81</v>
      </c>
      <c r="K6" s="273" t="s">
        <v>69</v>
      </c>
      <c r="L6" s="274" t="s">
        <v>80</v>
      </c>
      <c r="M6" s="275" t="s">
        <v>81</v>
      </c>
      <c r="N6" s="273" t="s">
        <v>69</v>
      </c>
      <c r="O6" s="274" t="s">
        <v>80</v>
      </c>
      <c r="P6" s="275" t="s">
        <v>81</v>
      </c>
      <c r="Q6" s="273" t="s">
        <v>69</v>
      </c>
      <c r="R6" s="274" t="s">
        <v>80</v>
      </c>
      <c r="S6" s="275" t="s">
        <v>81</v>
      </c>
      <c r="T6" s="273" t="s">
        <v>69</v>
      </c>
      <c r="U6" s="274" t="s">
        <v>80</v>
      </c>
      <c r="V6" s="275" t="s">
        <v>81</v>
      </c>
      <c r="W6" s="273" t="s">
        <v>69</v>
      </c>
      <c r="X6" s="274" t="s">
        <v>80</v>
      </c>
      <c r="Y6" s="275" t="s">
        <v>81</v>
      </c>
      <c r="Z6" s="276" t="s">
        <v>69</v>
      </c>
      <c r="AA6" s="274" t="s">
        <v>80</v>
      </c>
      <c r="AB6" s="275" t="s">
        <v>81</v>
      </c>
      <c r="AC6" s="276" t="s">
        <v>69</v>
      </c>
      <c r="AD6" s="274" t="s">
        <v>80</v>
      </c>
      <c r="AE6" s="275" t="s">
        <v>81</v>
      </c>
      <c r="AF6" s="276" t="s">
        <v>69</v>
      </c>
      <c r="AG6" s="277" t="s">
        <v>80</v>
      </c>
      <c r="AH6" s="278" t="s">
        <v>81</v>
      </c>
      <c r="AI6" s="276" t="s">
        <v>69</v>
      </c>
      <c r="AJ6" s="277" t="s">
        <v>80</v>
      </c>
      <c r="AK6" s="279" t="s">
        <v>81</v>
      </c>
      <c r="AL6" s="276" t="s">
        <v>69</v>
      </c>
      <c r="AM6" s="277" t="s">
        <v>80</v>
      </c>
      <c r="AN6" s="279" t="s">
        <v>81</v>
      </c>
      <c r="AO6" s="276" t="s">
        <v>69</v>
      </c>
      <c r="AP6" s="277" t="s">
        <v>80</v>
      </c>
      <c r="AQ6" s="279" t="s">
        <v>81</v>
      </c>
      <c r="AR6" s="276" t="s">
        <v>69</v>
      </c>
      <c r="AS6" s="277" t="s">
        <v>80</v>
      </c>
      <c r="AT6" s="279" t="s">
        <v>81</v>
      </c>
      <c r="AU6" s="276" t="s">
        <v>69</v>
      </c>
      <c r="AV6" s="277" t="s">
        <v>80</v>
      </c>
      <c r="AW6" s="279" t="s">
        <v>81</v>
      </c>
      <c r="AX6" s="276" t="s">
        <v>69</v>
      </c>
      <c r="AY6" s="277" t="s">
        <v>80</v>
      </c>
      <c r="AZ6" s="279" t="s">
        <v>81</v>
      </c>
      <c r="BA6" s="276" t="s">
        <v>69</v>
      </c>
      <c r="BB6" s="277" t="s">
        <v>80</v>
      </c>
      <c r="BC6" s="279" t="s">
        <v>81</v>
      </c>
      <c r="BD6" s="276" t="s">
        <v>69</v>
      </c>
      <c r="BE6" s="277" t="s">
        <v>80</v>
      </c>
      <c r="BF6" s="279" t="s">
        <v>81</v>
      </c>
      <c r="BG6" s="276" t="s">
        <v>69</v>
      </c>
      <c r="BH6" s="277" t="s">
        <v>80</v>
      </c>
      <c r="BI6" s="278" t="s">
        <v>81</v>
      </c>
      <c r="BJ6" s="279" t="s">
        <v>198</v>
      </c>
      <c r="BK6" s="279" t="s">
        <v>80</v>
      </c>
      <c r="BL6" s="279" t="s">
        <v>81</v>
      </c>
      <c r="BM6" s="276" t="s">
        <v>69</v>
      </c>
      <c r="BN6" s="277" t="s">
        <v>80</v>
      </c>
      <c r="BO6" s="279" t="s">
        <v>81</v>
      </c>
    </row>
    <row r="7" customFormat="false" ht="13.5" hidden="false" customHeight="true" outlineLevel="0" collapsed="false">
      <c r="A7" s="280" t="s">
        <v>71</v>
      </c>
      <c r="B7" s="281" t="n">
        <v>0</v>
      </c>
      <c r="C7" s="282" t="n">
        <v>0</v>
      </c>
      <c r="D7" s="283" t="n">
        <v>0</v>
      </c>
      <c r="E7" s="281" t="n">
        <v>0</v>
      </c>
      <c r="F7" s="282" t="n">
        <v>0</v>
      </c>
      <c r="G7" s="283" t="n">
        <v>0</v>
      </c>
      <c r="H7" s="281" t="n">
        <v>0</v>
      </c>
      <c r="I7" s="282" t="n">
        <v>0</v>
      </c>
      <c r="J7" s="283" t="n">
        <v>0</v>
      </c>
      <c r="K7" s="281" t="n">
        <v>0</v>
      </c>
      <c r="L7" s="282" t="n">
        <v>0</v>
      </c>
      <c r="M7" s="283" t="n">
        <v>0</v>
      </c>
      <c r="N7" s="281" t="n">
        <v>0</v>
      </c>
      <c r="O7" s="282" t="n">
        <v>0</v>
      </c>
      <c r="P7" s="283" t="n">
        <v>0</v>
      </c>
      <c r="Q7" s="281" t="n">
        <v>0</v>
      </c>
      <c r="R7" s="282" t="n">
        <v>0</v>
      </c>
      <c r="S7" s="283" t="n">
        <v>0</v>
      </c>
      <c r="T7" s="281" t="n">
        <v>0</v>
      </c>
      <c r="U7" s="282" t="n">
        <v>0</v>
      </c>
      <c r="V7" s="283" t="n">
        <v>0</v>
      </c>
      <c r="W7" s="281" t="n">
        <v>0</v>
      </c>
      <c r="X7" s="283" t="n">
        <v>0</v>
      </c>
      <c r="Y7" s="283" t="n">
        <v>0</v>
      </c>
      <c r="Z7" s="281" t="n">
        <v>0</v>
      </c>
      <c r="AA7" s="283" t="n">
        <v>0</v>
      </c>
      <c r="AB7" s="283" t="n">
        <v>0</v>
      </c>
      <c r="AC7" s="281" t="n">
        <v>23.1</v>
      </c>
      <c r="AD7" s="283" t="n">
        <v>47.3</v>
      </c>
      <c r="AE7" s="283" t="n">
        <v>0</v>
      </c>
      <c r="AF7" s="281" t="n">
        <v>2.3</v>
      </c>
      <c r="AG7" s="282" t="n">
        <v>4.8</v>
      </c>
      <c r="AH7" s="283" t="n">
        <v>0</v>
      </c>
      <c r="AI7" s="237" t="n">
        <v>0</v>
      </c>
      <c r="AJ7" s="235" t="n">
        <v>0</v>
      </c>
      <c r="AK7" s="238" t="n">
        <v>0</v>
      </c>
      <c r="AL7" s="237" t="n">
        <v>0</v>
      </c>
      <c r="AM7" s="235" t="n">
        <v>0</v>
      </c>
      <c r="AN7" s="238" t="n">
        <v>0</v>
      </c>
      <c r="AO7" s="237" t="n">
        <v>0</v>
      </c>
      <c r="AP7" s="235" t="n">
        <v>0</v>
      </c>
      <c r="AQ7" s="238" t="n">
        <v>0</v>
      </c>
      <c r="AR7" s="237" t="n">
        <v>0</v>
      </c>
      <c r="AS7" s="235" t="n">
        <v>0</v>
      </c>
      <c r="AT7" s="238" t="n">
        <v>0</v>
      </c>
      <c r="AU7" s="237" t="n">
        <v>0</v>
      </c>
      <c r="AV7" s="238" t="n">
        <v>0</v>
      </c>
      <c r="AW7" s="238" t="n">
        <v>0</v>
      </c>
      <c r="AX7" s="237" t="n">
        <v>0</v>
      </c>
      <c r="AY7" s="238" t="n">
        <v>0</v>
      </c>
      <c r="AZ7" s="238" t="n">
        <v>0</v>
      </c>
      <c r="BA7" s="237" t="n">
        <v>0</v>
      </c>
      <c r="BB7" s="238" t="n">
        <v>0</v>
      </c>
      <c r="BC7" s="238" t="n">
        <v>0</v>
      </c>
      <c r="BD7" s="237" t="n">
        <v>0</v>
      </c>
      <c r="BE7" s="238" t="n">
        <v>0</v>
      </c>
      <c r="BF7" s="231" t="n">
        <v>0</v>
      </c>
      <c r="BG7" s="238" t="n">
        <v>0</v>
      </c>
      <c r="BH7" s="238" t="n">
        <v>0</v>
      </c>
      <c r="BI7" s="231" t="n">
        <v>0</v>
      </c>
      <c r="BJ7" s="238" t="n">
        <v>1</v>
      </c>
      <c r="BK7" s="238" t="n">
        <v>1</v>
      </c>
      <c r="BL7" s="238" t="n">
        <v>0</v>
      </c>
      <c r="BM7" s="237" t="n">
        <v>1</v>
      </c>
      <c r="BN7" s="235" t="n">
        <v>1</v>
      </c>
      <c r="BO7" s="238" t="n">
        <v>0</v>
      </c>
    </row>
    <row r="8" customFormat="false" ht="13.5" hidden="false" customHeight="true" outlineLevel="0" collapsed="false">
      <c r="A8" s="284" t="s">
        <v>272</v>
      </c>
      <c r="B8" s="285" t="n">
        <v>0</v>
      </c>
      <c r="C8" s="286" t="n">
        <v>0</v>
      </c>
      <c r="D8" s="287" t="n">
        <v>0</v>
      </c>
      <c r="E8" s="285" t="n">
        <v>0</v>
      </c>
      <c r="F8" s="286" t="n">
        <v>0</v>
      </c>
      <c r="G8" s="287" t="n">
        <v>0</v>
      </c>
      <c r="H8" s="285" t="n">
        <v>0</v>
      </c>
      <c r="I8" s="286" t="n">
        <v>0</v>
      </c>
      <c r="J8" s="287" t="n">
        <v>0</v>
      </c>
      <c r="K8" s="285" t="n">
        <v>0</v>
      </c>
      <c r="L8" s="286" t="n">
        <v>0</v>
      </c>
      <c r="M8" s="287" t="n">
        <v>0</v>
      </c>
      <c r="N8" s="285" t="n">
        <v>0</v>
      </c>
      <c r="O8" s="286" t="n">
        <v>0</v>
      </c>
      <c r="P8" s="287" t="n">
        <v>0</v>
      </c>
      <c r="Q8" s="285" t="n">
        <v>0</v>
      </c>
      <c r="R8" s="286" t="n">
        <v>0</v>
      </c>
      <c r="S8" s="287" t="n">
        <v>0</v>
      </c>
      <c r="T8" s="285" t="n">
        <v>0</v>
      </c>
      <c r="U8" s="286" t="n">
        <v>0</v>
      </c>
      <c r="V8" s="287" t="n">
        <v>0</v>
      </c>
      <c r="W8" s="285" t="n">
        <v>0</v>
      </c>
      <c r="X8" s="287" t="n">
        <v>0</v>
      </c>
      <c r="Y8" s="287" t="n">
        <v>0</v>
      </c>
      <c r="Z8" s="285" t="n">
        <v>0</v>
      </c>
      <c r="AA8" s="287" t="n">
        <v>0</v>
      </c>
      <c r="AB8" s="287" t="n">
        <v>0</v>
      </c>
      <c r="AC8" s="285" t="n">
        <v>0</v>
      </c>
      <c r="AD8" s="287" t="n">
        <v>0</v>
      </c>
      <c r="AE8" s="287" t="n">
        <v>0</v>
      </c>
      <c r="AF8" s="285" t="n">
        <v>0</v>
      </c>
      <c r="AG8" s="286" t="n">
        <v>0</v>
      </c>
      <c r="AH8" s="287" t="n">
        <v>0</v>
      </c>
      <c r="AI8" s="229" t="n">
        <v>0</v>
      </c>
      <c r="AJ8" s="244" t="n">
        <v>0</v>
      </c>
      <c r="AK8" s="230" t="n">
        <v>0</v>
      </c>
      <c r="AL8" s="229" t="n">
        <v>0</v>
      </c>
      <c r="AM8" s="244" t="n">
        <v>0</v>
      </c>
      <c r="AN8" s="230" t="n">
        <v>0</v>
      </c>
      <c r="AO8" s="229" t="n">
        <v>0</v>
      </c>
      <c r="AP8" s="244" t="n">
        <v>0</v>
      </c>
      <c r="AQ8" s="230" t="n">
        <v>0</v>
      </c>
      <c r="AR8" s="229" t="n">
        <v>0</v>
      </c>
      <c r="AS8" s="244" t="n">
        <v>0</v>
      </c>
      <c r="AT8" s="230" t="n">
        <v>0</v>
      </c>
      <c r="AU8" s="229" t="n">
        <v>0</v>
      </c>
      <c r="AV8" s="230" t="n">
        <v>0</v>
      </c>
      <c r="AW8" s="230" t="n">
        <v>0</v>
      </c>
      <c r="AX8" s="229" t="n">
        <v>0</v>
      </c>
      <c r="AY8" s="230" t="n">
        <v>0</v>
      </c>
      <c r="AZ8" s="230" t="n">
        <v>0</v>
      </c>
      <c r="BA8" s="229" t="n">
        <v>0</v>
      </c>
      <c r="BB8" s="230" t="n">
        <v>0</v>
      </c>
      <c r="BC8" s="230" t="n">
        <v>0</v>
      </c>
      <c r="BD8" s="229" t="n">
        <v>0</v>
      </c>
      <c r="BE8" s="230" t="n">
        <v>0</v>
      </c>
      <c r="BF8" s="228" t="n">
        <v>0</v>
      </c>
      <c r="BG8" s="230" t="n">
        <v>0</v>
      </c>
      <c r="BH8" s="230" t="n">
        <v>0</v>
      </c>
      <c r="BI8" s="228" t="n">
        <v>0</v>
      </c>
      <c r="BJ8" s="230" t="n">
        <v>0</v>
      </c>
      <c r="BK8" s="230" t="n">
        <v>0</v>
      </c>
      <c r="BL8" s="230" t="n">
        <v>0</v>
      </c>
      <c r="BM8" s="229" t="n">
        <v>0</v>
      </c>
      <c r="BN8" s="244" t="n">
        <v>0</v>
      </c>
      <c r="BO8" s="230" t="n">
        <v>0</v>
      </c>
    </row>
    <row r="9" customFormat="false" ht="13.5" hidden="false" customHeight="true" outlineLevel="0" collapsed="false">
      <c r="A9" s="284" t="s">
        <v>273</v>
      </c>
      <c r="B9" s="285" t="n">
        <v>0</v>
      </c>
      <c r="C9" s="286" t="n">
        <v>0</v>
      </c>
      <c r="D9" s="287" t="n">
        <v>0</v>
      </c>
      <c r="E9" s="285" t="n">
        <v>0</v>
      </c>
      <c r="F9" s="286" t="n">
        <v>0</v>
      </c>
      <c r="G9" s="287" t="n">
        <v>0</v>
      </c>
      <c r="H9" s="285" t="n">
        <v>0</v>
      </c>
      <c r="I9" s="286" t="n">
        <v>0</v>
      </c>
      <c r="J9" s="287" t="n">
        <v>0</v>
      </c>
      <c r="K9" s="285" t="n">
        <v>0</v>
      </c>
      <c r="L9" s="286" t="n">
        <v>0</v>
      </c>
      <c r="M9" s="287" t="n">
        <v>0</v>
      </c>
      <c r="N9" s="285" t="n">
        <v>0</v>
      </c>
      <c r="O9" s="286" t="n">
        <v>0</v>
      </c>
      <c r="P9" s="287" t="n">
        <v>0</v>
      </c>
      <c r="Q9" s="285" t="n">
        <v>0</v>
      </c>
      <c r="R9" s="286" t="n">
        <v>0</v>
      </c>
      <c r="S9" s="287" t="n">
        <v>0</v>
      </c>
      <c r="T9" s="285" t="n">
        <v>0</v>
      </c>
      <c r="U9" s="286" t="n">
        <v>0</v>
      </c>
      <c r="V9" s="287" t="n">
        <v>0</v>
      </c>
      <c r="W9" s="285" t="n">
        <v>0</v>
      </c>
      <c r="X9" s="287" t="n">
        <v>0</v>
      </c>
      <c r="Y9" s="287" t="n">
        <v>0</v>
      </c>
      <c r="Z9" s="285" t="n">
        <v>0</v>
      </c>
      <c r="AA9" s="287" t="n">
        <v>0</v>
      </c>
      <c r="AB9" s="287" t="n">
        <v>0</v>
      </c>
      <c r="AC9" s="285" t="n">
        <v>0</v>
      </c>
      <c r="AD9" s="287" t="n">
        <v>0</v>
      </c>
      <c r="AE9" s="287" t="n">
        <v>0</v>
      </c>
      <c r="AF9" s="285" t="n">
        <v>0</v>
      </c>
      <c r="AG9" s="286" t="n">
        <v>0</v>
      </c>
      <c r="AH9" s="287" t="n">
        <v>0</v>
      </c>
      <c r="AI9" s="229" t="n">
        <v>0</v>
      </c>
      <c r="AJ9" s="244" t="n">
        <v>0</v>
      </c>
      <c r="AK9" s="230" t="n">
        <v>0</v>
      </c>
      <c r="AL9" s="229" t="n">
        <v>0</v>
      </c>
      <c r="AM9" s="244" t="n">
        <v>0</v>
      </c>
      <c r="AN9" s="230" t="n">
        <v>0</v>
      </c>
      <c r="AO9" s="229" t="n">
        <v>0</v>
      </c>
      <c r="AP9" s="244" t="n">
        <v>0</v>
      </c>
      <c r="AQ9" s="230" t="n">
        <v>0</v>
      </c>
      <c r="AR9" s="229" t="n">
        <v>0</v>
      </c>
      <c r="AS9" s="244" t="n">
        <v>0</v>
      </c>
      <c r="AT9" s="230" t="n">
        <v>0</v>
      </c>
      <c r="AU9" s="229" t="n">
        <v>0</v>
      </c>
      <c r="AV9" s="230" t="n">
        <v>0</v>
      </c>
      <c r="AW9" s="230" t="n">
        <v>0</v>
      </c>
      <c r="AX9" s="229" t="n">
        <v>0</v>
      </c>
      <c r="AY9" s="230" t="n">
        <v>0</v>
      </c>
      <c r="AZ9" s="230" t="n">
        <v>0</v>
      </c>
      <c r="BA9" s="229" t="n">
        <v>0</v>
      </c>
      <c r="BB9" s="230" t="n">
        <v>0</v>
      </c>
      <c r="BC9" s="230" t="n">
        <v>0</v>
      </c>
      <c r="BD9" s="229" t="n">
        <v>0</v>
      </c>
      <c r="BE9" s="230" t="n">
        <v>0</v>
      </c>
      <c r="BF9" s="228" t="n">
        <v>0</v>
      </c>
      <c r="BG9" s="230" t="n">
        <v>0</v>
      </c>
      <c r="BH9" s="230" t="n">
        <v>0</v>
      </c>
      <c r="BI9" s="228" t="n">
        <v>0</v>
      </c>
      <c r="BJ9" s="230" t="n">
        <v>0</v>
      </c>
      <c r="BK9" s="230" t="n">
        <v>0</v>
      </c>
      <c r="BL9" s="230" t="n">
        <v>0</v>
      </c>
      <c r="BM9" s="229" t="n">
        <v>0</v>
      </c>
      <c r="BN9" s="244" t="n">
        <v>0</v>
      </c>
      <c r="BO9" s="230" t="n">
        <v>0</v>
      </c>
    </row>
    <row r="10" customFormat="false" ht="13.5" hidden="false" customHeight="true" outlineLevel="0" collapsed="false">
      <c r="A10" s="284" t="s">
        <v>274</v>
      </c>
      <c r="B10" s="285" t="n">
        <v>0</v>
      </c>
      <c r="C10" s="286" t="n">
        <v>0</v>
      </c>
      <c r="D10" s="287" t="n">
        <v>0</v>
      </c>
      <c r="E10" s="285" t="n">
        <v>0</v>
      </c>
      <c r="F10" s="286" t="n">
        <v>0</v>
      </c>
      <c r="G10" s="287" t="n">
        <v>0</v>
      </c>
      <c r="H10" s="285" t="n">
        <v>0</v>
      </c>
      <c r="I10" s="286" t="n">
        <v>0</v>
      </c>
      <c r="J10" s="287" t="n">
        <v>0</v>
      </c>
      <c r="K10" s="285" t="n">
        <v>0</v>
      </c>
      <c r="L10" s="286" t="n">
        <v>0</v>
      </c>
      <c r="M10" s="287" t="n">
        <v>0</v>
      </c>
      <c r="N10" s="285" t="n">
        <v>0</v>
      </c>
      <c r="O10" s="286" t="n">
        <v>0</v>
      </c>
      <c r="P10" s="287" t="n">
        <v>0</v>
      </c>
      <c r="Q10" s="285" t="n">
        <v>0</v>
      </c>
      <c r="R10" s="286" t="n">
        <v>0</v>
      </c>
      <c r="S10" s="287" t="n">
        <v>0</v>
      </c>
      <c r="T10" s="285" t="n">
        <v>0</v>
      </c>
      <c r="U10" s="286" t="n">
        <v>0</v>
      </c>
      <c r="V10" s="287" t="n">
        <v>0</v>
      </c>
      <c r="W10" s="285" t="n">
        <v>0</v>
      </c>
      <c r="X10" s="287" t="n">
        <v>0</v>
      </c>
      <c r="Y10" s="287" t="n">
        <v>0</v>
      </c>
      <c r="Z10" s="285" t="n">
        <v>0</v>
      </c>
      <c r="AA10" s="287" t="n">
        <v>0</v>
      </c>
      <c r="AB10" s="287" t="n">
        <v>0</v>
      </c>
      <c r="AC10" s="285" t="n">
        <v>0</v>
      </c>
      <c r="AD10" s="287" t="n">
        <v>0</v>
      </c>
      <c r="AE10" s="287" t="n">
        <v>0</v>
      </c>
      <c r="AF10" s="285" t="n">
        <v>0</v>
      </c>
      <c r="AG10" s="286" t="n">
        <v>0</v>
      </c>
      <c r="AH10" s="287" t="n">
        <v>0</v>
      </c>
      <c r="AI10" s="229" t="n">
        <v>0</v>
      </c>
      <c r="AJ10" s="244" t="n">
        <v>0</v>
      </c>
      <c r="AK10" s="230" t="n">
        <v>0</v>
      </c>
      <c r="AL10" s="229" t="n">
        <v>0</v>
      </c>
      <c r="AM10" s="244" t="n">
        <v>0</v>
      </c>
      <c r="AN10" s="230" t="n">
        <v>0</v>
      </c>
      <c r="AO10" s="229" t="n">
        <v>0</v>
      </c>
      <c r="AP10" s="244" t="n">
        <v>0</v>
      </c>
      <c r="AQ10" s="230" t="n">
        <v>0</v>
      </c>
      <c r="AR10" s="229" t="n">
        <v>0</v>
      </c>
      <c r="AS10" s="244" t="n">
        <v>0</v>
      </c>
      <c r="AT10" s="230" t="n">
        <v>0</v>
      </c>
      <c r="AU10" s="229" t="n">
        <v>0</v>
      </c>
      <c r="AV10" s="230" t="n">
        <v>0</v>
      </c>
      <c r="AW10" s="230" t="n">
        <v>0</v>
      </c>
      <c r="AX10" s="229" t="n">
        <v>0</v>
      </c>
      <c r="AY10" s="230" t="n">
        <v>0</v>
      </c>
      <c r="AZ10" s="230" t="n">
        <v>0</v>
      </c>
      <c r="BA10" s="229" t="n">
        <v>0</v>
      </c>
      <c r="BB10" s="230" t="n">
        <v>0</v>
      </c>
      <c r="BC10" s="230" t="n">
        <v>0</v>
      </c>
      <c r="BD10" s="229" t="n">
        <v>0</v>
      </c>
      <c r="BE10" s="230" t="n">
        <v>0</v>
      </c>
      <c r="BF10" s="228" t="n">
        <v>0</v>
      </c>
      <c r="BG10" s="230" t="n">
        <v>0</v>
      </c>
      <c r="BH10" s="230" t="n">
        <v>0</v>
      </c>
      <c r="BI10" s="228" t="n">
        <v>0</v>
      </c>
      <c r="BJ10" s="230" t="n">
        <v>0</v>
      </c>
      <c r="BK10" s="230" t="n">
        <v>0</v>
      </c>
      <c r="BL10" s="230" t="n">
        <v>0</v>
      </c>
      <c r="BM10" s="229" t="n">
        <v>0</v>
      </c>
      <c r="BN10" s="244" t="n">
        <v>0</v>
      </c>
      <c r="BO10" s="230" t="n">
        <v>0</v>
      </c>
    </row>
    <row r="11" customFormat="false" ht="13.5" hidden="false" customHeight="true" outlineLevel="0" collapsed="false">
      <c r="A11" s="284" t="s">
        <v>275</v>
      </c>
      <c r="B11" s="285" t="n">
        <v>0</v>
      </c>
      <c r="C11" s="286" t="n">
        <v>0</v>
      </c>
      <c r="D11" s="287" t="n">
        <v>0</v>
      </c>
      <c r="E11" s="285" t="n">
        <v>0</v>
      </c>
      <c r="F11" s="286" t="n">
        <v>0</v>
      </c>
      <c r="G11" s="287" t="n">
        <v>0</v>
      </c>
      <c r="H11" s="285" t="n">
        <v>0</v>
      </c>
      <c r="I11" s="286" t="n">
        <v>0</v>
      </c>
      <c r="J11" s="287" t="n">
        <v>0</v>
      </c>
      <c r="K11" s="285" t="n">
        <v>0</v>
      </c>
      <c r="L11" s="286" t="n">
        <v>0</v>
      </c>
      <c r="M11" s="287" t="n">
        <v>0</v>
      </c>
      <c r="N11" s="285" t="n">
        <v>0</v>
      </c>
      <c r="O11" s="286" t="n">
        <v>0</v>
      </c>
      <c r="P11" s="287" t="n">
        <v>0</v>
      </c>
      <c r="Q11" s="285" t="n">
        <v>0</v>
      </c>
      <c r="R11" s="286" t="n">
        <v>0</v>
      </c>
      <c r="S11" s="287" t="n">
        <v>0</v>
      </c>
      <c r="T11" s="285" t="n">
        <v>0</v>
      </c>
      <c r="U11" s="286" t="n">
        <v>0</v>
      </c>
      <c r="V11" s="287" t="n">
        <v>0</v>
      </c>
      <c r="W11" s="285" t="n">
        <v>0</v>
      </c>
      <c r="X11" s="287" t="n">
        <v>0</v>
      </c>
      <c r="Y11" s="287" t="n">
        <v>0</v>
      </c>
      <c r="Z11" s="285" t="n">
        <v>4.4</v>
      </c>
      <c r="AA11" s="287" t="n">
        <v>0</v>
      </c>
      <c r="AB11" s="287" t="n">
        <v>8.5</v>
      </c>
      <c r="AC11" s="285" t="n">
        <v>0</v>
      </c>
      <c r="AD11" s="287" t="n">
        <v>0</v>
      </c>
      <c r="AE11" s="287" t="n">
        <v>0</v>
      </c>
      <c r="AF11" s="285" t="n">
        <v>0.4</v>
      </c>
      <c r="AG11" s="286" t="n">
        <v>0</v>
      </c>
      <c r="AH11" s="287" t="n">
        <v>0.8</v>
      </c>
      <c r="AI11" s="229" t="n">
        <v>0</v>
      </c>
      <c r="AJ11" s="244" t="n">
        <v>0</v>
      </c>
      <c r="AK11" s="230" t="n">
        <v>0</v>
      </c>
      <c r="AL11" s="229" t="n">
        <v>0</v>
      </c>
      <c r="AM11" s="244" t="n">
        <v>0</v>
      </c>
      <c r="AN11" s="230" t="n">
        <v>0</v>
      </c>
      <c r="AO11" s="229" t="n">
        <v>0</v>
      </c>
      <c r="AP11" s="244" t="n">
        <v>0</v>
      </c>
      <c r="AQ11" s="230" t="n">
        <v>0</v>
      </c>
      <c r="AR11" s="229" t="n">
        <v>0</v>
      </c>
      <c r="AS11" s="244" t="n">
        <v>0</v>
      </c>
      <c r="AT11" s="230" t="n">
        <v>0</v>
      </c>
      <c r="AU11" s="229" t="n">
        <v>0</v>
      </c>
      <c r="AV11" s="230" t="n">
        <v>0</v>
      </c>
      <c r="AW11" s="230" t="n">
        <v>0</v>
      </c>
      <c r="AX11" s="229" t="n">
        <v>0</v>
      </c>
      <c r="AY11" s="230" t="n">
        <v>0</v>
      </c>
      <c r="AZ11" s="230" t="n">
        <v>0</v>
      </c>
      <c r="BA11" s="229" t="n">
        <v>0</v>
      </c>
      <c r="BB11" s="230" t="n">
        <v>0</v>
      </c>
      <c r="BC11" s="230" t="n">
        <v>0</v>
      </c>
      <c r="BD11" s="229" t="n">
        <v>0</v>
      </c>
      <c r="BE11" s="230" t="n">
        <v>0</v>
      </c>
      <c r="BF11" s="228" t="n">
        <v>0</v>
      </c>
      <c r="BG11" s="230" t="n">
        <v>1</v>
      </c>
      <c r="BH11" s="230" t="n">
        <v>0</v>
      </c>
      <c r="BI11" s="228" t="n">
        <v>1</v>
      </c>
      <c r="BJ11" s="230" t="n">
        <v>0</v>
      </c>
      <c r="BK11" s="230" t="n">
        <v>0</v>
      </c>
      <c r="BL11" s="230" t="n">
        <v>0</v>
      </c>
      <c r="BM11" s="229" t="n">
        <v>1</v>
      </c>
      <c r="BN11" s="244" t="n">
        <v>0</v>
      </c>
      <c r="BO11" s="230" t="n">
        <v>1</v>
      </c>
    </row>
    <row r="12" customFormat="false" ht="13.5" hidden="false" customHeight="true" outlineLevel="0" collapsed="false">
      <c r="A12" s="284" t="s">
        <v>276</v>
      </c>
      <c r="B12" s="285" t="n">
        <v>0</v>
      </c>
      <c r="C12" s="286" t="n">
        <v>0</v>
      </c>
      <c r="D12" s="287" t="n">
        <v>0</v>
      </c>
      <c r="E12" s="285" t="n">
        <v>0</v>
      </c>
      <c r="F12" s="286" t="n">
        <v>0</v>
      </c>
      <c r="G12" s="287" t="n">
        <v>0</v>
      </c>
      <c r="H12" s="285" t="n">
        <v>0</v>
      </c>
      <c r="I12" s="286" t="n">
        <v>0</v>
      </c>
      <c r="J12" s="287" t="n">
        <v>0</v>
      </c>
      <c r="K12" s="285" t="n">
        <v>0</v>
      </c>
      <c r="L12" s="286" t="n">
        <v>0</v>
      </c>
      <c r="M12" s="287" t="n">
        <v>0</v>
      </c>
      <c r="N12" s="285" t="n">
        <v>0</v>
      </c>
      <c r="O12" s="286" t="n">
        <v>0</v>
      </c>
      <c r="P12" s="287" t="n">
        <v>0</v>
      </c>
      <c r="Q12" s="285" t="n">
        <v>0</v>
      </c>
      <c r="R12" s="286" t="n">
        <v>0</v>
      </c>
      <c r="S12" s="287" t="n">
        <v>0</v>
      </c>
      <c r="T12" s="285" t="n">
        <v>0</v>
      </c>
      <c r="U12" s="286" t="n">
        <v>0</v>
      </c>
      <c r="V12" s="287" t="n">
        <v>0</v>
      </c>
      <c r="W12" s="285" t="n">
        <v>3.5</v>
      </c>
      <c r="X12" s="287" t="n">
        <v>0</v>
      </c>
      <c r="Y12" s="287" t="n">
        <v>6.9</v>
      </c>
      <c r="Z12" s="285" t="n">
        <v>0</v>
      </c>
      <c r="AA12" s="287" t="n">
        <v>0</v>
      </c>
      <c r="AB12" s="287" t="n">
        <v>0</v>
      </c>
      <c r="AC12" s="285" t="n">
        <v>3.5</v>
      </c>
      <c r="AD12" s="287" t="n">
        <v>7.1</v>
      </c>
      <c r="AE12" s="287" t="n">
        <v>0</v>
      </c>
      <c r="AF12" s="285" t="n">
        <v>0.7</v>
      </c>
      <c r="AG12" s="286" t="n">
        <v>0.7</v>
      </c>
      <c r="AH12" s="287" t="n">
        <v>0.7</v>
      </c>
      <c r="AI12" s="229" t="n">
        <v>0</v>
      </c>
      <c r="AJ12" s="244" t="n">
        <v>0</v>
      </c>
      <c r="AK12" s="230" t="n">
        <v>0</v>
      </c>
      <c r="AL12" s="229" t="n">
        <v>0</v>
      </c>
      <c r="AM12" s="244" t="n">
        <v>0</v>
      </c>
      <c r="AN12" s="230" t="n">
        <v>0</v>
      </c>
      <c r="AO12" s="229" t="n">
        <v>0</v>
      </c>
      <c r="AP12" s="244" t="n">
        <v>0</v>
      </c>
      <c r="AQ12" s="230" t="n">
        <v>0</v>
      </c>
      <c r="AR12" s="229" t="n">
        <v>0</v>
      </c>
      <c r="AS12" s="244" t="n">
        <v>0</v>
      </c>
      <c r="AT12" s="230" t="n">
        <v>0</v>
      </c>
      <c r="AU12" s="229" t="n">
        <v>0</v>
      </c>
      <c r="AV12" s="230" t="n">
        <v>0</v>
      </c>
      <c r="AW12" s="230" t="n">
        <v>0</v>
      </c>
      <c r="AX12" s="229" t="n">
        <v>0</v>
      </c>
      <c r="AY12" s="230" t="n">
        <v>0</v>
      </c>
      <c r="AZ12" s="230" t="n">
        <v>0</v>
      </c>
      <c r="BA12" s="229" t="n">
        <v>0</v>
      </c>
      <c r="BB12" s="230" t="n">
        <v>0</v>
      </c>
      <c r="BC12" s="230" t="n">
        <v>0</v>
      </c>
      <c r="BD12" s="229" t="n">
        <v>1</v>
      </c>
      <c r="BE12" s="230" t="n">
        <v>0</v>
      </c>
      <c r="BF12" s="228" t="n">
        <v>1</v>
      </c>
      <c r="BG12" s="230" t="n">
        <v>0</v>
      </c>
      <c r="BH12" s="230" t="n">
        <v>0</v>
      </c>
      <c r="BI12" s="228" t="n">
        <v>0</v>
      </c>
      <c r="BJ12" s="230" t="n">
        <v>1</v>
      </c>
      <c r="BK12" s="230" t="n">
        <v>1</v>
      </c>
      <c r="BL12" s="230" t="n">
        <v>0</v>
      </c>
      <c r="BM12" s="229" t="n">
        <v>2</v>
      </c>
      <c r="BN12" s="244" t="n">
        <v>1</v>
      </c>
      <c r="BO12" s="230" t="n">
        <v>1</v>
      </c>
    </row>
    <row r="13" customFormat="false" ht="13.5" hidden="false" customHeight="true" outlineLevel="0" collapsed="false">
      <c r="A13" s="284" t="s">
        <v>277</v>
      </c>
      <c r="B13" s="285" t="n">
        <v>0</v>
      </c>
      <c r="C13" s="286" t="n">
        <v>0</v>
      </c>
      <c r="D13" s="287" t="n">
        <v>0</v>
      </c>
      <c r="E13" s="285" t="n">
        <v>3.2</v>
      </c>
      <c r="F13" s="286" t="n">
        <v>6.5</v>
      </c>
      <c r="G13" s="287" t="n">
        <v>0</v>
      </c>
      <c r="H13" s="285" t="n">
        <v>0</v>
      </c>
      <c r="I13" s="286" t="n">
        <v>0</v>
      </c>
      <c r="J13" s="287" t="n">
        <v>0</v>
      </c>
      <c r="K13" s="285" t="n">
        <v>0</v>
      </c>
      <c r="L13" s="286" t="n">
        <v>0</v>
      </c>
      <c r="M13" s="287" t="n">
        <v>0</v>
      </c>
      <c r="N13" s="285" t="n">
        <v>0</v>
      </c>
      <c r="O13" s="286" t="n">
        <v>0</v>
      </c>
      <c r="P13" s="287" t="n">
        <v>0</v>
      </c>
      <c r="Q13" s="285" t="n">
        <v>0</v>
      </c>
      <c r="R13" s="286" t="n">
        <v>0</v>
      </c>
      <c r="S13" s="287" t="n">
        <v>0</v>
      </c>
      <c r="T13" s="285" t="n">
        <v>0</v>
      </c>
      <c r="U13" s="286" t="n">
        <v>0</v>
      </c>
      <c r="V13" s="287" t="n">
        <v>0</v>
      </c>
      <c r="W13" s="285" t="n">
        <v>0</v>
      </c>
      <c r="X13" s="287" t="n">
        <v>0</v>
      </c>
      <c r="Y13" s="287" t="n">
        <v>0</v>
      </c>
      <c r="Z13" s="285" t="n">
        <v>0</v>
      </c>
      <c r="AA13" s="287" t="n">
        <v>0</v>
      </c>
      <c r="AB13" s="287" t="n">
        <v>0</v>
      </c>
      <c r="AC13" s="285" t="n">
        <v>0</v>
      </c>
      <c r="AD13" s="287" t="n">
        <v>0</v>
      </c>
      <c r="AE13" s="287" t="n">
        <v>0</v>
      </c>
      <c r="AF13" s="285" t="n">
        <v>0.3</v>
      </c>
      <c r="AG13" s="286" t="n">
        <v>0.6</v>
      </c>
      <c r="AH13" s="287" t="n">
        <v>0</v>
      </c>
      <c r="AI13" s="229" t="n">
        <v>0</v>
      </c>
      <c r="AJ13" s="244" t="n">
        <v>0</v>
      </c>
      <c r="AK13" s="230" t="n">
        <v>0</v>
      </c>
      <c r="AL13" s="229" t="n">
        <v>1</v>
      </c>
      <c r="AM13" s="244" t="n">
        <v>1</v>
      </c>
      <c r="AN13" s="230" t="n">
        <v>0</v>
      </c>
      <c r="AO13" s="229" t="n">
        <v>0</v>
      </c>
      <c r="AP13" s="244" t="n">
        <v>0</v>
      </c>
      <c r="AQ13" s="230" t="n">
        <v>0</v>
      </c>
      <c r="AR13" s="229" t="n">
        <v>0</v>
      </c>
      <c r="AS13" s="244" t="n">
        <v>0</v>
      </c>
      <c r="AT13" s="230" t="n">
        <v>0</v>
      </c>
      <c r="AU13" s="229" t="n">
        <v>0</v>
      </c>
      <c r="AV13" s="230" t="n">
        <v>0</v>
      </c>
      <c r="AW13" s="230" t="n">
        <v>0</v>
      </c>
      <c r="AX13" s="229" t="n">
        <v>0</v>
      </c>
      <c r="AY13" s="230" t="n">
        <v>0</v>
      </c>
      <c r="AZ13" s="230" t="n">
        <v>0</v>
      </c>
      <c r="BA13" s="229" t="n">
        <v>0</v>
      </c>
      <c r="BB13" s="230" t="n">
        <v>0</v>
      </c>
      <c r="BC13" s="230" t="n">
        <v>0</v>
      </c>
      <c r="BD13" s="229" t="n">
        <v>0</v>
      </c>
      <c r="BE13" s="230" t="n">
        <v>0</v>
      </c>
      <c r="BF13" s="228" t="n">
        <v>0</v>
      </c>
      <c r="BG13" s="230" t="n">
        <v>0</v>
      </c>
      <c r="BH13" s="230" t="n">
        <v>0</v>
      </c>
      <c r="BI13" s="228" t="n">
        <v>0</v>
      </c>
      <c r="BJ13" s="230" t="n">
        <v>0</v>
      </c>
      <c r="BK13" s="230" t="n">
        <v>0</v>
      </c>
      <c r="BL13" s="230" t="n">
        <v>0</v>
      </c>
      <c r="BM13" s="229" t="n">
        <v>1</v>
      </c>
      <c r="BN13" s="244" t="n">
        <v>1</v>
      </c>
      <c r="BO13" s="230" t="n">
        <v>0</v>
      </c>
    </row>
    <row r="14" customFormat="false" ht="13.5" hidden="false" customHeight="true" outlineLevel="0" collapsed="false">
      <c r="A14" s="284" t="s">
        <v>278</v>
      </c>
      <c r="B14" s="285" t="n">
        <v>0</v>
      </c>
      <c r="C14" s="286" t="n">
        <v>0</v>
      </c>
      <c r="D14" s="287" t="n">
        <v>0</v>
      </c>
      <c r="E14" s="285" t="n">
        <v>6.5</v>
      </c>
      <c r="F14" s="286" t="n">
        <v>6.5</v>
      </c>
      <c r="G14" s="287" t="n">
        <v>6.6</v>
      </c>
      <c r="H14" s="285" t="n">
        <v>0</v>
      </c>
      <c r="I14" s="286" t="n">
        <v>0</v>
      </c>
      <c r="J14" s="287" t="n">
        <v>0</v>
      </c>
      <c r="K14" s="285" t="n">
        <v>0</v>
      </c>
      <c r="L14" s="286" t="n">
        <v>0</v>
      </c>
      <c r="M14" s="287" t="n">
        <v>0</v>
      </c>
      <c r="N14" s="285" t="n">
        <v>0</v>
      </c>
      <c r="O14" s="286" t="n">
        <v>0</v>
      </c>
      <c r="P14" s="287" t="n">
        <v>0</v>
      </c>
      <c r="Q14" s="285" t="n">
        <v>0</v>
      </c>
      <c r="R14" s="286" t="n">
        <v>0</v>
      </c>
      <c r="S14" s="287" t="n">
        <v>0</v>
      </c>
      <c r="T14" s="285" t="n">
        <v>0</v>
      </c>
      <c r="U14" s="286" t="n">
        <v>0</v>
      </c>
      <c r="V14" s="287" t="n">
        <v>0</v>
      </c>
      <c r="W14" s="285" t="n">
        <v>6.3</v>
      </c>
      <c r="X14" s="287" t="n">
        <v>6.2</v>
      </c>
      <c r="Y14" s="287" t="n">
        <v>6.3</v>
      </c>
      <c r="Z14" s="285" t="n">
        <v>0</v>
      </c>
      <c r="AA14" s="287" t="n">
        <v>0</v>
      </c>
      <c r="AB14" s="287" t="n">
        <v>0</v>
      </c>
      <c r="AC14" s="285" t="n">
        <v>0</v>
      </c>
      <c r="AD14" s="287" t="n">
        <v>0</v>
      </c>
      <c r="AE14" s="287" t="n">
        <v>0</v>
      </c>
      <c r="AF14" s="285" t="n">
        <v>1.3</v>
      </c>
      <c r="AG14" s="286" t="n">
        <v>1.3</v>
      </c>
      <c r="AH14" s="287" t="n">
        <v>1.3</v>
      </c>
      <c r="AI14" s="229" t="n">
        <v>0</v>
      </c>
      <c r="AJ14" s="244" t="n">
        <v>0</v>
      </c>
      <c r="AK14" s="230" t="n">
        <v>0</v>
      </c>
      <c r="AL14" s="229" t="n">
        <v>2</v>
      </c>
      <c r="AM14" s="244" t="n">
        <v>1</v>
      </c>
      <c r="AN14" s="230" t="n">
        <v>1</v>
      </c>
      <c r="AO14" s="229" t="n">
        <v>0</v>
      </c>
      <c r="AP14" s="244" t="n">
        <v>0</v>
      </c>
      <c r="AQ14" s="230" t="n">
        <v>0</v>
      </c>
      <c r="AR14" s="229" t="n">
        <v>0</v>
      </c>
      <c r="AS14" s="244" t="n">
        <v>0</v>
      </c>
      <c r="AT14" s="230" t="n">
        <v>0</v>
      </c>
      <c r="AU14" s="229" t="n">
        <v>0</v>
      </c>
      <c r="AV14" s="230" t="n">
        <v>0</v>
      </c>
      <c r="AW14" s="230" t="n">
        <v>0</v>
      </c>
      <c r="AX14" s="229" t="n">
        <v>0</v>
      </c>
      <c r="AY14" s="230" t="n">
        <v>0</v>
      </c>
      <c r="AZ14" s="230" t="n">
        <v>0</v>
      </c>
      <c r="BA14" s="229" t="n">
        <v>0</v>
      </c>
      <c r="BB14" s="230" t="n">
        <v>0</v>
      </c>
      <c r="BC14" s="230" t="n">
        <v>0</v>
      </c>
      <c r="BD14" s="229" t="n">
        <v>2</v>
      </c>
      <c r="BE14" s="230" t="n">
        <v>1</v>
      </c>
      <c r="BF14" s="228" t="n">
        <v>1</v>
      </c>
      <c r="BG14" s="230" t="n">
        <v>0</v>
      </c>
      <c r="BH14" s="230" t="n">
        <v>0</v>
      </c>
      <c r="BI14" s="228" t="n">
        <v>0</v>
      </c>
      <c r="BJ14" s="230" t="n">
        <v>0</v>
      </c>
      <c r="BK14" s="230" t="n">
        <v>0</v>
      </c>
      <c r="BL14" s="230" t="n">
        <v>0</v>
      </c>
      <c r="BM14" s="229" t="n">
        <v>4</v>
      </c>
      <c r="BN14" s="244" t="n">
        <v>2</v>
      </c>
      <c r="BO14" s="230" t="n">
        <v>2</v>
      </c>
    </row>
    <row r="15" customFormat="false" ht="13.5" hidden="false" customHeight="true" outlineLevel="0" collapsed="false">
      <c r="A15" s="284" t="s">
        <v>279</v>
      </c>
      <c r="B15" s="285" t="n">
        <v>6.7</v>
      </c>
      <c r="C15" s="286" t="n">
        <v>6.5</v>
      </c>
      <c r="D15" s="287" t="n">
        <v>6.8</v>
      </c>
      <c r="E15" s="285" t="n">
        <v>13.8</v>
      </c>
      <c r="F15" s="286" t="n">
        <v>13.5</v>
      </c>
      <c r="G15" s="287" t="n">
        <v>14.1</v>
      </c>
      <c r="H15" s="285" t="n">
        <v>6.7</v>
      </c>
      <c r="I15" s="286" t="n">
        <v>6.5</v>
      </c>
      <c r="J15" s="287" t="n">
        <v>6.8</v>
      </c>
      <c r="K15" s="285" t="n">
        <v>0</v>
      </c>
      <c r="L15" s="286" t="n">
        <v>0</v>
      </c>
      <c r="M15" s="287" t="n">
        <v>0</v>
      </c>
      <c r="N15" s="285" t="n">
        <v>0</v>
      </c>
      <c r="O15" s="286" t="n">
        <v>0</v>
      </c>
      <c r="P15" s="287" t="n">
        <v>0</v>
      </c>
      <c r="Q15" s="285" t="n">
        <v>0</v>
      </c>
      <c r="R15" s="286" t="n">
        <v>0</v>
      </c>
      <c r="S15" s="287" t="n">
        <v>0</v>
      </c>
      <c r="T15" s="285" t="n">
        <v>0</v>
      </c>
      <c r="U15" s="286" t="n">
        <v>0</v>
      </c>
      <c r="V15" s="287" t="n">
        <v>0</v>
      </c>
      <c r="W15" s="285" t="n">
        <v>3.3</v>
      </c>
      <c r="X15" s="287" t="n">
        <v>0</v>
      </c>
      <c r="Y15" s="287" t="n">
        <v>6.8</v>
      </c>
      <c r="Z15" s="285" t="n">
        <v>6.9</v>
      </c>
      <c r="AA15" s="287" t="n">
        <v>6.7</v>
      </c>
      <c r="AB15" s="287" t="n">
        <v>7</v>
      </c>
      <c r="AC15" s="285" t="n">
        <v>3.3</v>
      </c>
      <c r="AD15" s="287" t="n">
        <v>0</v>
      </c>
      <c r="AE15" s="287" t="n">
        <v>6.8</v>
      </c>
      <c r="AF15" s="285" t="n">
        <v>4</v>
      </c>
      <c r="AG15" s="286" t="n">
        <v>3.3</v>
      </c>
      <c r="AH15" s="287" t="n">
        <v>4.8</v>
      </c>
      <c r="AI15" s="229" t="n">
        <v>2</v>
      </c>
      <c r="AJ15" s="244" t="n">
        <v>1</v>
      </c>
      <c r="AK15" s="230" t="n">
        <v>1</v>
      </c>
      <c r="AL15" s="229" t="n">
        <v>4</v>
      </c>
      <c r="AM15" s="244" t="n">
        <v>2</v>
      </c>
      <c r="AN15" s="230" t="n">
        <v>2</v>
      </c>
      <c r="AO15" s="229" t="n">
        <v>2</v>
      </c>
      <c r="AP15" s="244" t="n">
        <v>1</v>
      </c>
      <c r="AQ15" s="230" t="n">
        <v>1</v>
      </c>
      <c r="AR15" s="229" t="n">
        <v>0</v>
      </c>
      <c r="AS15" s="244" t="n">
        <v>0</v>
      </c>
      <c r="AT15" s="230" t="n">
        <v>0</v>
      </c>
      <c r="AU15" s="229" t="n">
        <v>0</v>
      </c>
      <c r="AV15" s="230" t="n">
        <v>0</v>
      </c>
      <c r="AW15" s="230" t="n">
        <v>0</v>
      </c>
      <c r="AX15" s="229" t="n">
        <v>0</v>
      </c>
      <c r="AY15" s="230" t="n">
        <v>0</v>
      </c>
      <c r="AZ15" s="230" t="n">
        <v>0</v>
      </c>
      <c r="BA15" s="229" t="n">
        <v>0</v>
      </c>
      <c r="BB15" s="230" t="n">
        <v>0</v>
      </c>
      <c r="BC15" s="230" t="n">
        <v>0</v>
      </c>
      <c r="BD15" s="229" t="n">
        <v>1</v>
      </c>
      <c r="BE15" s="230" t="n">
        <v>0</v>
      </c>
      <c r="BF15" s="228" t="n">
        <v>1</v>
      </c>
      <c r="BG15" s="230" t="n">
        <v>2</v>
      </c>
      <c r="BH15" s="230" t="n">
        <v>1</v>
      </c>
      <c r="BI15" s="228" t="n">
        <v>1</v>
      </c>
      <c r="BJ15" s="230" t="n">
        <v>1</v>
      </c>
      <c r="BK15" s="230" t="n">
        <v>0</v>
      </c>
      <c r="BL15" s="230" t="n">
        <v>1</v>
      </c>
      <c r="BM15" s="229" t="n">
        <v>12</v>
      </c>
      <c r="BN15" s="244" t="n">
        <v>5</v>
      </c>
      <c r="BO15" s="230" t="n">
        <v>7</v>
      </c>
    </row>
    <row r="16" customFormat="false" ht="13.5" hidden="false" customHeight="true" outlineLevel="0" collapsed="false">
      <c r="A16" s="284" t="s">
        <v>280</v>
      </c>
      <c r="B16" s="285" t="n">
        <v>7.3</v>
      </c>
      <c r="C16" s="286" t="n">
        <v>0</v>
      </c>
      <c r="D16" s="287" t="n">
        <v>14.9</v>
      </c>
      <c r="E16" s="285" t="n">
        <v>30.2</v>
      </c>
      <c r="F16" s="286" t="n">
        <v>37.1</v>
      </c>
      <c r="G16" s="287" t="n">
        <v>23</v>
      </c>
      <c r="H16" s="285" t="n">
        <v>18.3</v>
      </c>
      <c r="I16" s="286" t="n">
        <v>14.4</v>
      </c>
      <c r="J16" s="287" t="n">
        <v>22.3</v>
      </c>
      <c r="K16" s="285" t="n">
        <v>7.5</v>
      </c>
      <c r="L16" s="286" t="n">
        <v>7.4</v>
      </c>
      <c r="M16" s="287" t="n">
        <v>7.7</v>
      </c>
      <c r="N16" s="285" t="n">
        <v>0</v>
      </c>
      <c r="O16" s="286" t="n">
        <v>0</v>
      </c>
      <c r="P16" s="287" t="n">
        <v>0</v>
      </c>
      <c r="Q16" s="285" t="n">
        <v>0</v>
      </c>
      <c r="R16" s="286" t="n">
        <v>0</v>
      </c>
      <c r="S16" s="287" t="n">
        <v>0</v>
      </c>
      <c r="T16" s="285" t="n">
        <v>0</v>
      </c>
      <c r="U16" s="286" t="n">
        <v>0</v>
      </c>
      <c r="V16" s="287" t="n">
        <v>0</v>
      </c>
      <c r="W16" s="285" t="n">
        <v>3.6</v>
      </c>
      <c r="X16" s="287" t="n">
        <v>0</v>
      </c>
      <c r="Y16" s="287" t="n">
        <v>7.4</v>
      </c>
      <c r="Z16" s="285" t="n">
        <v>14.9</v>
      </c>
      <c r="AA16" s="287" t="n">
        <v>14.7</v>
      </c>
      <c r="AB16" s="287" t="n">
        <v>15.2</v>
      </c>
      <c r="AC16" s="285" t="n">
        <v>0</v>
      </c>
      <c r="AD16" s="287" t="n">
        <v>0</v>
      </c>
      <c r="AE16" s="287" t="n">
        <v>0</v>
      </c>
      <c r="AF16" s="285" t="n">
        <v>8.1</v>
      </c>
      <c r="AG16" s="286" t="n">
        <v>7.2</v>
      </c>
      <c r="AH16" s="287" t="n">
        <v>9</v>
      </c>
      <c r="AI16" s="229" t="n">
        <v>2</v>
      </c>
      <c r="AJ16" s="244" t="n">
        <v>0</v>
      </c>
      <c r="AK16" s="230" t="n">
        <v>2</v>
      </c>
      <c r="AL16" s="229" t="n">
        <v>8</v>
      </c>
      <c r="AM16" s="244" t="n">
        <v>5</v>
      </c>
      <c r="AN16" s="230" t="n">
        <v>3</v>
      </c>
      <c r="AO16" s="229" t="n">
        <v>5</v>
      </c>
      <c r="AP16" s="244" t="n">
        <v>2</v>
      </c>
      <c r="AQ16" s="230" t="n">
        <v>3</v>
      </c>
      <c r="AR16" s="229" t="n">
        <v>2</v>
      </c>
      <c r="AS16" s="244" t="n">
        <v>1</v>
      </c>
      <c r="AT16" s="230" t="n">
        <v>1</v>
      </c>
      <c r="AU16" s="229" t="n">
        <v>0</v>
      </c>
      <c r="AV16" s="230" t="n">
        <v>0</v>
      </c>
      <c r="AW16" s="230" t="n">
        <v>0</v>
      </c>
      <c r="AX16" s="229" t="n">
        <v>0</v>
      </c>
      <c r="AY16" s="230" t="n">
        <v>0</v>
      </c>
      <c r="AZ16" s="230" t="n">
        <v>0</v>
      </c>
      <c r="BA16" s="229" t="n">
        <v>0</v>
      </c>
      <c r="BB16" s="230" t="n">
        <v>0</v>
      </c>
      <c r="BC16" s="230" t="n">
        <v>0</v>
      </c>
      <c r="BD16" s="229" t="n">
        <v>1</v>
      </c>
      <c r="BE16" s="230" t="n">
        <v>0</v>
      </c>
      <c r="BF16" s="228" t="n">
        <v>1</v>
      </c>
      <c r="BG16" s="230" t="n">
        <v>4</v>
      </c>
      <c r="BH16" s="230" t="n">
        <v>2</v>
      </c>
      <c r="BI16" s="228" t="n">
        <v>2</v>
      </c>
      <c r="BJ16" s="230" t="n">
        <v>0</v>
      </c>
      <c r="BK16" s="230" t="n">
        <v>0</v>
      </c>
      <c r="BL16" s="230" t="n">
        <v>0</v>
      </c>
      <c r="BM16" s="229" t="n">
        <v>22</v>
      </c>
      <c r="BN16" s="244" t="n">
        <v>10</v>
      </c>
      <c r="BO16" s="230" t="n">
        <v>12</v>
      </c>
    </row>
    <row r="17" customFormat="false" ht="13.5" hidden="false" customHeight="true" outlineLevel="0" collapsed="false">
      <c r="A17" s="284" t="s">
        <v>281</v>
      </c>
      <c r="B17" s="285" t="n">
        <v>13.4</v>
      </c>
      <c r="C17" s="286" t="n">
        <v>6.5</v>
      </c>
      <c r="D17" s="287" t="n">
        <v>20.7</v>
      </c>
      <c r="E17" s="285" t="n">
        <v>86.6</v>
      </c>
      <c r="F17" s="286" t="n">
        <v>40.3</v>
      </c>
      <c r="G17" s="287" t="n">
        <v>135.9</v>
      </c>
      <c r="H17" s="285" t="n">
        <v>33.6</v>
      </c>
      <c r="I17" s="286" t="n">
        <v>32.6</v>
      </c>
      <c r="J17" s="287" t="n">
        <v>34.7</v>
      </c>
      <c r="K17" s="285" t="n">
        <v>7</v>
      </c>
      <c r="L17" s="286" t="n">
        <v>6.8</v>
      </c>
      <c r="M17" s="287" t="n">
        <v>7.2</v>
      </c>
      <c r="N17" s="285" t="n">
        <v>0</v>
      </c>
      <c r="O17" s="286" t="n">
        <v>0</v>
      </c>
      <c r="P17" s="287" t="n">
        <v>0</v>
      </c>
      <c r="Q17" s="285" t="n">
        <v>0</v>
      </c>
      <c r="R17" s="286" t="n">
        <v>0</v>
      </c>
      <c r="S17" s="287" t="n">
        <v>0</v>
      </c>
      <c r="T17" s="285" t="n">
        <v>0</v>
      </c>
      <c r="U17" s="286" t="n">
        <v>0</v>
      </c>
      <c r="V17" s="287" t="n">
        <v>0</v>
      </c>
      <c r="W17" s="285" t="n">
        <v>6.8</v>
      </c>
      <c r="X17" s="287" t="n">
        <v>13.2</v>
      </c>
      <c r="Y17" s="287" t="n">
        <v>0</v>
      </c>
      <c r="Z17" s="285" t="n">
        <v>38.9</v>
      </c>
      <c r="AA17" s="287" t="n">
        <v>41.2</v>
      </c>
      <c r="AB17" s="287" t="n">
        <v>36.4</v>
      </c>
      <c r="AC17" s="285" t="n">
        <v>48</v>
      </c>
      <c r="AD17" s="287" t="n">
        <v>53.3</v>
      </c>
      <c r="AE17" s="287" t="n">
        <v>42.4</v>
      </c>
      <c r="AF17" s="285" t="n">
        <v>23.3</v>
      </c>
      <c r="AG17" s="286" t="n">
        <v>19.3</v>
      </c>
      <c r="AH17" s="287" t="n">
        <v>27.6</v>
      </c>
      <c r="AI17" s="229" t="n">
        <v>4</v>
      </c>
      <c r="AJ17" s="244" t="n">
        <v>1</v>
      </c>
      <c r="AK17" s="230" t="n">
        <v>3</v>
      </c>
      <c r="AL17" s="229" t="n">
        <v>25</v>
      </c>
      <c r="AM17" s="244" t="n">
        <v>6</v>
      </c>
      <c r="AN17" s="230" t="n">
        <v>19</v>
      </c>
      <c r="AO17" s="229" t="n">
        <v>10</v>
      </c>
      <c r="AP17" s="244" t="n">
        <v>5</v>
      </c>
      <c r="AQ17" s="230" t="n">
        <v>5</v>
      </c>
      <c r="AR17" s="229" t="n">
        <v>2</v>
      </c>
      <c r="AS17" s="244" t="n">
        <v>1</v>
      </c>
      <c r="AT17" s="230" t="n">
        <v>1</v>
      </c>
      <c r="AU17" s="229" t="n">
        <v>0</v>
      </c>
      <c r="AV17" s="230" t="n">
        <v>0</v>
      </c>
      <c r="AW17" s="230" t="n">
        <v>0</v>
      </c>
      <c r="AX17" s="229" t="n">
        <v>0</v>
      </c>
      <c r="AY17" s="230" t="n">
        <v>0</v>
      </c>
      <c r="AZ17" s="230" t="n">
        <v>0</v>
      </c>
      <c r="BA17" s="229" t="n">
        <v>0</v>
      </c>
      <c r="BB17" s="230" t="n">
        <v>0</v>
      </c>
      <c r="BC17" s="230" t="n">
        <v>0</v>
      </c>
      <c r="BD17" s="229" t="n">
        <v>2</v>
      </c>
      <c r="BE17" s="230" t="n">
        <v>2</v>
      </c>
      <c r="BF17" s="228" t="n">
        <v>0</v>
      </c>
      <c r="BG17" s="230" t="n">
        <v>11</v>
      </c>
      <c r="BH17" s="230" t="n">
        <v>6</v>
      </c>
      <c r="BI17" s="228" t="n">
        <v>5</v>
      </c>
      <c r="BJ17" s="230" t="n">
        <v>14</v>
      </c>
      <c r="BK17" s="230" t="n">
        <v>8</v>
      </c>
      <c r="BL17" s="230" t="n">
        <v>6</v>
      </c>
      <c r="BM17" s="229" t="n">
        <v>68</v>
      </c>
      <c r="BN17" s="244" t="n">
        <v>29</v>
      </c>
      <c r="BO17" s="230" t="n">
        <v>39</v>
      </c>
    </row>
    <row r="18" customFormat="false" ht="13.5" hidden="false" customHeight="true" outlineLevel="0" collapsed="false">
      <c r="A18" s="284" t="s">
        <v>282</v>
      </c>
      <c r="B18" s="285" t="n">
        <v>23.9</v>
      </c>
      <c r="C18" s="286" t="n">
        <v>11.5</v>
      </c>
      <c r="D18" s="287" t="n">
        <v>37.1</v>
      </c>
      <c r="E18" s="285" t="n">
        <v>117.5</v>
      </c>
      <c r="F18" s="286" t="n">
        <v>53.8</v>
      </c>
      <c r="G18" s="287" t="n">
        <v>185.8</v>
      </c>
      <c r="H18" s="285" t="n">
        <v>39</v>
      </c>
      <c r="I18" s="286" t="n">
        <v>46.3</v>
      </c>
      <c r="J18" s="287" t="n">
        <v>31.1</v>
      </c>
      <c r="K18" s="285" t="n">
        <v>6.2</v>
      </c>
      <c r="L18" s="286" t="n">
        <v>0</v>
      </c>
      <c r="M18" s="287" t="n">
        <v>12.9</v>
      </c>
      <c r="N18" s="285" t="n">
        <v>0</v>
      </c>
      <c r="O18" s="286" t="n">
        <v>0</v>
      </c>
      <c r="P18" s="287" t="n">
        <v>0</v>
      </c>
      <c r="Q18" s="285" t="n">
        <v>0</v>
      </c>
      <c r="R18" s="286" t="n">
        <v>0</v>
      </c>
      <c r="S18" s="287" t="n">
        <v>0</v>
      </c>
      <c r="T18" s="285" t="n">
        <v>0</v>
      </c>
      <c r="U18" s="286" t="n">
        <v>0</v>
      </c>
      <c r="V18" s="287" t="n">
        <v>0</v>
      </c>
      <c r="W18" s="285" t="n">
        <v>36.2</v>
      </c>
      <c r="X18" s="287" t="n">
        <v>34.9</v>
      </c>
      <c r="Y18" s="287" t="n">
        <v>37.5</v>
      </c>
      <c r="Z18" s="285" t="n">
        <v>77.9</v>
      </c>
      <c r="AA18" s="287" t="n">
        <v>36.1</v>
      </c>
      <c r="AB18" s="287" t="n">
        <v>122.9</v>
      </c>
      <c r="AC18" s="285" t="n">
        <v>51.3</v>
      </c>
      <c r="AD18" s="287" t="n">
        <v>40.7</v>
      </c>
      <c r="AE18" s="287" t="n">
        <v>62.6</v>
      </c>
      <c r="AF18" s="285" t="n">
        <v>35</v>
      </c>
      <c r="AG18" s="286" t="n">
        <v>22.3</v>
      </c>
      <c r="AH18" s="287" t="n">
        <v>48.6</v>
      </c>
      <c r="AI18" s="229" t="n">
        <v>8</v>
      </c>
      <c r="AJ18" s="244" t="n">
        <v>2</v>
      </c>
      <c r="AK18" s="230" t="n">
        <v>6</v>
      </c>
      <c r="AL18" s="229" t="n">
        <v>38</v>
      </c>
      <c r="AM18" s="244" t="n">
        <v>9</v>
      </c>
      <c r="AN18" s="230" t="n">
        <v>29</v>
      </c>
      <c r="AO18" s="229" t="n">
        <v>13</v>
      </c>
      <c r="AP18" s="244" t="n">
        <v>8</v>
      </c>
      <c r="AQ18" s="230" t="n">
        <v>5</v>
      </c>
      <c r="AR18" s="229" t="n">
        <v>2</v>
      </c>
      <c r="AS18" s="244" t="n">
        <v>0</v>
      </c>
      <c r="AT18" s="230" t="n">
        <v>2</v>
      </c>
      <c r="AU18" s="229" t="n">
        <v>0</v>
      </c>
      <c r="AV18" s="230" t="n">
        <v>0</v>
      </c>
      <c r="AW18" s="230" t="n">
        <v>0</v>
      </c>
      <c r="AX18" s="229" t="n">
        <v>0</v>
      </c>
      <c r="AY18" s="230" t="n">
        <v>0</v>
      </c>
      <c r="AZ18" s="230" t="n">
        <v>0</v>
      </c>
      <c r="BA18" s="229" t="n">
        <v>0</v>
      </c>
      <c r="BB18" s="230" t="n">
        <v>0</v>
      </c>
      <c r="BC18" s="230" t="n">
        <v>0</v>
      </c>
      <c r="BD18" s="229" t="n">
        <v>12</v>
      </c>
      <c r="BE18" s="230" t="n">
        <v>6</v>
      </c>
      <c r="BF18" s="228" t="n">
        <v>6</v>
      </c>
      <c r="BG18" s="230" t="n">
        <v>25</v>
      </c>
      <c r="BH18" s="230" t="n">
        <v>6</v>
      </c>
      <c r="BI18" s="228" t="n">
        <v>19</v>
      </c>
      <c r="BJ18" s="230" t="n">
        <v>17</v>
      </c>
      <c r="BK18" s="230" t="n">
        <v>7</v>
      </c>
      <c r="BL18" s="230" t="n">
        <v>10</v>
      </c>
      <c r="BM18" s="229" t="n">
        <v>115</v>
      </c>
      <c r="BN18" s="244" t="n">
        <v>38</v>
      </c>
      <c r="BO18" s="230" t="n">
        <v>77</v>
      </c>
    </row>
    <row r="19" customFormat="false" ht="13.5" hidden="false" customHeight="true" outlineLevel="0" collapsed="false">
      <c r="A19" s="284" t="s">
        <v>283</v>
      </c>
      <c r="B19" s="285" t="n">
        <v>38.6</v>
      </c>
      <c r="C19" s="286" t="n">
        <v>17.3</v>
      </c>
      <c r="D19" s="287" t="n">
        <v>61.3</v>
      </c>
      <c r="E19" s="285" t="n">
        <v>199.2</v>
      </c>
      <c r="F19" s="286" t="n">
        <v>142.7</v>
      </c>
      <c r="G19" s="287" t="n">
        <v>259.3</v>
      </c>
      <c r="H19" s="285" t="n">
        <v>59.2</v>
      </c>
      <c r="I19" s="286" t="n">
        <v>51.7</v>
      </c>
      <c r="J19" s="287" t="n">
        <v>67.2</v>
      </c>
      <c r="K19" s="285" t="n">
        <v>18.3</v>
      </c>
      <c r="L19" s="286" t="n">
        <v>5.9</v>
      </c>
      <c r="M19" s="287" t="n">
        <v>31.5</v>
      </c>
      <c r="N19" s="285" t="n">
        <v>0</v>
      </c>
      <c r="O19" s="286" t="n">
        <v>0</v>
      </c>
      <c r="P19" s="287" t="n">
        <v>0</v>
      </c>
      <c r="Q19" s="285" t="n">
        <v>3</v>
      </c>
      <c r="R19" s="286" t="n">
        <v>0</v>
      </c>
      <c r="S19" s="287" t="n">
        <v>6.1</v>
      </c>
      <c r="T19" s="285" t="n">
        <v>0</v>
      </c>
      <c r="U19" s="286" t="n">
        <v>0</v>
      </c>
      <c r="V19" s="287" t="n">
        <v>0</v>
      </c>
      <c r="W19" s="285" t="n">
        <v>44.3</v>
      </c>
      <c r="X19" s="287" t="n">
        <v>34.3</v>
      </c>
      <c r="Y19" s="287" t="n">
        <v>54.9</v>
      </c>
      <c r="Z19" s="285" t="n">
        <v>70.1</v>
      </c>
      <c r="AA19" s="287" t="n">
        <v>41.4</v>
      </c>
      <c r="AB19" s="287" t="n">
        <v>100.8</v>
      </c>
      <c r="AC19" s="285" t="n">
        <v>62</v>
      </c>
      <c r="AD19" s="287" t="n">
        <v>51.4</v>
      </c>
      <c r="AE19" s="287" t="n">
        <v>73.2</v>
      </c>
      <c r="AF19" s="285" t="n">
        <v>49.1</v>
      </c>
      <c r="AG19" s="286" t="n">
        <v>34.3</v>
      </c>
      <c r="AH19" s="287" t="n">
        <v>65</v>
      </c>
      <c r="AI19" s="229" t="n">
        <v>13</v>
      </c>
      <c r="AJ19" s="244" t="n">
        <v>3</v>
      </c>
      <c r="AK19" s="230" t="n">
        <v>10</v>
      </c>
      <c r="AL19" s="229" t="n">
        <v>65</v>
      </c>
      <c r="AM19" s="244" t="n">
        <v>24</v>
      </c>
      <c r="AN19" s="230" t="n">
        <v>41</v>
      </c>
      <c r="AO19" s="229" t="n">
        <v>20</v>
      </c>
      <c r="AP19" s="244" t="n">
        <v>9</v>
      </c>
      <c r="AQ19" s="230" t="n">
        <v>11</v>
      </c>
      <c r="AR19" s="229" t="n">
        <v>6</v>
      </c>
      <c r="AS19" s="244" t="n">
        <v>1</v>
      </c>
      <c r="AT19" s="230" t="n">
        <v>5</v>
      </c>
      <c r="AU19" s="229" t="n">
        <v>0</v>
      </c>
      <c r="AV19" s="230" t="n">
        <v>0</v>
      </c>
      <c r="AW19" s="230" t="n">
        <v>0</v>
      </c>
      <c r="AX19" s="229" t="n">
        <v>1</v>
      </c>
      <c r="AY19" s="230" t="n">
        <v>0</v>
      </c>
      <c r="AZ19" s="230" t="n">
        <v>1</v>
      </c>
      <c r="BA19" s="229" t="n">
        <v>0</v>
      </c>
      <c r="BB19" s="230" t="n">
        <v>0</v>
      </c>
      <c r="BC19" s="230" t="n">
        <v>0</v>
      </c>
      <c r="BD19" s="229" t="n">
        <v>15</v>
      </c>
      <c r="BE19" s="230" t="n">
        <v>6</v>
      </c>
      <c r="BF19" s="228" t="n">
        <v>9</v>
      </c>
      <c r="BG19" s="230" t="n">
        <v>23</v>
      </c>
      <c r="BH19" s="230" t="n">
        <v>7</v>
      </c>
      <c r="BI19" s="228" t="n">
        <v>16</v>
      </c>
      <c r="BJ19" s="230" t="n">
        <v>21</v>
      </c>
      <c r="BK19" s="230" t="n">
        <v>9</v>
      </c>
      <c r="BL19" s="230" t="n">
        <v>12</v>
      </c>
      <c r="BM19" s="229" t="n">
        <v>164</v>
      </c>
      <c r="BN19" s="244" t="n">
        <v>59</v>
      </c>
      <c r="BO19" s="230" t="n">
        <v>105</v>
      </c>
    </row>
    <row r="20" customFormat="false" ht="13.5" hidden="false" customHeight="true" outlineLevel="0" collapsed="false">
      <c r="A20" s="284" t="s">
        <v>284</v>
      </c>
      <c r="B20" s="285" t="n">
        <v>50.5</v>
      </c>
      <c r="C20" s="286" t="n">
        <v>32.7</v>
      </c>
      <c r="D20" s="287" t="n">
        <v>69.6</v>
      </c>
      <c r="E20" s="285" t="n">
        <v>274.5</v>
      </c>
      <c r="F20" s="286" t="n">
        <v>188.7</v>
      </c>
      <c r="G20" s="287" t="n">
        <v>366</v>
      </c>
      <c r="H20" s="285" t="n">
        <v>141</v>
      </c>
      <c r="I20" s="286" t="n">
        <v>97.6</v>
      </c>
      <c r="J20" s="287" t="n">
        <v>187.1</v>
      </c>
      <c r="K20" s="285" t="n">
        <v>10.4</v>
      </c>
      <c r="L20" s="286" t="n">
        <v>6.7</v>
      </c>
      <c r="M20" s="287" t="n">
        <v>14.3</v>
      </c>
      <c r="N20" s="285" t="n">
        <v>10</v>
      </c>
      <c r="O20" s="286" t="n">
        <v>13</v>
      </c>
      <c r="P20" s="287" t="n">
        <v>6.9</v>
      </c>
      <c r="Q20" s="285" t="n">
        <v>3.3</v>
      </c>
      <c r="R20" s="286" t="n">
        <v>6.5</v>
      </c>
      <c r="S20" s="287" t="n">
        <v>0</v>
      </c>
      <c r="T20" s="285" t="n">
        <v>10.3</v>
      </c>
      <c r="U20" s="286" t="n">
        <v>0</v>
      </c>
      <c r="V20" s="287" t="n">
        <v>21.3</v>
      </c>
      <c r="W20" s="285" t="n">
        <v>73.1</v>
      </c>
      <c r="X20" s="287" t="n">
        <v>38.7</v>
      </c>
      <c r="Y20" s="287" t="n">
        <v>109.9</v>
      </c>
      <c r="Z20" s="285" t="n">
        <v>216.1</v>
      </c>
      <c r="AA20" s="287" t="n">
        <v>133</v>
      </c>
      <c r="AB20" s="287" t="n">
        <v>304.6</v>
      </c>
      <c r="AC20" s="285" t="n">
        <v>122.6</v>
      </c>
      <c r="AD20" s="287" t="n">
        <v>64.2</v>
      </c>
      <c r="AE20" s="287" t="n">
        <v>184.7</v>
      </c>
      <c r="AF20" s="285" t="n">
        <v>90.7</v>
      </c>
      <c r="AG20" s="286" t="n">
        <v>57.7</v>
      </c>
      <c r="AH20" s="287" t="n">
        <v>125.8</v>
      </c>
      <c r="AI20" s="229" t="n">
        <v>15</v>
      </c>
      <c r="AJ20" s="244" t="n">
        <v>5</v>
      </c>
      <c r="AK20" s="230" t="n">
        <v>10</v>
      </c>
      <c r="AL20" s="229" t="n">
        <v>79</v>
      </c>
      <c r="AM20" s="244" t="n">
        <v>28</v>
      </c>
      <c r="AN20" s="230" t="n">
        <v>51</v>
      </c>
      <c r="AO20" s="229" t="n">
        <v>42</v>
      </c>
      <c r="AP20" s="244" t="n">
        <v>15</v>
      </c>
      <c r="AQ20" s="230" t="n">
        <v>27</v>
      </c>
      <c r="AR20" s="229" t="n">
        <v>3</v>
      </c>
      <c r="AS20" s="244" t="n">
        <v>1</v>
      </c>
      <c r="AT20" s="230" t="n">
        <v>2</v>
      </c>
      <c r="AU20" s="229" t="n">
        <v>3</v>
      </c>
      <c r="AV20" s="230" t="n">
        <v>2</v>
      </c>
      <c r="AW20" s="230" t="n">
        <v>1</v>
      </c>
      <c r="AX20" s="229" t="n">
        <v>1</v>
      </c>
      <c r="AY20" s="230" t="n">
        <v>1</v>
      </c>
      <c r="AZ20" s="230" t="n">
        <v>0</v>
      </c>
      <c r="BA20" s="229" t="n">
        <v>3</v>
      </c>
      <c r="BB20" s="230" t="n">
        <v>0</v>
      </c>
      <c r="BC20" s="230" t="n">
        <v>3</v>
      </c>
      <c r="BD20" s="229" t="n">
        <v>22</v>
      </c>
      <c r="BE20" s="230" t="n">
        <v>6</v>
      </c>
      <c r="BF20" s="228" t="n">
        <v>16</v>
      </c>
      <c r="BG20" s="230" t="n">
        <v>63</v>
      </c>
      <c r="BH20" s="230" t="n">
        <v>20</v>
      </c>
      <c r="BI20" s="228" t="n">
        <v>43</v>
      </c>
      <c r="BJ20" s="230" t="n">
        <v>37</v>
      </c>
      <c r="BK20" s="230" t="n">
        <v>10</v>
      </c>
      <c r="BL20" s="230" t="n">
        <v>27</v>
      </c>
      <c r="BM20" s="229" t="n">
        <v>268</v>
      </c>
      <c r="BN20" s="244" t="n">
        <v>88</v>
      </c>
      <c r="BO20" s="230" t="n">
        <v>180</v>
      </c>
    </row>
    <row r="21" customFormat="false" ht="13.5" hidden="false" customHeight="true" outlineLevel="0" collapsed="false">
      <c r="A21" s="284" t="s">
        <v>285</v>
      </c>
      <c r="B21" s="285" t="n">
        <v>82.6</v>
      </c>
      <c r="C21" s="286" t="n">
        <v>22.8</v>
      </c>
      <c r="D21" s="287" t="n">
        <v>146.9</v>
      </c>
      <c r="E21" s="285" t="n">
        <v>503.6</v>
      </c>
      <c r="F21" s="286" t="n">
        <v>368.2</v>
      </c>
      <c r="G21" s="287" t="n">
        <v>649.5</v>
      </c>
      <c r="H21" s="285" t="n">
        <v>192.5</v>
      </c>
      <c r="I21" s="286" t="n">
        <v>90.9</v>
      </c>
      <c r="J21" s="287" t="n">
        <v>302</v>
      </c>
      <c r="K21" s="285" t="n">
        <v>32.5</v>
      </c>
      <c r="L21" s="286" t="n">
        <v>39.1</v>
      </c>
      <c r="M21" s="287" t="n">
        <v>25.3</v>
      </c>
      <c r="N21" s="285" t="n">
        <v>3.9</v>
      </c>
      <c r="O21" s="286" t="n">
        <v>0</v>
      </c>
      <c r="P21" s="287" t="n">
        <v>8.2</v>
      </c>
      <c r="Q21" s="285" t="n">
        <v>3.9</v>
      </c>
      <c r="R21" s="286" t="n">
        <v>7.6</v>
      </c>
      <c r="S21" s="287" t="n">
        <v>0</v>
      </c>
      <c r="T21" s="285" t="n">
        <v>0</v>
      </c>
      <c r="U21" s="286" t="n">
        <v>0</v>
      </c>
      <c r="V21" s="287" t="n">
        <v>0</v>
      </c>
      <c r="W21" s="285" t="n">
        <v>125.1</v>
      </c>
      <c r="X21" s="287" t="n">
        <v>128.1</v>
      </c>
      <c r="Y21" s="287" t="n">
        <v>121.8</v>
      </c>
      <c r="Z21" s="285" t="n">
        <v>278.4</v>
      </c>
      <c r="AA21" s="287" t="n">
        <v>186.7</v>
      </c>
      <c r="AB21" s="287" t="n">
        <v>377.3</v>
      </c>
      <c r="AC21" s="285" t="n">
        <v>218.4</v>
      </c>
      <c r="AD21" s="287" t="n">
        <v>157.9</v>
      </c>
      <c r="AE21" s="287" t="n">
        <v>283.6</v>
      </c>
      <c r="AF21" s="285" t="n">
        <v>143.3</v>
      </c>
      <c r="AG21" s="286" t="n">
        <v>99.5</v>
      </c>
      <c r="AH21" s="287" t="n">
        <v>190.5</v>
      </c>
      <c r="AI21" s="229" t="n">
        <v>21</v>
      </c>
      <c r="AJ21" s="244" t="n">
        <v>3</v>
      </c>
      <c r="AK21" s="230" t="n">
        <v>18</v>
      </c>
      <c r="AL21" s="229" t="n">
        <v>124</v>
      </c>
      <c r="AM21" s="244" t="n">
        <v>47</v>
      </c>
      <c r="AN21" s="230" t="n">
        <v>77</v>
      </c>
      <c r="AO21" s="229" t="n">
        <v>49</v>
      </c>
      <c r="AP21" s="244" t="n">
        <v>12</v>
      </c>
      <c r="AQ21" s="230" t="n">
        <v>37</v>
      </c>
      <c r="AR21" s="229" t="n">
        <v>8</v>
      </c>
      <c r="AS21" s="244" t="n">
        <v>5</v>
      </c>
      <c r="AT21" s="230" t="n">
        <v>3</v>
      </c>
      <c r="AU21" s="229" t="n">
        <v>1</v>
      </c>
      <c r="AV21" s="230" t="n">
        <v>0</v>
      </c>
      <c r="AW21" s="230" t="n">
        <v>1</v>
      </c>
      <c r="AX21" s="229" t="n">
        <v>1</v>
      </c>
      <c r="AY21" s="230" t="n">
        <v>1</v>
      </c>
      <c r="AZ21" s="230" t="n">
        <v>0</v>
      </c>
      <c r="BA21" s="229" t="n">
        <v>0</v>
      </c>
      <c r="BB21" s="230" t="n">
        <v>0</v>
      </c>
      <c r="BC21" s="230" t="n">
        <v>0</v>
      </c>
      <c r="BD21" s="229" t="n">
        <v>32</v>
      </c>
      <c r="BE21" s="230" t="n">
        <v>17</v>
      </c>
      <c r="BF21" s="228" t="n">
        <v>15</v>
      </c>
      <c r="BG21" s="230" t="n">
        <v>69</v>
      </c>
      <c r="BH21" s="230" t="n">
        <v>24</v>
      </c>
      <c r="BI21" s="228" t="n">
        <v>45</v>
      </c>
      <c r="BJ21" s="230" t="n">
        <v>56</v>
      </c>
      <c r="BK21" s="230" t="n">
        <v>21</v>
      </c>
      <c r="BL21" s="230" t="n">
        <v>35</v>
      </c>
      <c r="BM21" s="229" t="n">
        <v>361</v>
      </c>
      <c r="BN21" s="244" t="n">
        <v>130</v>
      </c>
      <c r="BO21" s="230" t="n">
        <v>231</v>
      </c>
    </row>
    <row r="22" customFormat="false" ht="13.5" hidden="false" customHeight="true" outlineLevel="0" collapsed="false">
      <c r="A22" s="284" t="s">
        <v>286</v>
      </c>
      <c r="B22" s="285" t="n">
        <v>208.2</v>
      </c>
      <c r="C22" s="286" t="n">
        <v>166.5</v>
      </c>
      <c r="D22" s="287" t="n">
        <v>254.3</v>
      </c>
      <c r="E22" s="285" t="n">
        <v>1022.1</v>
      </c>
      <c r="F22" s="286" t="n">
        <v>695.2</v>
      </c>
      <c r="G22" s="287" t="n">
        <v>1383.5</v>
      </c>
      <c r="H22" s="285" t="n">
        <v>414.8</v>
      </c>
      <c r="I22" s="286" t="n">
        <v>379.2</v>
      </c>
      <c r="J22" s="287" t="n">
        <v>454.1</v>
      </c>
      <c r="K22" s="285" t="n">
        <v>42.8</v>
      </c>
      <c r="L22" s="286" t="n">
        <v>40.7</v>
      </c>
      <c r="M22" s="287" t="n">
        <v>45</v>
      </c>
      <c r="N22" s="285" t="n">
        <v>8.3</v>
      </c>
      <c r="O22" s="286" t="n">
        <v>15.7</v>
      </c>
      <c r="P22" s="287" t="n">
        <v>0</v>
      </c>
      <c r="Q22" s="285" t="n">
        <v>4.1</v>
      </c>
      <c r="R22" s="286" t="n">
        <v>0</v>
      </c>
      <c r="S22" s="287" t="n">
        <v>8.7</v>
      </c>
      <c r="T22" s="285" t="n">
        <v>21.3</v>
      </c>
      <c r="U22" s="286" t="n">
        <v>8.1</v>
      </c>
      <c r="V22" s="287" t="n">
        <v>35.9</v>
      </c>
      <c r="W22" s="285" t="n">
        <v>259.5</v>
      </c>
      <c r="X22" s="287" t="n">
        <v>180.4</v>
      </c>
      <c r="Y22" s="287" t="n">
        <v>347</v>
      </c>
      <c r="Z22" s="285" t="n">
        <v>459.1</v>
      </c>
      <c r="AA22" s="287" t="n">
        <v>412.7</v>
      </c>
      <c r="AB22" s="287" t="n">
        <v>510.3</v>
      </c>
      <c r="AC22" s="285" t="n">
        <v>488.9</v>
      </c>
      <c r="AD22" s="287" t="n">
        <v>375.4</v>
      </c>
      <c r="AE22" s="287" t="n">
        <v>614.5</v>
      </c>
      <c r="AF22" s="285" t="n">
        <v>291.4</v>
      </c>
      <c r="AG22" s="286" t="n">
        <v>226.4</v>
      </c>
      <c r="AH22" s="287" t="n">
        <v>363.3</v>
      </c>
      <c r="AI22" s="229" t="n">
        <v>50</v>
      </c>
      <c r="AJ22" s="244" t="n">
        <v>21</v>
      </c>
      <c r="AK22" s="230" t="n">
        <v>29</v>
      </c>
      <c r="AL22" s="229" t="n">
        <v>238</v>
      </c>
      <c r="AM22" s="244" t="n">
        <v>85</v>
      </c>
      <c r="AN22" s="230" t="n">
        <v>153</v>
      </c>
      <c r="AO22" s="229" t="n">
        <v>100</v>
      </c>
      <c r="AP22" s="244" t="n">
        <v>48</v>
      </c>
      <c r="AQ22" s="230" t="n">
        <v>52</v>
      </c>
      <c r="AR22" s="229" t="n">
        <v>10</v>
      </c>
      <c r="AS22" s="244" t="n">
        <v>5</v>
      </c>
      <c r="AT22" s="230" t="n">
        <v>5</v>
      </c>
      <c r="AU22" s="229" t="n">
        <v>2</v>
      </c>
      <c r="AV22" s="230" t="n">
        <v>2</v>
      </c>
      <c r="AW22" s="230" t="n">
        <v>0</v>
      </c>
      <c r="AX22" s="229" t="n">
        <v>1</v>
      </c>
      <c r="AY22" s="230" t="n">
        <v>0</v>
      </c>
      <c r="AZ22" s="230" t="n">
        <v>1</v>
      </c>
      <c r="BA22" s="229" t="n">
        <v>5</v>
      </c>
      <c r="BB22" s="230" t="n">
        <v>1</v>
      </c>
      <c r="BC22" s="230" t="n">
        <v>4</v>
      </c>
      <c r="BD22" s="229" t="n">
        <v>63</v>
      </c>
      <c r="BE22" s="230" t="n">
        <v>23</v>
      </c>
      <c r="BF22" s="228" t="n">
        <v>40</v>
      </c>
      <c r="BG22" s="230" t="n">
        <v>108</v>
      </c>
      <c r="BH22" s="230" t="n">
        <v>51</v>
      </c>
      <c r="BI22" s="228" t="n">
        <v>57</v>
      </c>
      <c r="BJ22" s="230" t="n">
        <v>119</v>
      </c>
      <c r="BK22" s="230" t="n">
        <v>48</v>
      </c>
      <c r="BL22" s="230" t="n">
        <v>71</v>
      </c>
      <c r="BM22" s="229" t="n">
        <v>696</v>
      </c>
      <c r="BN22" s="244" t="n">
        <v>284</v>
      </c>
      <c r="BO22" s="230" t="n">
        <v>412</v>
      </c>
    </row>
    <row r="23" customFormat="false" ht="13.5" hidden="false" customHeight="true" outlineLevel="0" collapsed="false">
      <c r="A23" s="284" t="s">
        <v>287</v>
      </c>
      <c r="B23" s="285" t="n">
        <v>274.3</v>
      </c>
      <c r="C23" s="286" t="n">
        <v>184.4</v>
      </c>
      <c r="D23" s="287" t="n">
        <v>384.1</v>
      </c>
      <c r="E23" s="285" t="n">
        <v>2283.1</v>
      </c>
      <c r="F23" s="286" t="n">
        <v>1634.7</v>
      </c>
      <c r="G23" s="287" t="n">
        <v>3074.5</v>
      </c>
      <c r="H23" s="285" t="n">
        <v>868.4</v>
      </c>
      <c r="I23" s="286" t="n">
        <v>692.8</v>
      </c>
      <c r="J23" s="287" t="n">
        <v>1082.5</v>
      </c>
      <c r="K23" s="285" t="n">
        <v>184.2</v>
      </c>
      <c r="L23" s="286" t="n">
        <v>190</v>
      </c>
      <c r="M23" s="287" t="n">
        <v>177.1</v>
      </c>
      <c r="N23" s="285" t="n">
        <v>35.6</v>
      </c>
      <c r="O23" s="286" t="n">
        <v>32.4</v>
      </c>
      <c r="P23" s="287" t="n">
        <v>39.4</v>
      </c>
      <c r="Q23" s="285" t="n">
        <v>5.9</v>
      </c>
      <c r="R23" s="286" t="n">
        <v>10.8</v>
      </c>
      <c r="S23" s="287" t="n">
        <v>0</v>
      </c>
      <c r="T23" s="285" t="n">
        <v>48.8</v>
      </c>
      <c r="U23" s="286" t="n">
        <v>22.2</v>
      </c>
      <c r="V23" s="287" t="n">
        <v>81</v>
      </c>
      <c r="W23" s="285" t="n">
        <v>406</v>
      </c>
      <c r="X23" s="287" t="n">
        <v>279.2</v>
      </c>
      <c r="Y23" s="287" t="n">
        <v>559.7</v>
      </c>
      <c r="Z23" s="285" t="n">
        <v>915.9</v>
      </c>
      <c r="AA23" s="287" t="n">
        <v>686.7</v>
      </c>
      <c r="AB23" s="287" t="n">
        <v>1193.3</v>
      </c>
      <c r="AC23" s="285" t="n">
        <v>726</v>
      </c>
      <c r="AD23" s="287" t="n">
        <v>620.4</v>
      </c>
      <c r="AE23" s="287" t="n">
        <v>853.5</v>
      </c>
      <c r="AF23" s="285" t="n">
        <v>570.5</v>
      </c>
      <c r="AG23" s="286" t="n">
        <v>432.5</v>
      </c>
      <c r="AH23" s="287" t="n">
        <v>738.3</v>
      </c>
      <c r="AI23" s="229" t="n">
        <v>46</v>
      </c>
      <c r="AJ23" s="244" t="n">
        <v>17</v>
      </c>
      <c r="AK23" s="230" t="n">
        <v>29</v>
      </c>
      <c r="AL23" s="229" t="n">
        <v>371</v>
      </c>
      <c r="AM23" s="244" t="n">
        <v>146</v>
      </c>
      <c r="AN23" s="230" t="n">
        <v>225</v>
      </c>
      <c r="AO23" s="229" t="n">
        <v>146</v>
      </c>
      <c r="AP23" s="244" t="n">
        <v>64</v>
      </c>
      <c r="AQ23" s="230" t="n">
        <v>82</v>
      </c>
      <c r="AR23" s="229" t="n">
        <v>30</v>
      </c>
      <c r="AS23" s="244" t="n">
        <v>17</v>
      </c>
      <c r="AT23" s="230" t="n">
        <v>13</v>
      </c>
      <c r="AU23" s="229" t="n">
        <v>6</v>
      </c>
      <c r="AV23" s="230" t="n">
        <v>3</v>
      </c>
      <c r="AW23" s="230" t="n">
        <v>3</v>
      </c>
      <c r="AX23" s="229" t="n">
        <v>1</v>
      </c>
      <c r="AY23" s="230" t="n">
        <v>1</v>
      </c>
      <c r="AZ23" s="230" t="n">
        <v>0</v>
      </c>
      <c r="BA23" s="229" t="n">
        <v>8</v>
      </c>
      <c r="BB23" s="230" t="n">
        <v>2</v>
      </c>
      <c r="BC23" s="230" t="n">
        <v>6</v>
      </c>
      <c r="BD23" s="229" t="n">
        <v>69</v>
      </c>
      <c r="BE23" s="230" t="n">
        <v>26</v>
      </c>
      <c r="BF23" s="228" t="n">
        <v>43</v>
      </c>
      <c r="BG23" s="230" t="n">
        <v>151</v>
      </c>
      <c r="BH23" s="230" t="n">
        <v>62</v>
      </c>
      <c r="BI23" s="228" t="n">
        <v>89</v>
      </c>
      <c r="BJ23" s="230" t="n">
        <v>124</v>
      </c>
      <c r="BK23" s="230" t="n">
        <v>58</v>
      </c>
      <c r="BL23" s="230" t="n">
        <v>66</v>
      </c>
      <c r="BM23" s="229" t="n">
        <v>952</v>
      </c>
      <c r="BN23" s="244" t="n">
        <v>396</v>
      </c>
      <c r="BO23" s="230" t="n">
        <v>556</v>
      </c>
    </row>
    <row r="24" customFormat="false" ht="13.5" hidden="false" customHeight="true" outlineLevel="0" collapsed="false">
      <c r="A24" s="284" t="s">
        <v>288</v>
      </c>
      <c r="B24" s="285" t="n">
        <v>501</v>
      </c>
      <c r="C24" s="286" t="n">
        <v>396.6</v>
      </c>
      <c r="D24" s="287" t="n">
        <v>644.8</v>
      </c>
      <c r="E24" s="285" t="n">
        <v>4070.2</v>
      </c>
      <c r="F24" s="286" t="n">
        <v>3365</v>
      </c>
      <c r="G24" s="287" t="n">
        <v>5042.3</v>
      </c>
      <c r="H24" s="285" t="n">
        <v>1820.3</v>
      </c>
      <c r="I24" s="286" t="n">
        <v>1556.6</v>
      </c>
      <c r="J24" s="287" t="n">
        <v>2183.6</v>
      </c>
      <c r="K24" s="285" t="n">
        <v>321.7</v>
      </c>
      <c r="L24" s="286" t="n">
        <v>263.1</v>
      </c>
      <c r="M24" s="287" t="n">
        <v>402.5</v>
      </c>
      <c r="N24" s="285" t="n">
        <v>81.9</v>
      </c>
      <c r="O24" s="286" t="n">
        <v>70.7</v>
      </c>
      <c r="P24" s="287" t="n">
        <v>97.3</v>
      </c>
      <c r="Q24" s="285" t="n">
        <v>24.6</v>
      </c>
      <c r="R24" s="286" t="n">
        <v>14.1</v>
      </c>
      <c r="S24" s="287" t="n">
        <v>38.9</v>
      </c>
      <c r="T24" s="285" t="n">
        <v>101.6</v>
      </c>
      <c r="U24" s="286" t="n">
        <v>58.5</v>
      </c>
      <c r="V24" s="287" t="n">
        <v>160.9</v>
      </c>
      <c r="W24" s="285" t="n">
        <v>983.4</v>
      </c>
      <c r="X24" s="287" t="n">
        <v>792.8</v>
      </c>
      <c r="Y24" s="287" t="n">
        <v>1245.4</v>
      </c>
      <c r="Z24" s="285" t="n">
        <v>1677</v>
      </c>
      <c r="AA24" s="287" t="n">
        <v>1156.1</v>
      </c>
      <c r="AB24" s="287" t="n">
        <v>2392.8</v>
      </c>
      <c r="AC24" s="285" t="n">
        <v>1647.8</v>
      </c>
      <c r="AD24" s="287" t="n">
        <v>1204.2</v>
      </c>
      <c r="AE24" s="287" t="n">
        <v>2257.1</v>
      </c>
      <c r="AF24" s="285" t="n">
        <v>1117</v>
      </c>
      <c r="AG24" s="286" t="n">
        <v>883.3</v>
      </c>
      <c r="AH24" s="287" t="n">
        <v>1438.6</v>
      </c>
      <c r="AI24" s="229" t="n">
        <v>61</v>
      </c>
      <c r="AJ24" s="244" t="n">
        <v>28</v>
      </c>
      <c r="AK24" s="230" t="n">
        <v>33</v>
      </c>
      <c r="AL24" s="229" t="n">
        <v>480</v>
      </c>
      <c r="AM24" s="244" t="n">
        <v>230</v>
      </c>
      <c r="AN24" s="230" t="n">
        <v>250</v>
      </c>
      <c r="AO24" s="229" t="n">
        <v>222</v>
      </c>
      <c r="AP24" s="244" t="n">
        <v>110</v>
      </c>
      <c r="AQ24" s="230" t="n">
        <v>112</v>
      </c>
      <c r="AR24" s="229" t="n">
        <v>38</v>
      </c>
      <c r="AS24" s="244" t="n">
        <v>18</v>
      </c>
      <c r="AT24" s="230" t="n">
        <v>20</v>
      </c>
      <c r="AU24" s="229" t="n">
        <v>10</v>
      </c>
      <c r="AV24" s="230" t="n">
        <v>5</v>
      </c>
      <c r="AW24" s="230" t="n">
        <v>5</v>
      </c>
      <c r="AX24" s="229" t="n">
        <v>3</v>
      </c>
      <c r="AY24" s="230" t="n">
        <v>1</v>
      </c>
      <c r="AZ24" s="230" t="n">
        <v>2</v>
      </c>
      <c r="BA24" s="229" t="n">
        <v>12</v>
      </c>
      <c r="BB24" s="230" t="n">
        <v>4</v>
      </c>
      <c r="BC24" s="230" t="n">
        <v>8</v>
      </c>
      <c r="BD24" s="229" t="n">
        <v>120</v>
      </c>
      <c r="BE24" s="230" t="n">
        <v>56</v>
      </c>
      <c r="BF24" s="228" t="n">
        <v>64</v>
      </c>
      <c r="BG24" s="230" t="n">
        <v>198</v>
      </c>
      <c r="BH24" s="230" t="n">
        <v>79</v>
      </c>
      <c r="BI24" s="228" t="n">
        <v>119</v>
      </c>
      <c r="BJ24" s="230" t="n">
        <v>201</v>
      </c>
      <c r="BK24" s="230" t="n">
        <v>85</v>
      </c>
      <c r="BL24" s="230" t="n">
        <v>116</v>
      </c>
      <c r="BM24" s="229" t="n">
        <v>1345</v>
      </c>
      <c r="BN24" s="244" t="n">
        <v>616</v>
      </c>
      <c r="BO24" s="230" t="n">
        <v>729</v>
      </c>
    </row>
    <row r="25" customFormat="false" ht="13.5" hidden="false" customHeight="true" outlineLevel="0" collapsed="false">
      <c r="A25" s="284" t="s">
        <v>289</v>
      </c>
      <c r="B25" s="285" t="n">
        <v>600.9</v>
      </c>
      <c r="C25" s="286" t="n">
        <v>541.4</v>
      </c>
      <c r="D25" s="287" t="n">
        <v>697.6</v>
      </c>
      <c r="E25" s="285" t="n">
        <v>7829.1</v>
      </c>
      <c r="F25" s="286" t="n">
        <v>6847.3</v>
      </c>
      <c r="G25" s="287" t="n">
        <v>9424.7</v>
      </c>
      <c r="H25" s="285" t="n">
        <v>3566.7</v>
      </c>
      <c r="I25" s="286" t="n">
        <v>3422.9</v>
      </c>
      <c r="J25" s="287" t="n">
        <v>3800</v>
      </c>
      <c r="K25" s="285" t="n">
        <v>646.9</v>
      </c>
      <c r="L25" s="286" t="n">
        <v>720.7</v>
      </c>
      <c r="M25" s="287" t="n">
        <v>527.3</v>
      </c>
      <c r="N25" s="285" t="n">
        <v>83.3</v>
      </c>
      <c r="O25" s="286" t="n">
        <v>112.4</v>
      </c>
      <c r="P25" s="287" t="n">
        <v>36.4</v>
      </c>
      <c r="Q25" s="285" t="n">
        <v>69.4</v>
      </c>
      <c r="R25" s="286" t="n">
        <v>89.8</v>
      </c>
      <c r="S25" s="287" t="n">
        <v>36.3</v>
      </c>
      <c r="T25" s="285" t="n">
        <v>114.5</v>
      </c>
      <c r="U25" s="286" t="n">
        <v>92.7</v>
      </c>
      <c r="V25" s="287" t="n">
        <v>149.7</v>
      </c>
      <c r="W25" s="285" t="n">
        <v>1175.6</v>
      </c>
      <c r="X25" s="287" t="n">
        <v>806.5</v>
      </c>
      <c r="Y25" s="287" t="n">
        <v>1771.2</v>
      </c>
      <c r="Z25" s="285" t="n">
        <v>2982.7</v>
      </c>
      <c r="AA25" s="287" t="n">
        <v>2474.2</v>
      </c>
      <c r="AB25" s="287" t="n">
        <v>3802.3</v>
      </c>
      <c r="AC25" s="285" t="n">
        <v>3158</v>
      </c>
      <c r="AD25" s="287" t="n">
        <v>2592.9</v>
      </c>
      <c r="AE25" s="287" t="n">
        <v>4068.2</v>
      </c>
      <c r="AF25" s="285" t="n">
        <v>2009.6</v>
      </c>
      <c r="AG25" s="286" t="n">
        <v>1758.9</v>
      </c>
      <c r="AH25" s="287" t="n">
        <v>2415.3</v>
      </c>
      <c r="AI25" s="229" t="n">
        <v>43</v>
      </c>
      <c r="AJ25" s="244" t="n">
        <v>24</v>
      </c>
      <c r="AK25" s="230" t="n">
        <v>19</v>
      </c>
      <c r="AL25" s="229" t="n">
        <v>543</v>
      </c>
      <c r="AM25" s="244" t="n">
        <v>294</v>
      </c>
      <c r="AN25" s="230" t="n">
        <v>249</v>
      </c>
      <c r="AO25" s="229" t="n">
        <v>256</v>
      </c>
      <c r="AP25" s="244" t="n">
        <v>152</v>
      </c>
      <c r="AQ25" s="230" t="n">
        <v>104</v>
      </c>
      <c r="AR25" s="229" t="n">
        <v>45</v>
      </c>
      <c r="AS25" s="244" t="n">
        <v>31</v>
      </c>
      <c r="AT25" s="230" t="n">
        <v>14</v>
      </c>
      <c r="AU25" s="229" t="n">
        <v>6</v>
      </c>
      <c r="AV25" s="230" t="n">
        <v>5</v>
      </c>
      <c r="AW25" s="230" t="n">
        <v>1</v>
      </c>
      <c r="AX25" s="229" t="n">
        <v>5</v>
      </c>
      <c r="AY25" s="230" t="n">
        <v>4</v>
      </c>
      <c r="AZ25" s="230" t="n">
        <v>1</v>
      </c>
      <c r="BA25" s="229" t="n">
        <v>8</v>
      </c>
      <c r="BB25" s="230" t="n">
        <v>4</v>
      </c>
      <c r="BC25" s="230" t="n">
        <v>4</v>
      </c>
      <c r="BD25" s="229" t="n">
        <v>85</v>
      </c>
      <c r="BE25" s="230" t="n">
        <v>36</v>
      </c>
      <c r="BF25" s="228" t="n">
        <v>49</v>
      </c>
      <c r="BG25" s="230" t="n">
        <v>209</v>
      </c>
      <c r="BH25" s="230" t="n">
        <v>107</v>
      </c>
      <c r="BI25" s="228" t="n">
        <v>102</v>
      </c>
      <c r="BJ25" s="230" t="n">
        <v>229</v>
      </c>
      <c r="BK25" s="230" t="n">
        <v>116</v>
      </c>
      <c r="BL25" s="230" t="n">
        <v>113</v>
      </c>
      <c r="BM25" s="229" t="n">
        <v>1429</v>
      </c>
      <c r="BN25" s="244" t="n">
        <v>773</v>
      </c>
      <c r="BO25" s="230" t="n">
        <v>656</v>
      </c>
    </row>
    <row r="26" customFormat="false" ht="13.5" hidden="false" customHeight="true" outlineLevel="0" collapsed="false">
      <c r="A26" s="284" t="s">
        <v>290</v>
      </c>
      <c r="B26" s="285" t="n">
        <v>861.7</v>
      </c>
      <c r="C26" s="286" t="n">
        <v>742</v>
      </c>
      <c r="D26" s="287" t="n">
        <v>1127.6</v>
      </c>
      <c r="E26" s="285" t="n">
        <v>14656.8</v>
      </c>
      <c r="F26" s="286" t="n">
        <v>14043.8</v>
      </c>
      <c r="G26" s="287" t="n">
        <v>16015.9</v>
      </c>
      <c r="H26" s="285" t="n">
        <v>8339.3</v>
      </c>
      <c r="I26" s="286" t="n">
        <v>8045.6</v>
      </c>
      <c r="J26" s="287" t="n">
        <v>8989.3</v>
      </c>
      <c r="K26" s="285" t="n">
        <v>1444.8</v>
      </c>
      <c r="L26" s="286" t="n">
        <v>1372.2</v>
      </c>
      <c r="M26" s="287" t="n">
        <v>1605</v>
      </c>
      <c r="N26" s="285" t="n">
        <v>241.7</v>
      </c>
      <c r="O26" s="286" t="n">
        <v>273.2</v>
      </c>
      <c r="P26" s="287" t="n">
        <v>172.1</v>
      </c>
      <c r="Q26" s="285" t="n">
        <v>160.8</v>
      </c>
      <c r="R26" s="286" t="n">
        <v>194.9</v>
      </c>
      <c r="S26" s="287" t="n">
        <v>85.7</v>
      </c>
      <c r="T26" s="285" t="n">
        <v>221.1</v>
      </c>
      <c r="U26" s="286" t="n">
        <v>201.2</v>
      </c>
      <c r="V26" s="287" t="n">
        <v>264.6</v>
      </c>
      <c r="W26" s="285" t="n">
        <v>1521</v>
      </c>
      <c r="X26" s="287" t="n">
        <v>1361.2</v>
      </c>
      <c r="Y26" s="287" t="n">
        <v>1870.4</v>
      </c>
      <c r="Z26" s="285" t="n">
        <v>5751.3</v>
      </c>
      <c r="AA26" s="287" t="n">
        <v>5218.1</v>
      </c>
      <c r="AB26" s="287" t="n">
        <v>6913.8</v>
      </c>
      <c r="AC26" s="285" t="n">
        <v>4863.2</v>
      </c>
      <c r="AD26" s="287" t="n">
        <v>4500.4</v>
      </c>
      <c r="AE26" s="287" t="n">
        <v>5652</v>
      </c>
      <c r="AF26" s="285" t="n">
        <v>3780.7</v>
      </c>
      <c r="AG26" s="286" t="n">
        <v>3573</v>
      </c>
      <c r="AH26" s="287" t="n">
        <v>4237.5</v>
      </c>
      <c r="AI26" s="229" t="n">
        <v>32</v>
      </c>
      <c r="AJ26" s="244" t="n">
        <v>19</v>
      </c>
      <c r="AK26" s="230" t="n">
        <v>13</v>
      </c>
      <c r="AL26" s="229" t="n">
        <v>527</v>
      </c>
      <c r="AM26" s="244" t="n">
        <v>348</v>
      </c>
      <c r="AN26" s="230" t="n">
        <v>179</v>
      </c>
      <c r="AO26" s="229" t="n">
        <v>310</v>
      </c>
      <c r="AP26" s="244" t="n">
        <v>206</v>
      </c>
      <c r="AQ26" s="230" t="n">
        <v>104</v>
      </c>
      <c r="AR26" s="229" t="n">
        <v>52</v>
      </c>
      <c r="AS26" s="244" t="n">
        <v>34</v>
      </c>
      <c r="AT26" s="230" t="n">
        <v>18</v>
      </c>
      <c r="AU26" s="229" t="n">
        <v>9</v>
      </c>
      <c r="AV26" s="230" t="n">
        <v>7</v>
      </c>
      <c r="AW26" s="230" t="n">
        <v>2</v>
      </c>
      <c r="AX26" s="229" t="n">
        <v>6</v>
      </c>
      <c r="AY26" s="230" t="n">
        <v>5</v>
      </c>
      <c r="AZ26" s="230" t="n">
        <v>1</v>
      </c>
      <c r="BA26" s="229" t="n">
        <v>8</v>
      </c>
      <c r="BB26" s="230" t="n">
        <v>5</v>
      </c>
      <c r="BC26" s="230" t="n">
        <v>3</v>
      </c>
      <c r="BD26" s="229" t="n">
        <v>57</v>
      </c>
      <c r="BE26" s="230" t="n">
        <v>35</v>
      </c>
      <c r="BF26" s="228" t="n">
        <v>22</v>
      </c>
      <c r="BG26" s="230" t="n">
        <v>209</v>
      </c>
      <c r="BH26" s="230" t="n">
        <v>130</v>
      </c>
      <c r="BI26" s="228" t="n">
        <v>79</v>
      </c>
      <c r="BJ26" s="230" t="n">
        <v>183</v>
      </c>
      <c r="BK26" s="230" t="n">
        <v>116</v>
      </c>
      <c r="BL26" s="230" t="n">
        <v>67</v>
      </c>
      <c r="BM26" s="229" t="n">
        <v>1393</v>
      </c>
      <c r="BN26" s="244" t="n">
        <v>905</v>
      </c>
      <c r="BO26" s="230" t="n">
        <v>488</v>
      </c>
    </row>
    <row r="27" customFormat="false" ht="13.5" hidden="false" customHeight="true" outlineLevel="0" collapsed="false">
      <c r="A27" s="284"/>
      <c r="B27" s="287"/>
      <c r="C27" s="286"/>
      <c r="D27" s="287"/>
      <c r="E27" s="287"/>
      <c r="F27" s="286"/>
      <c r="G27" s="287"/>
      <c r="H27" s="287"/>
      <c r="I27" s="286"/>
      <c r="J27" s="287"/>
      <c r="K27" s="287"/>
      <c r="L27" s="286"/>
      <c r="M27" s="287"/>
      <c r="N27" s="287"/>
      <c r="O27" s="287"/>
      <c r="P27" s="287"/>
      <c r="Q27" s="287"/>
      <c r="R27" s="287"/>
      <c r="S27" s="287"/>
      <c r="T27" s="287"/>
      <c r="U27" s="287"/>
      <c r="V27" s="287"/>
      <c r="W27" s="287"/>
      <c r="X27" s="287"/>
      <c r="Y27" s="287"/>
      <c r="Z27" s="287"/>
      <c r="AA27" s="287"/>
      <c r="AB27" s="287"/>
      <c r="AC27" s="287"/>
      <c r="AD27" s="287"/>
      <c r="AE27" s="287"/>
      <c r="AF27" s="287"/>
      <c r="AG27" s="286"/>
      <c r="AH27" s="287"/>
      <c r="AI27" s="230"/>
      <c r="AJ27" s="244"/>
      <c r="AK27" s="230"/>
      <c r="AL27" s="230"/>
      <c r="AM27" s="244"/>
      <c r="AN27" s="230"/>
      <c r="AO27" s="230"/>
      <c r="AP27" s="244"/>
      <c r="AQ27" s="230"/>
      <c r="AR27" s="287"/>
      <c r="AS27" s="286"/>
      <c r="AT27" s="287"/>
      <c r="AU27" s="287"/>
      <c r="AV27" s="287"/>
      <c r="AW27" s="287"/>
      <c r="AX27" s="287"/>
      <c r="AY27" s="287"/>
      <c r="AZ27" s="287"/>
      <c r="BA27" s="287"/>
      <c r="BB27" s="287"/>
      <c r="BC27" s="287"/>
      <c r="BD27" s="287"/>
      <c r="BE27" s="287"/>
      <c r="BF27" s="287"/>
      <c r="BG27" s="287"/>
      <c r="BH27" s="287"/>
      <c r="BI27" s="287"/>
      <c r="BJ27" s="287"/>
      <c r="BK27" s="287"/>
      <c r="BL27" s="287"/>
      <c r="BM27" s="230"/>
      <c r="BN27" s="244"/>
      <c r="BO27" s="230"/>
    </row>
    <row r="28" s="216" customFormat="true" ht="13.5" hidden="false" customHeight="true" outlineLevel="0" collapsed="false">
      <c r="A28" s="265" t="s">
        <v>259</v>
      </c>
      <c r="B28" s="265"/>
      <c r="C28" s="265"/>
      <c r="D28" s="265"/>
      <c r="E28" s="288"/>
      <c r="F28" s="288"/>
      <c r="G28" s="288"/>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289"/>
      <c r="AF28" s="288"/>
      <c r="AG28" s="288"/>
      <c r="AH28" s="288"/>
      <c r="AI28" s="290"/>
      <c r="AJ28" s="290"/>
      <c r="AK28" s="290"/>
      <c r="AL28" s="291"/>
      <c r="AM28" s="291"/>
      <c r="AN28" s="291"/>
      <c r="AO28" s="290"/>
      <c r="AP28" s="290"/>
      <c r="AQ28" s="290"/>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91"/>
      <c r="BN28" s="291"/>
      <c r="BO28" s="291"/>
    </row>
    <row r="29" s="216" customFormat="true" ht="13.5" hidden="false" customHeight="true" outlineLevel="0" collapsed="false">
      <c r="A29" s="268"/>
      <c r="B29" s="269" t="s">
        <v>243</v>
      </c>
      <c r="C29" s="269"/>
      <c r="D29" s="269"/>
      <c r="E29" s="270" t="s">
        <v>244</v>
      </c>
      <c r="F29" s="270"/>
      <c r="G29" s="270"/>
      <c r="H29" s="270" t="s">
        <v>245</v>
      </c>
      <c r="I29" s="270"/>
      <c r="J29" s="270"/>
      <c r="K29" s="270" t="s">
        <v>246</v>
      </c>
      <c r="L29" s="270"/>
      <c r="M29" s="270"/>
      <c r="N29" s="270" t="s">
        <v>247</v>
      </c>
      <c r="O29" s="270"/>
      <c r="P29" s="270"/>
      <c r="Q29" s="270" t="s">
        <v>248</v>
      </c>
      <c r="R29" s="270"/>
      <c r="S29" s="270"/>
      <c r="T29" s="270" t="s">
        <v>249</v>
      </c>
      <c r="U29" s="270"/>
      <c r="V29" s="270"/>
      <c r="W29" s="270" t="s">
        <v>250</v>
      </c>
      <c r="X29" s="270"/>
      <c r="Y29" s="270"/>
      <c r="Z29" s="270" t="s">
        <v>251</v>
      </c>
      <c r="AA29" s="270"/>
      <c r="AB29" s="270"/>
      <c r="AC29" s="270" t="s">
        <v>252</v>
      </c>
      <c r="AD29" s="270"/>
      <c r="AE29" s="270"/>
      <c r="AF29" s="271" t="s">
        <v>253</v>
      </c>
      <c r="AG29" s="271"/>
      <c r="AH29" s="271"/>
      <c r="AI29" s="269" t="s">
        <v>243</v>
      </c>
      <c r="AJ29" s="269"/>
      <c r="AK29" s="269"/>
      <c r="AL29" s="270" t="s">
        <v>244</v>
      </c>
      <c r="AM29" s="270"/>
      <c r="AN29" s="270"/>
      <c r="AO29" s="270" t="s">
        <v>245</v>
      </c>
      <c r="AP29" s="270"/>
      <c r="AQ29" s="270"/>
      <c r="AR29" s="270" t="s">
        <v>246</v>
      </c>
      <c r="AS29" s="270"/>
      <c r="AT29" s="270"/>
      <c r="AU29" s="270" t="s">
        <v>247</v>
      </c>
      <c r="AV29" s="270"/>
      <c r="AW29" s="270"/>
      <c r="AX29" s="270" t="s">
        <v>248</v>
      </c>
      <c r="AY29" s="270"/>
      <c r="AZ29" s="270"/>
      <c r="BA29" s="270" t="s">
        <v>249</v>
      </c>
      <c r="BB29" s="270"/>
      <c r="BC29" s="270"/>
      <c r="BD29" s="270" t="s">
        <v>250</v>
      </c>
      <c r="BE29" s="270"/>
      <c r="BF29" s="270"/>
      <c r="BG29" s="270" t="s">
        <v>251</v>
      </c>
      <c r="BH29" s="270"/>
      <c r="BI29" s="270"/>
      <c r="BJ29" s="270" t="s">
        <v>252</v>
      </c>
      <c r="BK29" s="270"/>
      <c r="BL29" s="270"/>
      <c r="BM29" s="270" t="s">
        <v>253</v>
      </c>
      <c r="BN29" s="270"/>
      <c r="BO29" s="270"/>
    </row>
    <row r="30" customFormat="false" ht="13.5" hidden="false" customHeight="true" outlineLevel="0" collapsed="false">
      <c r="A30" s="272"/>
      <c r="B30" s="292" t="s">
        <v>69</v>
      </c>
      <c r="C30" s="293" t="s">
        <v>80</v>
      </c>
      <c r="D30" s="293" t="s">
        <v>81</v>
      </c>
      <c r="E30" s="292" t="s">
        <v>69</v>
      </c>
      <c r="F30" s="293" t="s">
        <v>80</v>
      </c>
      <c r="G30" s="293" t="s">
        <v>81</v>
      </c>
      <c r="H30" s="292" t="s">
        <v>69</v>
      </c>
      <c r="I30" s="293" t="s">
        <v>80</v>
      </c>
      <c r="J30" s="293" t="s">
        <v>81</v>
      </c>
      <c r="K30" s="292" t="s">
        <v>69</v>
      </c>
      <c r="L30" s="293" t="s">
        <v>80</v>
      </c>
      <c r="M30" s="293" t="s">
        <v>81</v>
      </c>
      <c r="N30" s="292" t="s">
        <v>69</v>
      </c>
      <c r="O30" s="293" t="s">
        <v>80</v>
      </c>
      <c r="P30" s="293" t="s">
        <v>81</v>
      </c>
      <c r="Q30" s="292" t="s">
        <v>69</v>
      </c>
      <c r="R30" s="293" t="s">
        <v>80</v>
      </c>
      <c r="S30" s="293" t="s">
        <v>81</v>
      </c>
      <c r="T30" s="273" t="s">
        <v>69</v>
      </c>
      <c r="U30" s="274" t="s">
        <v>80</v>
      </c>
      <c r="V30" s="275" t="s">
        <v>81</v>
      </c>
      <c r="W30" s="273" t="s">
        <v>69</v>
      </c>
      <c r="X30" s="274" t="s">
        <v>80</v>
      </c>
      <c r="Y30" s="275" t="s">
        <v>81</v>
      </c>
      <c r="Z30" s="276" t="s">
        <v>69</v>
      </c>
      <c r="AA30" s="274" t="s">
        <v>80</v>
      </c>
      <c r="AB30" s="275" t="s">
        <v>81</v>
      </c>
      <c r="AC30" s="276" t="s">
        <v>69</v>
      </c>
      <c r="AD30" s="274" t="s">
        <v>80</v>
      </c>
      <c r="AE30" s="275" t="s">
        <v>81</v>
      </c>
      <c r="AF30" s="276" t="s">
        <v>69</v>
      </c>
      <c r="AG30" s="277" t="s">
        <v>80</v>
      </c>
      <c r="AH30" s="278" t="s">
        <v>81</v>
      </c>
      <c r="AI30" s="273" t="s">
        <v>69</v>
      </c>
      <c r="AJ30" s="294" t="s">
        <v>80</v>
      </c>
      <c r="AK30" s="294" t="s">
        <v>81</v>
      </c>
      <c r="AL30" s="273" t="s">
        <v>69</v>
      </c>
      <c r="AM30" s="294" t="s">
        <v>80</v>
      </c>
      <c r="AN30" s="294" t="s">
        <v>81</v>
      </c>
      <c r="AO30" s="273" t="s">
        <v>69</v>
      </c>
      <c r="AP30" s="294" t="s">
        <v>80</v>
      </c>
      <c r="AQ30" s="294" t="s">
        <v>81</v>
      </c>
      <c r="AR30" s="292" t="s">
        <v>69</v>
      </c>
      <c r="AS30" s="293" t="s">
        <v>80</v>
      </c>
      <c r="AT30" s="293" t="s">
        <v>81</v>
      </c>
      <c r="AU30" s="276" t="s">
        <v>69</v>
      </c>
      <c r="AV30" s="277" t="s">
        <v>80</v>
      </c>
      <c r="AW30" s="279" t="s">
        <v>81</v>
      </c>
      <c r="AX30" s="276" t="s">
        <v>69</v>
      </c>
      <c r="AY30" s="277" t="s">
        <v>80</v>
      </c>
      <c r="AZ30" s="279" t="s">
        <v>81</v>
      </c>
      <c r="BA30" s="276" t="s">
        <v>69</v>
      </c>
      <c r="BB30" s="277" t="s">
        <v>80</v>
      </c>
      <c r="BC30" s="279" t="s">
        <v>81</v>
      </c>
      <c r="BD30" s="276" t="s">
        <v>69</v>
      </c>
      <c r="BE30" s="277" t="s">
        <v>80</v>
      </c>
      <c r="BF30" s="279" t="s">
        <v>81</v>
      </c>
      <c r="BG30" s="276" t="s">
        <v>69</v>
      </c>
      <c r="BH30" s="277" t="s">
        <v>80</v>
      </c>
      <c r="BI30" s="278" t="s">
        <v>81</v>
      </c>
      <c r="BJ30" s="279" t="s">
        <v>198</v>
      </c>
      <c r="BK30" s="279" t="s">
        <v>80</v>
      </c>
      <c r="BL30" s="279" t="s">
        <v>81</v>
      </c>
      <c r="BM30" s="276" t="s">
        <v>69</v>
      </c>
      <c r="BN30" s="277" t="s">
        <v>80</v>
      </c>
      <c r="BO30" s="279" t="s">
        <v>81</v>
      </c>
    </row>
    <row r="31" customFormat="false" ht="13.5" hidden="false" customHeight="true" outlineLevel="0" collapsed="false">
      <c r="A31" s="280" t="s">
        <v>71</v>
      </c>
      <c r="B31" s="281" t="n">
        <v>0</v>
      </c>
      <c r="C31" s="282" t="n">
        <v>0</v>
      </c>
      <c r="D31" s="283" t="n">
        <v>0</v>
      </c>
      <c r="E31" s="281" t="n">
        <v>0</v>
      </c>
      <c r="F31" s="282" t="n">
        <v>0</v>
      </c>
      <c r="G31" s="283" t="n">
        <v>0</v>
      </c>
      <c r="H31" s="281" t="n">
        <v>0</v>
      </c>
      <c r="I31" s="282" t="n">
        <v>0</v>
      </c>
      <c r="J31" s="283" t="n">
        <v>0</v>
      </c>
      <c r="K31" s="281" t="n">
        <v>0</v>
      </c>
      <c r="L31" s="282" t="n">
        <v>0</v>
      </c>
      <c r="M31" s="283" t="n">
        <v>0</v>
      </c>
      <c r="N31" s="281" t="n">
        <v>0</v>
      </c>
      <c r="O31" s="282" t="n">
        <v>0</v>
      </c>
      <c r="P31" s="283" t="n">
        <v>0</v>
      </c>
      <c r="Q31" s="281" t="n">
        <v>0</v>
      </c>
      <c r="R31" s="282" t="n">
        <v>0</v>
      </c>
      <c r="S31" s="283" t="n">
        <v>0</v>
      </c>
      <c r="T31" s="281" t="n">
        <v>0</v>
      </c>
      <c r="U31" s="282" t="n">
        <v>0</v>
      </c>
      <c r="V31" s="283" t="n">
        <v>0</v>
      </c>
      <c r="W31" s="281" t="n">
        <v>0</v>
      </c>
      <c r="X31" s="283" t="n">
        <v>0</v>
      </c>
      <c r="Y31" s="283" t="n">
        <v>0</v>
      </c>
      <c r="Z31" s="281" t="n">
        <v>0</v>
      </c>
      <c r="AA31" s="283" t="n">
        <v>0</v>
      </c>
      <c r="AB31" s="283" t="n">
        <v>0</v>
      </c>
      <c r="AC31" s="281" t="n">
        <v>0</v>
      </c>
      <c r="AD31" s="283" t="n">
        <v>0</v>
      </c>
      <c r="AE31" s="283" t="n">
        <v>0</v>
      </c>
      <c r="AF31" s="281" t="n">
        <v>0</v>
      </c>
      <c r="AG31" s="282" t="n">
        <v>0</v>
      </c>
      <c r="AH31" s="283" t="n">
        <v>0</v>
      </c>
      <c r="AI31" s="237" t="n">
        <v>0</v>
      </c>
      <c r="AJ31" s="235" t="n">
        <v>0</v>
      </c>
      <c r="AK31" s="238" t="n">
        <v>0</v>
      </c>
      <c r="AL31" s="237" t="n">
        <v>0</v>
      </c>
      <c r="AM31" s="235" t="n">
        <v>0</v>
      </c>
      <c r="AN31" s="238" t="n">
        <v>0</v>
      </c>
      <c r="AO31" s="237" t="n">
        <v>0</v>
      </c>
      <c r="AP31" s="235" t="n">
        <v>0</v>
      </c>
      <c r="AQ31" s="238" t="n">
        <v>0</v>
      </c>
      <c r="AR31" s="237" t="n">
        <v>0</v>
      </c>
      <c r="AS31" s="235" t="n">
        <v>0</v>
      </c>
      <c r="AT31" s="238" t="n">
        <v>0</v>
      </c>
      <c r="AU31" s="237" t="n">
        <v>0</v>
      </c>
      <c r="AV31" s="238" t="n">
        <v>0</v>
      </c>
      <c r="AW31" s="238" t="n">
        <v>0</v>
      </c>
      <c r="AX31" s="237" t="n">
        <v>0</v>
      </c>
      <c r="AY31" s="238" t="n">
        <v>0</v>
      </c>
      <c r="AZ31" s="238" t="n">
        <v>0</v>
      </c>
      <c r="BA31" s="237" t="n">
        <v>0</v>
      </c>
      <c r="BB31" s="238" t="n">
        <v>0</v>
      </c>
      <c r="BC31" s="238" t="n">
        <v>0</v>
      </c>
      <c r="BD31" s="237" t="n">
        <v>0</v>
      </c>
      <c r="BE31" s="238" t="n">
        <v>0</v>
      </c>
      <c r="BF31" s="231" t="n">
        <v>0</v>
      </c>
      <c r="BG31" s="238" t="n">
        <v>0</v>
      </c>
      <c r="BH31" s="238" t="n">
        <v>0</v>
      </c>
      <c r="BI31" s="231" t="n">
        <v>0</v>
      </c>
      <c r="BJ31" s="238" t="n">
        <v>0</v>
      </c>
      <c r="BK31" s="238" t="n">
        <v>0</v>
      </c>
      <c r="BL31" s="238" t="n">
        <v>0</v>
      </c>
      <c r="BM31" s="237" t="n">
        <v>0</v>
      </c>
      <c r="BN31" s="235" t="n">
        <v>0</v>
      </c>
      <c r="BO31" s="238" t="n">
        <v>0</v>
      </c>
    </row>
    <row r="32" customFormat="false" ht="13.5" hidden="false" customHeight="true" outlineLevel="0" collapsed="false">
      <c r="A32" s="284" t="s">
        <v>272</v>
      </c>
      <c r="B32" s="285" t="n">
        <v>0</v>
      </c>
      <c r="C32" s="286" t="n">
        <v>0</v>
      </c>
      <c r="D32" s="287" t="n">
        <v>0</v>
      </c>
      <c r="E32" s="285" t="n">
        <v>0</v>
      </c>
      <c r="F32" s="286" t="n">
        <v>0</v>
      </c>
      <c r="G32" s="287" t="n">
        <v>0</v>
      </c>
      <c r="H32" s="285" t="n">
        <v>0</v>
      </c>
      <c r="I32" s="286" t="n">
        <v>0</v>
      </c>
      <c r="J32" s="287" t="n">
        <v>0</v>
      </c>
      <c r="K32" s="285" t="n">
        <v>0</v>
      </c>
      <c r="L32" s="286" t="n">
        <v>0</v>
      </c>
      <c r="M32" s="287" t="n">
        <v>0</v>
      </c>
      <c r="N32" s="285" t="n">
        <v>0</v>
      </c>
      <c r="O32" s="286" t="n">
        <v>0</v>
      </c>
      <c r="P32" s="287" t="n">
        <v>0</v>
      </c>
      <c r="Q32" s="285" t="n">
        <v>0</v>
      </c>
      <c r="R32" s="286" t="n">
        <v>0</v>
      </c>
      <c r="S32" s="287" t="n">
        <v>0</v>
      </c>
      <c r="T32" s="285" t="n">
        <v>0</v>
      </c>
      <c r="U32" s="286" t="n">
        <v>0</v>
      </c>
      <c r="V32" s="287" t="n">
        <v>0</v>
      </c>
      <c r="W32" s="285" t="n">
        <v>0</v>
      </c>
      <c r="X32" s="287" t="n">
        <v>0</v>
      </c>
      <c r="Y32" s="287" t="n">
        <v>0</v>
      </c>
      <c r="Z32" s="285" t="n">
        <v>0</v>
      </c>
      <c r="AA32" s="287" t="n">
        <v>0</v>
      </c>
      <c r="AB32" s="287" t="n">
        <v>0</v>
      </c>
      <c r="AC32" s="285" t="n">
        <v>0</v>
      </c>
      <c r="AD32" s="287" t="n">
        <v>0</v>
      </c>
      <c r="AE32" s="287" t="n">
        <v>0</v>
      </c>
      <c r="AF32" s="285" t="n">
        <v>0</v>
      </c>
      <c r="AG32" s="286" t="n">
        <v>0</v>
      </c>
      <c r="AH32" s="287" t="n">
        <v>0</v>
      </c>
      <c r="AI32" s="229" t="n">
        <v>0</v>
      </c>
      <c r="AJ32" s="244" t="n">
        <v>0</v>
      </c>
      <c r="AK32" s="230" t="n">
        <v>0</v>
      </c>
      <c r="AL32" s="229" t="n">
        <v>0</v>
      </c>
      <c r="AM32" s="244" t="n">
        <v>0</v>
      </c>
      <c r="AN32" s="230" t="n">
        <v>0</v>
      </c>
      <c r="AO32" s="229" t="n">
        <v>0</v>
      </c>
      <c r="AP32" s="244" t="n">
        <v>0</v>
      </c>
      <c r="AQ32" s="230" t="n">
        <v>0</v>
      </c>
      <c r="AR32" s="229" t="n">
        <v>0</v>
      </c>
      <c r="AS32" s="244" t="n">
        <v>0</v>
      </c>
      <c r="AT32" s="230" t="n">
        <v>0</v>
      </c>
      <c r="AU32" s="229" t="n">
        <v>0</v>
      </c>
      <c r="AV32" s="230" t="n">
        <v>0</v>
      </c>
      <c r="AW32" s="230" t="n">
        <v>0</v>
      </c>
      <c r="AX32" s="229" t="n">
        <v>0</v>
      </c>
      <c r="AY32" s="230" t="n">
        <v>0</v>
      </c>
      <c r="AZ32" s="230" t="n">
        <v>0</v>
      </c>
      <c r="BA32" s="229" t="n">
        <v>0</v>
      </c>
      <c r="BB32" s="230" t="n">
        <v>0</v>
      </c>
      <c r="BC32" s="230" t="n">
        <v>0</v>
      </c>
      <c r="BD32" s="229" t="n">
        <v>0</v>
      </c>
      <c r="BE32" s="230" t="n">
        <v>0</v>
      </c>
      <c r="BF32" s="228" t="n">
        <v>0</v>
      </c>
      <c r="BG32" s="230" t="n">
        <v>0</v>
      </c>
      <c r="BH32" s="230" t="n">
        <v>0</v>
      </c>
      <c r="BI32" s="228" t="n">
        <v>0</v>
      </c>
      <c r="BJ32" s="230" t="n">
        <v>0</v>
      </c>
      <c r="BK32" s="230" t="n">
        <v>0</v>
      </c>
      <c r="BL32" s="230" t="n">
        <v>0</v>
      </c>
      <c r="BM32" s="229" t="n">
        <v>0</v>
      </c>
      <c r="BN32" s="244" t="n">
        <v>0</v>
      </c>
      <c r="BO32" s="230" t="n">
        <v>0</v>
      </c>
    </row>
    <row r="33" customFormat="false" ht="13.5" hidden="false" customHeight="true" outlineLevel="0" collapsed="false">
      <c r="A33" s="284" t="s">
        <v>273</v>
      </c>
      <c r="B33" s="285" t="n">
        <v>0</v>
      </c>
      <c r="C33" s="286" t="n">
        <v>0</v>
      </c>
      <c r="D33" s="287" t="n">
        <v>0</v>
      </c>
      <c r="E33" s="285" t="n">
        <v>0</v>
      </c>
      <c r="F33" s="286" t="n">
        <v>0</v>
      </c>
      <c r="G33" s="287" t="n">
        <v>0</v>
      </c>
      <c r="H33" s="285" t="n">
        <v>0</v>
      </c>
      <c r="I33" s="286" t="n">
        <v>0</v>
      </c>
      <c r="J33" s="287" t="n">
        <v>0</v>
      </c>
      <c r="K33" s="285" t="n">
        <v>0</v>
      </c>
      <c r="L33" s="286" t="n">
        <v>0</v>
      </c>
      <c r="M33" s="287" t="n">
        <v>0</v>
      </c>
      <c r="N33" s="285" t="n">
        <v>0</v>
      </c>
      <c r="O33" s="286" t="n">
        <v>0</v>
      </c>
      <c r="P33" s="287" t="n">
        <v>0</v>
      </c>
      <c r="Q33" s="285" t="n">
        <v>0</v>
      </c>
      <c r="R33" s="286" t="n">
        <v>0</v>
      </c>
      <c r="S33" s="287" t="n">
        <v>0</v>
      </c>
      <c r="T33" s="285" t="n">
        <v>0</v>
      </c>
      <c r="U33" s="286" t="n">
        <v>0</v>
      </c>
      <c r="V33" s="287" t="n">
        <v>0</v>
      </c>
      <c r="W33" s="285" t="n">
        <v>0</v>
      </c>
      <c r="X33" s="287" t="n">
        <v>0</v>
      </c>
      <c r="Y33" s="287" t="n">
        <v>0</v>
      </c>
      <c r="Z33" s="285" t="n">
        <v>0</v>
      </c>
      <c r="AA33" s="287" t="n">
        <v>0</v>
      </c>
      <c r="AB33" s="287" t="n">
        <v>0</v>
      </c>
      <c r="AC33" s="285" t="n">
        <v>0</v>
      </c>
      <c r="AD33" s="287" t="n">
        <v>0</v>
      </c>
      <c r="AE33" s="287" t="n">
        <v>0</v>
      </c>
      <c r="AF33" s="285" t="n">
        <v>0</v>
      </c>
      <c r="AG33" s="286" t="n">
        <v>0</v>
      </c>
      <c r="AH33" s="287" t="n">
        <v>0</v>
      </c>
      <c r="AI33" s="229" t="n">
        <v>0</v>
      </c>
      <c r="AJ33" s="244" t="n">
        <v>0</v>
      </c>
      <c r="AK33" s="230" t="n">
        <v>0</v>
      </c>
      <c r="AL33" s="229" t="n">
        <v>0</v>
      </c>
      <c r="AM33" s="244" t="n">
        <v>0</v>
      </c>
      <c r="AN33" s="230" t="n">
        <v>0</v>
      </c>
      <c r="AO33" s="229" t="n">
        <v>0</v>
      </c>
      <c r="AP33" s="244" t="n">
        <v>0</v>
      </c>
      <c r="AQ33" s="230" t="n">
        <v>0</v>
      </c>
      <c r="AR33" s="229" t="n">
        <v>0</v>
      </c>
      <c r="AS33" s="244" t="n">
        <v>0</v>
      </c>
      <c r="AT33" s="230" t="n">
        <v>0</v>
      </c>
      <c r="AU33" s="229" t="n">
        <v>0</v>
      </c>
      <c r="AV33" s="230" t="n">
        <v>0</v>
      </c>
      <c r="AW33" s="230" t="n">
        <v>0</v>
      </c>
      <c r="AX33" s="229" t="n">
        <v>0</v>
      </c>
      <c r="AY33" s="230" t="n">
        <v>0</v>
      </c>
      <c r="AZ33" s="230" t="n">
        <v>0</v>
      </c>
      <c r="BA33" s="229" t="n">
        <v>0</v>
      </c>
      <c r="BB33" s="230" t="n">
        <v>0</v>
      </c>
      <c r="BC33" s="230" t="n">
        <v>0</v>
      </c>
      <c r="BD33" s="229" t="n">
        <v>0</v>
      </c>
      <c r="BE33" s="230" t="n">
        <v>0</v>
      </c>
      <c r="BF33" s="228" t="n">
        <v>0</v>
      </c>
      <c r="BG33" s="230" t="n">
        <v>0</v>
      </c>
      <c r="BH33" s="230" t="n">
        <v>0</v>
      </c>
      <c r="BI33" s="228" t="n">
        <v>0</v>
      </c>
      <c r="BJ33" s="230" t="n">
        <v>0</v>
      </c>
      <c r="BK33" s="230" t="n">
        <v>0</v>
      </c>
      <c r="BL33" s="230" t="n">
        <v>0</v>
      </c>
      <c r="BM33" s="229" t="n">
        <v>0</v>
      </c>
      <c r="BN33" s="244" t="n">
        <v>0</v>
      </c>
      <c r="BO33" s="230" t="n">
        <v>0</v>
      </c>
    </row>
    <row r="34" customFormat="false" ht="13.5" hidden="false" customHeight="true" outlineLevel="0" collapsed="false">
      <c r="A34" s="284" t="s">
        <v>274</v>
      </c>
      <c r="B34" s="285" t="n">
        <v>0</v>
      </c>
      <c r="C34" s="286" t="n">
        <v>0</v>
      </c>
      <c r="D34" s="287" t="n">
        <v>0</v>
      </c>
      <c r="E34" s="285" t="n">
        <v>0</v>
      </c>
      <c r="F34" s="286" t="n">
        <v>0</v>
      </c>
      <c r="G34" s="287" t="n">
        <v>0</v>
      </c>
      <c r="H34" s="285" t="n">
        <v>0</v>
      </c>
      <c r="I34" s="286" t="n">
        <v>0</v>
      </c>
      <c r="J34" s="287" t="n">
        <v>0</v>
      </c>
      <c r="K34" s="285" t="n">
        <v>0</v>
      </c>
      <c r="L34" s="286" t="n">
        <v>0</v>
      </c>
      <c r="M34" s="287" t="n">
        <v>0</v>
      </c>
      <c r="N34" s="285" t="n">
        <v>0</v>
      </c>
      <c r="O34" s="286" t="n">
        <v>0</v>
      </c>
      <c r="P34" s="287" t="n">
        <v>0</v>
      </c>
      <c r="Q34" s="285" t="n">
        <v>0</v>
      </c>
      <c r="R34" s="286" t="n">
        <v>0</v>
      </c>
      <c r="S34" s="287" t="n">
        <v>0</v>
      </c>
      <c r="T34" s="285" t="n">
        <v>0</v>
      </c>
      <c r="U34" s="286" t="n">
        <v>0</v>
      </c>
      <c r="V34" s="287" t="n">
        <v>0</v>
      </c>
      <c r="W34" s="285" t="n">
        <v>0</v>
      </c>
      <c r="X34" s="287" t="n">
        <v>0</v>
      </c>
      <c r="Y34" s="287" t="n">
        <v>0</v>
      </c>
      <c r="Z34" s="285" t="n">
        <v>0</v>
      </c>
      <c r="AA34" s="287" t="n">
        <v>0</v>
      </c>
      <c r="AB34" s="287" t="n">
        <v>0</v>
      </c>
      <c r="AC34" s="285" t="n">
        <v>0</v>
      </c>
      <c r="AD34" s="287" t="n">
        <v>0</v>
      </c>
      <c r="AE34" s="287" t="n">
        <v>0</v>
      </c>
      <c r="AF34" s="285" t="n">
        <v>0</v>
      </c>
      <c r="AG34" s="286" t="n">
        <v>0</v>
      </c>
      <c r="AH34" s="287" t="n">
        <v>0</v>
      </c>
      <c r="AI34" s="229" t="n">
        <v>0</v>
      </c>
      <c r="AJ34" s="244" t="n">
        <v>0</v>
      </c>
      <c r="AK34" s="230" t="n">
        <v>0</v>
      </c>
      <c r="AL34" s="229" t="n">
        <v>0</v>
      </c>
      <c r="AM34" s="244" t="n">
        <v>0</v>
      </c>
      <c r="AN34" s="230" t="n">
        <v>0</v>
      </c>
      <c r="AO34" s="229" t="n">
        <v>0</v>
      </c>
      <c r="AP34" s="244" t="n">
        <v>0</v>
      </c>
      <c r="AQ34" s="230" t="n">
        <v>0</v>
      </c>
      <c r="AR34" s="229" t="n">
        <v>0</v>
      </c>
      <c r="AS34" s="244" t="n">
        <v>0</v>
      </c>
      <c r="AT34" s="230" t="n">
        <v>0</v>
      </c>
      <c r="AU34" s="229" t="n">
        <v>0</v>
      </c>
      <c r="AV34" s="230" t="n">
        <v>0</v>
      </c>
      <c r="AW34" s="230" t="n">
        <v>0</v>
      </c>
      <c r="AX34" s="229" t="n">
        <v>0</v>
      </c>
      <c r="AY34" s="230" t="n">
        <v>0</v>
      </c>
      <c r="AZ34" s="230" t="n">
        <v>0</v>
      </c>
      <c r="BA34" s="229" t="n">
        <v>0</v>
      </c>
      <c r="BB34" s="230" t="n">
        <v>0</v>
      </c>
      <c r="BC34" s="230" t="n">
        <v>0</v>
      </c>
      <c r="BD34" s="229" t="n">
        <v>0</v>
      </c>
      <c r="BE34" s="230" t="n">
        <v>0</v>
      </c>
      <c r="BF34" s="228" t="n">
        <v>0</v>
      </c>
      <c r="BG34" s="230" t="n">
        <v>0</v>
      </c>
      <c r="BH34" s="230" t="n">
        <v>0</v>
      </c>
      <c r="BI34" s="228" t="n">
        <v>0</v>
      </c>
      <c r="BJ34" s="230" t="n">
        <v>0</v>
      </c>
      <c r="BK34" s="230" t="n">
        <v>0</v>
      </c>
      <c r="BL34" s="230" t="n">
        <v>0</v>
      </c>
      <c r="BM34" s="229" t="n">
        <v>0</v>
      </c>
      <c r="BN34" s="244" t="n">
        <v>0</v>
      </c>
      <c r="BO34" s="230" t="n">
        <v>0</v>
      </c>
    </row>
    <row r="35" customFormat="false" ht="13.5" hidden="false" customHeight="true" outlineLevel="0" collapsed="false">
      <c r="A35" s="284" t="s">
        <v>275</v>
      </c>
      <c r="B35" s="285" t="n">
        <v>0</v>
      </c>
      <c r="C35" s="286" t="n">
        <v>0</v>
      </c>
      <c r="D35" s="287" t="n">
        <v>0</v>
      </c>
      <c r="E35" s="285" t="n">
        <v>0</v>
      </c>
      <c r="F35" s="286" t="n">
        <v>0</v>
      </c>
      <c r="G35" s="287" t="n">
        <v>0</v>
      </c>
      <c r="H35" s="285" t="n">
        <v>0</v>
      </c>
      <c r="I35" s="286" t="n">
        <v>0</v>
      </c>
      <c r="J35" s="287" t="n">
        <v>0</v>
      </c>
      <c r="K35" s="285" t="n">
        <v>0</v>
      </c>
      <c r="L35" s="286" t="n">
        <v>0</v>
      </c>
      <c r="M35" s="287" t="n">
        <v>0</v>
      </c>
      <c r="N35" s="285" t="n">
        <v>0</v>
      </c>
      <c r="O35" s="286" t="n">
        <v>0</v>
      </c>
      <c r="P35" s="287" t="n">
        <v>0</v>
      </c>
      <c r="Q35" s="285" t="n">
        <v>0</v>
      </c>
      <c r="R35" s="286" t="n">
        <v>0</v>
      </c>
      <c r="S35" s="287" t="n">
        <v>0</v>
      </c>
      <c r="T35" s="285" t="n">
        <v>0</v>
      </c>
      <c r="U35" s="286" t="n">
        <v>0</v>
      </c>
      <c r="V35" s="287" t="n">
        <v>0</v>
      </c>
      <c r="W35" s="285" t="n">
        <v>0</v>
      </c>
      <c r="X35" s="287" t="n">
        <v>0</v>
      </c>
      <c r="Y35" s="287" t="n">
        <v>0</v>
      </c>
      <c r="Z35" s="285" t="n">
        <v>0</v>
      </c>
      <c r="AA35" s="287" t="n">
        <v>0</v>
      </c>
      <c r="AB35" s="287" t="n">
        <v>0</v>
      </c>
      <c r="AC35" s="285" t="n">
        <v>0</v>
      </c>
      <c r="AD35" s="287" t="n">
        <v>0</v>
      </c>
      <c r="AE35" s="287" t="n">
        <v>0</v>
      </c>
      <c r="AF35" s="285" t="n">
        <v>0</v>
      </c>
      <c r="AG35" s="286" t="n">
        <v>0</v>
      </c>
      <c r="AH35" s="287" t="n">
        <v>0</v>
      </c>
      <c r="AI35" s="229" t="n">
        <v>0</v>
      </c>
      <c r="AJ35" s="244" t="n">
        <v>0</v>
      </c>
      <c r="AK35" s="230" t="n">
        <v>0</v>
      </c>
      <c r="AL35" s="229" t="n">
        <v>0</v>
      </c>
      <c r="AM35" s="244" t="n">
        <v>0</v>
      </c>
      <c r="AN35" s="230" t="n">
        <v>0</v>
      </c>
      <c r="AO35" s="229" t="n">
        <v>0</v>
      </c>
      <c r="AP35" s="244" t="n">
        <v>0</v>
      </c>
      <c r="AQ35" s="230" t="n">
        <v>0</v>
      </c>
      <c r="AR35" s="229" t="n">
        <v>0</v>
      </c>
      <c r="AS35" s="244" t="n">
        <v>0</v>
      </c>
      <c r="AT35" s="230" t="n">
        <v>0</v>
      </c>
      <c r="AU35" s="229" t="n">
        <v>0</v>
      </c>
      <c r="AV35" s="230" t="n">
        <v>0</v>
      </c>
      <c r="AW35" s="230" t="n">
        <v>0</v>
      </c>
      <c r="AX35" s="229" t="n">
        <v>0</v>
      </c>
      <c r="AY35" s="230" t="n">
        <v>0</v>
      </c>
      <c r="AZ35" s="230" t="n">
        <v>0</v>
      </c>
      <c r="BA35" s="229" t="n">
        <v>0</v>
      </c>
      <c r="BB35" s="230" t="n">
        <v>0</v>
      </c>
      <c r="BC35" s="230" t="n">
        <v>0</v>
      </c>
      <c r="BD35" s="229" t="n">
        <v>0</v>
      </c>
      <c r="BE35" s="230" t="n">
        <v>0</v>
      </c>
      <c r="BF35" s="228" t="n">
        <v>0</v>
      </c>
      <c r="BG35" s="230" t="n">
        <v>0</v>
      </c>
      <c r="BH35" s="230" t="n">
        <v>0</v>
      </c>
      <c r="BI35" s="228" t="n">
        <v>0</v>
      </c>
      <c r="BJ35" s="230" t="n">
        <v>0</v>
      </c>
      <c r="BK35" s="230" t="n">
        <v>0</v>
      </c>
      <c r="BL35" s="230" t="n">
        <v>0</v>
      </c>
      <c r="BM35" s="229" t="n">
        <v>0</v>
      </c>
      <c r="BN35" s="244" t="n">
        <v>0</v>
      </c>
      <c r="BO35" s="230" t="n">
        <v>0</v>
      </c>
    </row>
    <row r="36" customFormat="false" ht="13.5" hidden="false" customHeight="true" outlineLevel="0" collapsed="false">
      <c r="A36" s="284" t="s">
        <v>276</v>
      </c>
      <c r="B36" s="285" t="n">
        <v>0</v>
      </c>
      <c r="C36" s="286" t="n">
        <v>0</v>
      </c>
      <c r="D36" s="287" t="n">
        <v>0</v>
      </c>
      <c r="E36" s="285" t="n">
        <v>0</v>
      </c>
      <c r="F36" s="286" t="n">
        <v>0</v>
      </c>
      <c r="G36" s="287" t="n">
        <v>0</v>
      </c>
      <c r="H36" s="285" t="n">
        <v>0</v>
      </c>
      <c r="I36" s="286" t="n">
        <v>0</v>
      </c>
      <c r="J36" s="287" t="n">
        <v>0</v>
      </c>
      <c r="K36" s="285" t="n">
        <v>0</v>
      </c>
      <c r="L36" s="286" t="n">
        <v>0</v>
      </c>
      <c r="M36" s="287" t="n">
        <v>0</v>
      </c>
      <c r="N36" s="285" t="n">
        <v>0</v>
      </c>
      <c r="O36" s="286" t="n">
        <v>0</v>
      </c>
      <c r="P36" s="287" t="n">
        <v>0</v>
      </c>
      <c r="Q36" s="285" t="n">
        <v>0</v>
      </c>
      <c r="R36" s="286" t="n">
        <v>0</v>
      </c>
      <c r="S36" s="287" t="n">
        <v>0</v>
      </c>
      <c r="T36" s="285" t="n">
        <v>0</v>
      </c>
      <c r="U36" s="286" t="n">
        <v>0</v>
      </c>
      <c r="V36" s="287" t="n">
        <v>0</v>
      </c>
      <c r="W36" s="285" t="n">
        <v>0</v>
      </c>
      <c r="X36" s="287" t="n">
        <v>0</v>
      </c>
      <c r="Y36" s="287" t="n">
        <v>0</v>
      </c>
      <c r="Z36" s="285" t="n">
        <v>0</v>
      </c>
      <c r="AA36" s="287" t="n">
        <v>0</v>
      </c>
      <c r="AB36" s="287" t="n">
        <v>0</v>
      </c>
      <c r="AC36" s="285" t="n">
        <v>3.6</v>
      </c>
      <c r="AD36" s="287" t="n">
        <v>7.2</v>
      </c>
      <c r="AE36" s="287" t="n">
        <v>0</v>
      </c>
      <c r="AF36" s="285" t="n">
        <v>0.4</v>
      </c>
      <c r="AG36" s="286" t="n">
        <v>0.7</v>
      </c>
      <c r="AH36" s="287" t="n">
        <v>0</v>
      </c>
      <c r="AI36" s="229" t="n">
        <v>0</v>
      </c>
      <c r="AJ36" s="244" t="n">
        <v>0</v>
      </c>
      <c r="AK36" s="230" t="n">
        <v>0</v>
      </c>
      <c r="AL36" s="229" t="n">
        <v>0</v>
      </c>
      <c r="AM36" s="244" t="n">
        <v>0</v>
      </c>
      <c r="AN36" s="230" t="n">
        <v>0</v>
      </c>
      <c r="AO36" s="229" t="n">
        <v>0</v>
      </c>
      <c r="AP36" s="244" t="n">
        <v>0</v>
      </c>
      <c r="AQ36" s="230" t="n">
        <v>0</v>
      </c>
      <c r="AR36" s="229" t="n">
        <v>0</v>
      </c>
      <c r="AS36" s="244" t="n">
        <v>0</v>
      </c>
      <c r="AT36" s="230" t="n">
        <v>0</v>
      </c>
      <c r="AU36" s="229" t="n">
        <v>0</v>
      </c>
      <c r="AV36" s="230" t="n">
        <v>0</v>
      </c>
      <c r="AW36" s="230" t="n">
        <v>0</v>
      </c>
      <c r="AX36" s="229" t="n">
        <v>0</v>
      </c>
      <c r="AY36" s="230" t="n">
        <v>0</v>
      </c>
      <c r="AZ36" s="230" t="n">
        <v>0</v>
      </c>
      <c r="BA36" s="229" t="n">
        <v>0</v>
      </c>
      <c r="BB36" s="230" t="n">
        <v>0</v>
      </c>
      <c r="BC36" s="230" t="n">
        <v>0</v>
      </c>
      <c r="BD36" s="229" t="n">
        <v>0</v>
      </c>
      <c r="BE36" s="230" t="n">
        <v>0</v>
      </c>
      <c r="BF36" s="228" t="n">
        <v>0</v>
      </c>
      <c r="BG36" s="230" t="n">
        <v>0</v>
      </c>
      <c r="BH36" s="230" t="n">
        <v>0</v>
      </c>
      <c r="BI36" s="228" t="n">
        <v>0</v>
      </c>
      <c r="BJ36" s="230" t="n">
        <v>1</v>
      </c>
      <c r="BK36" s="230" t="n">
        <v>1</v>
      </c>
      <c r="BL36" s="230" t="n">
        <v>0</v>
      </c>
      <c r="BM36" s="229" t="n">
        <v>1</v>
      </c>
      <c r="BN36" s="244" t="n">
        <v>1</v>
      </c>
      <c r="BO36" s="230" t="n">
        <v>0</v>
      </c>
    </row>
    <row r="37" customFormat="false" ht="13.5" hidden="false" customHeight="true" outlineLevel="0" collapsed="false">
      <c r="A37" s="284" t="s">
        <v>277</v>
      </c>
      <c r="B37" s="285" t="n">
        <v>0</v>
      </c>
      <c r="C37" s="286" t="n">
        <v>0</v>
      </c>
      <c r="D37" s="287" t="n">
        <v>0</v>
      </c>
      <c r="E37" s="285" t="n">
        <v>0</v>
      </c>
      <c r="F37" s="286" t="n">
        <v>0</v>
      </c>
      <c r="G37" s="287" t="n">
        <v>0</v>
      </c>
      <c r="H37" s="285" t="n">
        <v>0</v>
      </c>
      <c r="I37" s="286" t="n">
        <v>0</v>
      </c>
      <c r="J37" s="287" t="n">
        <v>0</v>
      </c>
      <c r="K37" s="285" t="n">
        <v>0</v>
      </c>
      <c r="L37" s="286" t="n">
        <v>0</v>
      </c>
      <c r="M37" s="287" t="n">
        <v>0</v>
      </c>
      <c r="N37" s="285" t="n">
        <v>0</v>
      </c>
      <c r="O37" s="286" t="n">
        <v>0</v>
      </c>
      <c r="P37" s="287" t="n">
        <v>0</v>
      </c>
      <c r="Q37" s="285" t="n">
        <v>0</v>
      </c>
      <c r="R37" s="286" t="n">
        <v>0</v>
      </c>
      <c r="S37" s="287" t="n">
        <v>0</v>
      </c>
      <c r="T37" s="285" t="n">
        <v>0</v>
      </c>
      <c r="U37" s="286" t="n">
        <v>0</v>
      </c>
      <c r="V37" s="287" t="n">
        <v>0</v>
      </c>
      <c r="W37" s="285" t="n">
        <v>0</v>
      </c>
      <c r="X37" s="287" t="n">
        <v>0</v>
      </c>
      <c r="Y37" s="287" t="n">
        <v>0</v>
      </c>
      <c r="Z37" s="285" t="n">
        <v>0</v>
      </c>
      <c r="AA37" s="287" t="n">
        <v>0</v>
      </c>
      <c r="AB37" s="287" t="n">
        <v>0</v>
      </c>
      <c r="AC37" s="285" t="n">
        <v>0</v>
      </c>
      <c r="AD37" s="287" t="n">
        <v>0</v>
      </c>
      <c r="AE37" s="287" t="n">
        <v>0</v>
      </c>
      <c r="AF37" s="285" t="n">
        <v>0</v>
      </c>
      <c r="AG37" s="286" t="n">
        <v>0</v>
      </c>
      <c r="AH37" s="287" t="n">
        <v>0</v>
      </c>
      <c r="AI37" s="229" t="n">
        <v>0</v>
      </c>
      <c r="AJ37" s="244" t="n">
        <v>0</v>
      </c>
      <c r="AK37" s="230" t="n">
        <v>0</v>
      </c>
      <c r="AL37" s="229" t="n">
        <v>0</v>
      </c>
      <c r="AM37" s="244" t="n">
        <v>0</v>
      </c>
      <c r="AN37" s="230" t="n">
        <v>0</v>
      </c>
      <c r="AO37" s="229" t="n">
        <v>0</v>
      </c>
      <c r="AP37" s="244" t="n">
        <v>0</v>
      </c>
      <c r="AQ37" s="230" t="n">
        <v>0</v>
      </c>
      <c r="AR37" s="229" t="n">
        <v>0</v>
      </c>
      <c r="AS37" s="244" t="n">
        <v>0</v>
      </c>
      <c r="AT37" s="230" t="n">
        <v>0</v>
      </c>
      <c r="AU37" s="229" t="n">
        <v>0</v>
      </c>
      <c r="AV37" s="230" t="n">
        <v>0</v>
      </c>
      <c r="AW37" s="230" t="n">
        <v>0</v>
      </c>
      <c r="AX37" s="229" t="n">
        <v>0</v>
      </c>
      <c r="AY37" s="230" t="n">
        <v>0</v>
      </c>
      <c r="AZ37" s="230" t="n">
        <v>0</v>
      </c>
      <c r="BA37" s="229" t="n">
        <v>0</v>
      </c>
      <c r="BB37" s="230" t="n">
        <v>0</v>
      </c>
      <c r="BC37" s="230" t="n">
        <v>0</v>
      </c>
      <c r="BD37" s="229" t="n">
        <v>0</v>
      </c>
      <c r="BE37" s="230" t="n">
        <v>0</v>
      </c>
      <c r="BF37" s="228" t="n">
        <v>0</v>
      </c>
      <c r="BG37" s="230" t="n">
        <v>0</v>
      </c>
      <c r="BH37" s="230" t="n">
        <v>0</v>
      </c>
      <c r="BI37" s="228" t="n">
        <v>0</v>
      </c>
      <c r="BJ37" s="230" t="n">
        <v>0</v>
      </c>
      <c r="BK37" s="230" t="n">
        <v>0</v>
      </c>
      <c r="BL37" s="230" t="n">
        <v>0</v>
      </c>
      <c r="BM37" s="229" t="n">
        <v>0</v>
      </c>
      <c r="BN37" s="244" t="n">
        <v>0</v>
      </c>
      <c r="BO37" s="230" t="n">
        <v>0</v>
      </c>
    </row>
    <row r="38" customFormat="false" ht="13.5" hidden="false" customHeight="true" outlineLevel="0" collapsed="false">
      <c r="A38" s="284" t="s">
        <v>278</v>
      </c>
      <c r="B38" s="285" t="n">
        <v>0</v>
      </c>
      <c r="C38" s="286" t="n">
        <v>0</v>
      </c>
      <c r="D38" s="287" t="n">
        <v>0</v>
      </c>
      <c r="E38" s="285" t="n">
        <v>6.4</v>
      </c>
      <c r="F38" s="286" t="n">
        <v>6.4</v>
      </c>
      <c r="G38" s="287" t="n">
        <v>6.5</v>
      </c>
      <c r="H38" s="285" t="n">
        <v>0</v>
      </c>
      <c r="I38" s="286" t="n">
        <v>0</v>
      </c>
      <c r="J38" s="287" t="n">
        <v>0</v>
      </c>
      <c r="K38" s="285" t="n">
        <v>0</v>
      </c>
      <c r="L38" s="286" t="n">
        <v>0</v>
      </c>
      <c r="M38" s="287" t="n">
        <v>0</v>
      </c>
      <c r="N38" s="285" t="n">
        <v>0</v>
      </c>
      <c r="O38" s="286" t="n">
        <v>0</v>
      </c>
      <c r="P38" s="287" t="n">
        <v>0</v>
      </c>
      <c r="Q38" s="285" t="n">
        <v>0</v>
      </c>
      <c r="R38" s="286" t="n">
        <v>0</v>
      </c>
      <c r="S38" s="287" t="n">
        <v>0</v>
      </c>
      <c r="T38" s="285" t="n">
        <v>0</v>
      </c>
      <c r="U38" s="286" t="n">
        <v>0</v>
      </c>
      <c r="V38" s="287" t="n">
        <v>0</v>
      </c>
      <c r="W38" s="285" t="n">
        <v>6.1</v>
      </c>
      <c r="X38" s="287" t="n">
        <v>6.1</v>
      </c>
      <c r="Y38" s="287" t="n">
        <v>6.2</v>
      </c>
      <c r="Z38" s="285" t="n">
        <v>0</v>
      </c>
      <c r="AA38" s="287" t="n">
        <v>0</v>
      </c>
      <c r="AB38" s="287" t="n">
        <v>0</v>
      </c>
      <c r="AC38" s="285" t="n">
        <v>0</v>
      </c>
      <c r="AD38" s="287" t="n">
        <v>0</v>
      </c>
      <c r="AE38" s="287" t="n">
        <v>0</v>
      </c>
      <c r="AF38" s="285" t="n">
        <v>1.2</v>
      </c>
      <c r="AG38" s="286" t="n">
        <v>1.2</v>
      </c>
      <c r="AH38" s="287" t="n">
        <v>1.3</v>
      </c>
      <c r="AI38" s="229" t="n">
        <v>0</v>
      </c>
      <c r="AJ38" s="244" t="n">
        <v>0</v>
      </c>
      <c r="AK38" s="230" t="n">
        <v>0</v>
      </c>
      <c r="AL38" s="229" t="n">
        <v>2</v>
      </c>
      <c r="AM38" s="244" t="n">
        <v>1</v>
      </c>
      <c r="AN38" s="230" t="n">
        <v>1</v>
      </c>
      <c r="AO38" s="229" t="n">
        <v>0</v>
      </c>
      <c r="AP38" s="244" t="n">
        <v>0</v>
      </c>
      <c r="AQ38" s="230" t="n">
        <v>0</v>
      </c>
      <c r="AR38" s="229" t="n">
        <v>0</v>
      </c>
      <c r="AS38" s="244" t="n">
        <v>0</v>
      </c>
      <c r="AT38" s="230" t="n">
        <v>0</v>
      </c>
      <c r="AU38" s="229" t="n">
        <v>0</v>
      </c>
      <c r="AV38" s="230" t="n">
        <v>0</v>
      </c>
      <c r="AW38" s="230" t="n">
        <v>0</v>
      </c>
      <c r="AX38" s="229" t="n">
        <v>0</v>
      </c>
      <c r="AY38" s="230" t="n">
        <v>0</v>
      </c>
      <c r="AZ38" s="230" t="n">
        <v>0</v>
      </c>
      <c r="BA38" s="229" t="n">
        <v>0</v>
      </c>
      <c r="BB38" s="230" t="n">
        <v>0</v>
      </c>
      <c r="BC38" s="230" t="n">
        <v>0</v>
      </c>
      <c r="BD38" s="229" t="n">
        <v>2</v>
      </c>
      <c r="BE38" s="230" t="n">
        <v>1</v>
      </c>
      <c r="BF38" s="228" t="n">
        <v>1</v>
      </c>
      <c r="BG38" s="230" t="n">
        <v>0</v>
      </c>
      <c r="BH38" s="230" t="n">
        <v>0</v>
      </c>
      <c r="BI38" s="228" t="n">
        <v>0</v>
      </c>
      <c r="BJ38" s="230" t="n">
        <v>0</v>
      </c>
      <c r="BK38" s="230" t="n">
        <v>0</v>
      </c>
      <c r="BL38" s="230" t="n">
        <v>0</v>
      </c>
      <c r="BM38" s="229" t="n">
        <v>4</v>
      </c>
      <c r="BN38" s="244" t="n">
        <v>2</v>
      </c>
      <c r="BO38" s="230" t="n">
        <v>2</v>
      </c>
    </row>
    <row r="39" customFormat="false" ht="13.5" hidden="false" customHeight="true" outlineLevel="0" collapsed="false">
      <c r="A39" s="284" t="s">
        <v>279</v>
      </c>
      <c r="B39" s="285" t="n">
        <v>6.6</v>
      </c>
      <c r="C39" s="286" t="n">
        <v>6.5</v>
      </c>
      <c r="D39" s="287" t="n">
        <v>6.7</v>
      </c>
      <c r="E39" s="285" t="n">
        <v>13.6</v>
      </c>
      <c r="F39" s="286" t="n">
        <v>13.4</v>
      </c>
      <c r="G39" s="287" t="n">
        <v>13.9</v>
      </c>
      <c r="H39" s="285" t="n">
        <v>3.3</v>
      </c>
      <c r="I39" s="286" t="n">
        <v>6.5</v>
      </c>
      <c r="J39" s="287" t="n">
        <v>0</v>
      </c>
      <c r="K39" s="285" t="n">
        <v>0</v>
      </c>
      <c r="L39" s="286" t="n">
        <v>0</v>
      </c>
      <c r="M39" s="287" t="n">
        <v>0</v>
      </c>
      <c r="N39" s="285" t="n">
        <v>0</v>
      </c>
      <c r="O39" s="286" t="n">
        <v>0</v>
      </c>
      <c r="P39" s="287" t="n">
        <v>0</v>
      </c>
      <c r="Q39" s="285" t="n">
        <v>0</v>
      </c>
      <c r="R39" s="286" t="n">
        <v>0</v>
      </c>
      <c r="S39" s="287" t="n">
        <v>0</v>
      </c>
      <c r="T39" s="285" t="n">
        <v>0</v>
      </c>
      <c r="U39" s="286" t="n">
        <v>0</v>
      </c>
      <c r="V39" s="287" t="n">
        <v>0</v>
      </c>
      <c r="W39" s="285" t="n">
        <v>3.3</v>
      </c>
      <c r="X39" s="287" t="n">
        <v>0</v>
      </c>
      <c r="Y39" s="287" t="n">
        <v>6.7</v>
      </c>
      <c r="Z39" s="285" t="n">
        <v>6.8</v>
      </c>
      <c r="AA39" s="287" t="n">
        <v>6.7</v>
      </c>
      <c r="AB39" s="287" t="n">
        <v>6.9</v>
      </c>
      <c r="AC39" s="285" t="n">
        <v>3.3</v>
      </c>
      <c r="AD39" s="287" t="n">
        <v>0</v>
      </c>
      <c r="AE39" s="287" t="n">
        <v>6.7</v>
      </c>
      <c r="AF39" s="285" t="n">
        <v>3.7</v>
      </c>
      <c r="AG39" s="286" t="n">
        <v>3.3</v>
      </c>
      <c r="AH39" s="287" t="n">
        <v>4.1</v>
      </c>
      <c r="AI39" s="229" t="n">
        <v>2</v>
      </c>
      <c r="AJ39" s="244" t="n">
        <v>1</v>
      </c>
      <c r="AK39" s="230" t="n">
        <v>1</v>
      </c>
      <c r="AL39" s="229" t="n">
        <v>4</v>
      </c>
      <c r="AM39" s="244" t="n">
        <v>2</v>
      </c>
      <c r="AN39" s="230" t="n">
        <v>2</v>
      </c>
      <c r="AO39" s="229" t="n">
        <v>1</v>
      </c>
      <c r="AP39" s="244" t="n">
        <v>1</v>
      </c>
      <c r="AQ39" s="230" t="n">
        <v>0</v>
      </c>
      <c r="AR39" s="229" t="n">
        <v>0</v>
      </c>
      <c r="AS39" s="244" t="n">
        <v>0</v>
      </c>
      <c r="AT39" s="230" t="n">
        <v>0</v>
      </c>
      <c r="AU39" s="229" t="n">
        <v>0</v>
      </c>
      <c r="AV39" s="230" t="n">
        <v>0</v>
      </c>
      <c r="AW39" s="230" t="n">
        <v>0</v>
      </c>
      <c r="AX39" s="229" t="n">
        <v>0</v>
      </c>
      <c r="AY39" s="230" t="n">
        <v>0</v>
      </c>
      <c r="AZ39" s="230" t="n">
        <v>0</v>
      </c>
      <c r="BA39" s="229" t="n">
        <v>0</v>
      </c>
      <c r="BB39" s="230" t="n">
        <v>0</v>
      </c>
      <c r="BC39" s="230" t="n">
        <v>0</v>
      </c>
      <c r="BD39" s="229" t="n">
        <v>1</v>
      </c>
      <c r="BE39" s="230" t="n">
        <v>0</v>
      </c>
      <c r="BF39" s="228" t="n">
        <v>1</v>
      </c>
      <c r="BG39" s="230" t="n">
        <v>2</v>
      </c>
      <c r="BH39" s="230" t="n">
        <v>1</v>
      </c>
      <c r="BI39" s="228" t="n">
        <v>1</v>
      </c>
      <c r="BJ39" s="230" t="n">
        <v>1</v>
      </c>
      <c r="BK39" s="230" t="n">
        <v>0</v>
      </c>
      <c r="BL39" s="230" t="n">
        <v>1</v>
      </c>
      <c r="BM39" s="229" t="n">
        <v>11</v>
      </c>
      <c r="BN39" s="244" t="n">
        <v>5</v>
      </c>
      <c r="BO39" s="230" t="n">
        <v>6</v>
      </c>
    </row>
    <row r="40" customFormat="false" ht="13.5" hidden="false" customHeight="true" outlineLevel="0" collapsed="false">
      <c r="A40" s="284" t="s">
        <v>280</v>
      </c>
      <c r="B40" s="285" t="n">
        <v>7.2</v>
      </c>
      <c r="C40" s="286" t="n">
        <v>0</v>
      </c>
      <c r="D40" s="287" t="n">
        <v>14.6</v>
      </c>
      <c r="E40" s="285" t="n">
        <v>25.9</v>
      </c>
      <c r="F40" s="286" t="n">
        <v>29.1</v>
      </c>
      <c r="G40" s="287" t="n">
        <v>22.5</v>
      </c>
      <c r="H40" s="285" t="n">
        <v>14.3</v>
      </c>
      <c r="I40" s="286" t="n">
        <v>7</v>
      </c>
      <c r="J40" s="287" t="n">
        <v>21.8</v>
      </c>
      <c r="K40" s="285" t="n">
        <v>7.4</v>
      </c>
      <c r="L40" s="286" t="n">
        <v>7.2</v>
      </c>
      <c r="M40" s="287" t="n">
        <v>7.5</v>
      </c>
      <c r="N40" s="285" t="n">
        <v>0</v>
      </c>
      <c r="O40" s="286" t="n">
        <v>0</v>
      </c>
      <c r="P40" s="287" t="n">
        <v>0</v>
      </c>
      <c r="Q40" s="285" t="n">
        <v>0</v>
      </c>
      <c r="R40" s="286" t="n">
        <v>0</v>
      </c>
      <c r="S40" s="287" t="n">
        <v>0</v>
      </c>
      <c r="T40" s="285" t="n">
        <v>0</v>
      </c>
      <c r="U40" s="286" t="n">
        <v>0</v>
      </c>
      <c r="V40" s="287" t="n">
        <v>0</v>
      </c>
      <c r="W40" s="285" t="n">
        <v>0</v>
      </c>
      <c r="X40" s="287" t="n">
        <v>0</v>
      </c>
      <c r="Y40" s="287" t="n">
        <v>0</v>
      </c>
      <c r="Z40" s="285" t="n">
        <v>10.9</v>
      </c>
      <c r="AA40" s="287" t="n">
        <v>14.3</v>
      </c>
      <c r="AB40" s="287" t="n">
        <v>7.4</v>
      </c>
      <c r="AC40" s="285" t="n">
        <v>0</v>
      </c>
      <c r="AD40" s="287" t="n">
        <v>0</v>
      </c>
      <c r="AE40" s="287" t="n">
        <v>0</v>
      </c>
      <c r="AF40" s="285" t="n">
        <v>6.5</v>
      </c>
      <c r="AG40" s="286" t="n">
        <v>5.7</v>
      </c>
      <c r="AH40" s="287" t="n">
        <v>7.3</v>
      </c>
      <c r="AI40" s="229" t="n">
        <v>2</v>
      </c>
      <c r="AJ40" s="244" t="n">
        <v>0</v>
      </c>
      <c r="AK40" s="230" t="n">
        <v>2</v>
      </c>
      <c r="AL40" s="229" t="n">
        <v>7</v>
      </c>
      <c r="AM40" s="244" t="n">
        <v>4</v>
      </c>
      <c r="AN40" s="230" t="n">
        <v>3</v>
      </c>
      <c r="AO40" s="229" t="n">
        <v>4</v>
      </c>
      <c r="AP40" s="244" t="n">
        <v>1</v>
      </c>
      <c r="AQ40" s="230" t="n">
        <v>3</v>
      </c>
      <c r="AR40" s="229" t="n">
        <v>2</v>
      </c>
      <c r="AS40" s="244" t="n">
        <v>1</v>
      </c>
      <c r="AT40" s="230" t="n">
        <v>1</v>
      </c>
      <c r="AU40" s="229" t="n">
        <v>0</v>
      </c>
      <c r="AV40" s="230" t="n">
        <v>0</v>
      </c>
      <c r="AW40" s="230" t="n">
        <v>0</v>
      </c>
      <c r="AX40" s="229" t="n">
        <v>0</v>
      </c>
      <c r="AY40" s="230" t="n">
        <v>0</v>
      </c>
      <c r="AZ40" s="230" t="n">
        <v>0</v>
      </c>
      <c r="BA40" s="229" t="n">
        <v>0</v>
      </c>
      <c r="BB40" s="230" t="n">
        <v>0</v>
      </c>
      <c r="BC40" s="230" t="n">
        <v>0</v>
      </c>
      <c r="BD40" s="229" t="n">
        <v>0</v>
      </c>
      <c r="BE40" s="230" t="n">
        <v>0</v>
      </c>
      <c r="BF40" s="228" t="n">
        <v>0</v>
      </c>
      <c r="BG40" s="230" t="n">
        <v>3</v>
      </c>
      <c r="BH40" s="230" t="n">
        <v>2</v>
      </c>
      <c r="BI40" s="228" t="n">
        <v>1</v>
      </c>
      <c r="BJ40" s="230" t="n">
        <v>0</v>
      </c>
      <c r="BK40" s="230" t="n">
        <v>0</v>
      </c>
      <c r="BL40" s="230" t="n">
        <v>0</v>
      </c>
      <c r="BM40" s="229" t="n">
        <v>18</v>
      </c>
      <c r="BN40" s="244" t="n">
        <v>8</v>
      </c>
      <c r="BO40" s="230" t="n">
        <v>10</v>
      </c>
    </row>
    <row r="41" customFormat="false" ht="13.5" hidden="false" customHeight="true" outlineLevel="0" collapsed="false">
      <c r="A41" s="284" t="s">
        <v>281</v>
      </c>
      <c r="B41" s="285" t="n">
        <v>13.8</v>
      </c>
      <c r="C41" s="286" t="n">
        <v>6.7</v>
      </c>
      <c r="D41" s="287" t="n">
        <v>21.3</v>
      </c>
      <c r="E41" s="285" t="n">
        <v>78.8</v>
      </c>
      <c r="F41" s="286" t="n">
        <v>41.8</v>
      </c>
      <c r="G41" s="287" t="n">
        <v>117.9</v>
      </c>
      <c r="H41" s="285" t="n">
        <v>31.3</v>
      </c>
      <c r="I41" s="286" t="n">
        <v>27</v>
      </c>
      <c r="J41" s="287" t="n">
        <v>35.8</v>
      </c>
      <c r="K41" s="285" t="n">
        <v>3.6</v>
      </c>
      <c r="L41" s="286" t="n">
        <v>7</v>
      </c>
      <c r="M41" s="287" t="n">
        <v>0</v>
      </c>
      <c r="N41" s="285" t="n">
        <v>0</v>
      </c>
      <c r="O41" s="286" t="n">
        <v>0</v>
      </c>
      <c r="P41" s="287" t="n">
        <v>0</v>
      </c>
      <c r="Q41" s="285" t="n">
        <v>0</v>
      </c>
      <c r="R41" s="286" t="n">
        <v>0</v>
      </c>
      <c r="S41" s="287" t="n">
        <v>0</v>
      </c>
      <c r="T41" s="285" t="n">
        <v>0</v>
      </c>
      <c r="U41" s="286" t="n">
        <v>0</v>
      </c>
      <c r="V41" s="287" t="n">
        <v>0</v>
      </c>
      <c r="W41" s="285" t="n">
        <v>3.5</v>
      </c>
      <c r="X41" s="287" t="n">
        <v>6.9</v>
      </c>
      <c r="Y41" s="287" t="n">
        <v>0</v>
      </c>
      <c r="Z41" s="285" t="n">
        <v>29.3</v>
      </c>
      <c r="AA41" s="287" t="n">
        <v>42.8</v>
      </c>
      <c r="AB41" s="287" t="n">
        <v>15</v>
      </c>
      <c r="AC41" s="285" t="n">
        <v>39.1</v>
      </c>
      <c r="AD41" s="287" t="n">
        <v>48.5</v>
      </c>
      <c r="AE41" s="287" t="n">
        <v>29.2</v>
      </c>
      <c r="AF41" s="285" t="n">
        <v>19.9</v>
      </c>
      <c r="AG41" s="286" t="n">
        <v>18</v>
      </c>
      <c r="AH41" s="287" t="n">
        <v>21.9</v>
      </c>
      <c r="AI41" s="229" t="n">
        <v>4</v>
      </c>
      <c r="AJ41" s="244" t="n">
        <v>1</v>
      </c>
      <c r="AK41" s="230" t="n">
        <v>3</v>
      </c>
      <c r="AL41" s="229" t="n">
        <v>22</v>
      </c>
      <c r="AM41" s="244" t="n">
        <v>6</v>
      </c>
      <c r="AN41" s="230" t="n">
        <v>16</v>
      </c>
      <c r="AO41" s="229" t="n">
        <v>9</v>
      </c>
      <c r="AP41" s="244" t="n">
        <v>4</v>
      </c>
      <c r="AQ41" s="230" t="n">
        <v>5</v>
      </c>
      <c r="AR41" s="229" t="n">
        <v>1</v>
      </c>
      <c r="AS41" s="244" t="n">
        <v>1</v>
      </c>
      <c r="AT41" s="230" t="n">
        <v>0</v>
      </c>
      <c r="AU41" s="229" t="n">
        <v>0</v>
      </c>
      <c r="AV41" s="230" t="n">
        <v>0</v>
      </c>
      <c r="AW41" s="230" t="n">
        <v>0</v>
      </c>
      <c r="AX41" s="229" t="n">
        <v>0</v>
      </c>
      <c r="AY41" s="230" t="n">
        <v>0</v>
      </c>
      <c r="AZ41" s="230" t="n">
        <v>0</v>
      </c>
      <c r="BA41" s="229" t="n">
        <v>0</v>
      </c>
      <c r="BB41" s="230" t="n">
        <v>0</v>
      </c>
      <c r="BC41" s="230" t="n">
        <v>0</v>
      </c>
      <c r="BD41" s="229" t="n">
        <v>1</v>
      </c>
      <c r="BE41" s="230" t="n">
        <v>1</v>
      </c>
      <c r="BF41" s="228" t="n">
        <v>0</v>
      </c>
      <c r="BG41" s="230" t="n">
        <v>8</v>
      </c>
      <c r="BH41" s="230" t="n">
        <v>6</v>
      </c>
      <c r="BI41" s="228" t="n">
        <v>2</v>
      </c>
      <c r="BJ41" s="230" t="n">
        <v>11</v>
      </c>
      <c r="BK41" s="230" t="n">
        <v>7</v>
      </c>
      <c r="BL41" s="230" t="n">
        <v>4</v>
      </c>
      <c r="BM41" s="229" t="n">
        <v>56</v>
      </c>
      <c r="BN41" s="244" t="n">
        <v>26</v>
      </c>
      <c r="BO41" s="230" t="n">
        <v>30</v>
      </c>
    </row>
    <row r="42" customFormat="false" ht="13.5" hidden="false" customHeight="true" outlineLevel="0" collapsed="false">
      <c r="A42" s="284" t="s">
        <v>282</v>
      </c>
      <c r="B42" s="285" t="n">
        <v>21.1</v>
      </c>
      <c r="C42" s="286" t="n">
        <v>11.6</v>
      </c>
      <c r="D42" s="287" t="n">
        <v>31.3</v>
      </c>
      <c r="E42" s="285" t="n">
        <v>115.4</v>
      </c>
      <c r="F42" s="286" t="n">
        <v>54.1</v>
      </c>
      <c r="G42" s="287" t="n">
        <v>181.5</v>
      </c>
      <c r="H42" s="285" t="n">
        <v>27.2</v>
      </c>
      <c r="I42" s="286" t="n">
        <v>34.9</v>
      </c>
      <c r="J42" s="287" t="n">
        <v>18.8</v>
      </c>
      <c r="K42" s="285" t="n">
        <v>3.1</v>
      </c>
      <c r="L42" s="286" t="n">
        <v>0</v>
      </c>
      <c r="M42" s="287" t="n">
        <v>6.5</v>
      </c>
      <c r="N42" s="285" t="n">
        <v>0</v>
      </c>
      <c r="O42" s="286" t="n">
        <v>0</v>
      </c>
      <c r="P42" s="287" t="n">
        <v>0</v>
      </c>
      <c r="Q42" s="285" t="n">
        <v>0</v>
      </c>
      <c r="R42" s="286" t="n">
        <v>0</v>
      </c>
      <c r="S42" s="287" t="n">
        <v>0</v>
      </c>
      <c r="T42" s="285" t="n">
        <v>0</v>
      </c>
      <c r="U42" s="286" t="n">
        <v>0</v>
      </c>
      <c r="V42" s="287" t="n">
        <v>0</v>
      </c>
      <c r="W42" s="285" t="n">
        <v>33.5</v>
      </c>
      <c r="X42" s="287" t="n">
        <v>29.3</v>
      </c>
      <c r="Y42" s="287" t="n">
        <v>38</v>
      </c>
      <c r="Z42" s="285" t="n">
        <v>72.4</v>
      </c>
      <c r="AA42" s="287" t="n">
        <v>30.3</v>
      </c>
      <c r="AB42" s="287" t="n">
        <v>117.9</v>
      </c>
      <c r="AC42" s="285" t="n">
        <v>42.7</v>
      </c>
      <c r="AD42" s="287" t="n">
        <v>41.1</v>
      </c>
      <c r="AE42" s="287" t="n">
        <v>44.5</v>
      </c>
      <c r="AF42" s="285" t="n">
        <v>31.3</v>
      </c>
      <c r="AG42" s="286" t="n">
        <v>20.1</v>
      </c>
      <c r="AH42" s="287" t="n">
        <v>43.4</v>
      </c>
      <c r="AI42" s="229" t="n">
        <v>7</v>
      </c>
      <c r="AJ42" s="244" t="n">
        <v>2</v>
      </c>
      <c r="AK42" s="230" t="n">
        <v>5</v>
      </c>
      <c r="AL42" s="229" t="n">
        <v>37</v>
      </c>
      <c r="AM42" s="244" t="n">
        <v>9</v>
      </c>
      <c r="AN42" s="230" t="n">
        <v>28</v>
      </c>
      <c r="AO42" s="229" t="n">
        <v>9</v>
      </c>
      <c r="AP42" s="244" t="n">
        <v>6</v>
      </c>
      <c r="AQ42" s="230" t="n">
        <v>3</v>
      </c>
      <c r="AR42" s="229" t="n">
        <v>1</v>
      </c>
      <c r="AS42" s="244" t="n">
        <v>0</v>
      </c>
      <c r="AT42" s="230" t="n">
        <v>1</v>
      </c>
      <c r="AU42" s="229" t="n">
        <v>0</v>
      </c>
      <c r="AV42" s="230" t="n">
        <v>0</v>
      </c>
      <c r="AW42" s="230" t="n">
        <v>0</v>
      </c>
      <c r="AX42" s="229" t="n">
        <v>0</v>
      </c>
      <c r="AY42" s="230" t="n">
        <v>0</v>
      </c>
      <c r="AZ42" s="230" t="n">
        <v>0</v>
      </c>
      <c r="BA42" s="229" t="n">
        <v>0</v>
      </c>
      <c r="BB42" s="230" t="n">
        <v>0</v>
      </c>
      <c r="BC42" s="230" t="n">
        <v>0</v>
      </c>
      <c r="BD42" s="229" t="n">
        <v>11</v>
      </c>
      <c r="BE42" s="230" t="n">
        <v>5</v>
      </c>
      <c r="BF42" s="228" t="n">
        <v>6</v>
      </c>
      <c r="BG42" s="230" t="n">
        <v>23</v>
      </c>
      <c r="BH42" s="230" t="n">
        <v>5</v>
      </c>
      <c r="BI42" s="228" t="n">
        <v>18</v>
      </c>
      <c r="BJ42" s="230" t="n">
        <v>14</v>
      </c>
      <c r="BK42" s="230" t="n">
        <v>7</v>
      </c>
      <c r="BL42" s="230" t="n">
        <v>7</v>
      </c>
      <c r="BM42" s="229" t="n">
        <v>102</v>
      </c>
      <c r="BN42" s="244" t="n">
        <v>34</v>
      </c>
      <c r="BO42" s="230" t="n">
        <v>68</v>
      </c>
    </row>
    <row r="43" customFormat="false" ht="13.5" hidden="false" customHeight="true" outlineLevel="0" collapsed="false">
      <c r="A43" s="284" t="s">
        <v>283</v>
      </c>
      <c r="B43" s="285" t="n">
        <v>29.4</v>
      </c>
      <c r="C43" s="286" t="n">
        <v>17.1</v>
      </c>
      <c r="D43" s="287" t="n">
        <v>42.6</v>
      </c>
      <c r="E43" s="285" t="n">
        <v>191.4</v>
      </c>
      <c r="F43" s="286" t="n">
        <v>141.1</v>
      </c>
      <c r="G43" s="287" t="n">
        <v>245</v>
      </c>
      <c r="H43" s="285" t="n">
        <v>47</v>
      </c>
      <c r="I43" s="286" t="n">
        <v>45.5</v>
      </c>
      <c r="J43" s="287" t="n">
        <v>48.6</v>
      </c>
      <c r="K43" s="285" t="n">
        <v>9.1</v>
      </c>
      <c r="L43" s="286" t="n">
        <v>0</v>
      </c>
      <c r="M43" s="287" t="n">
        <v>18.8</v>
      </c>
      <c r="N43" s="285" t="n">
        <v>0</v>
      </c>
      <c r="O43" s="286" t="n">
        <v>0</v>
      </c>
      <c r="P43" s="287" t="n">
        <v>0</v>
      </c>
      <c r="Q43" s="285" t="n">
        <v>0</v>
      </c>
      <c r="R43" s="286" t="n">
        <v>0</v>
      </c>
      <c r="S43" s="287" t="n">
        <v>0</v>
      </c>
      <c r="T43" s="285" t="n">
        <v>0</v>
      </c>
      <c r="U43" s="286" t="n">
        <v>0</v>
      </c>
      <c r="V43" s="287" t="n">
        <v>0</v>
      </c>
      <c r="W43" s="285" t="n">
        <v>38.2</v>
      </c>
      <c r="X43" s="287" t="n">
        <v>28.4</v>
      </c>
      <c r="Y43" s="287" t="n">
        <v>48.6</v>
      </c>
      <c r="Z43" s="285" t="n">
        <v>57.7</v>
      </c>
      <c r="AA43" s="287" t="n">
        <v>29.4</v>
      </c>
      <c r="AB43" s="287" t="n">
        <v>88</v>
      </c>
      <c r="AC43" s="285" t="n">
        <v>52.9</v>
      </c>
      <c r="AD43" s="287" t="n">
        <v>45.4</v>
      </c>
      <c r="AE43" s="287" t="n">
        <v>60.8</v>
      </c>
      <c r="AF43" s="285" t="n">
        <v>42.3</v>
      </c>
      <c r="AG43" s="286" t="n">
        <v>30.5</v>
      </c>
      <c r="AH43" s="287" t="n">
        <v>54.8</v>
      </c>
      <c r="AI43" s="229" t="n">
        <v>10</v>
      </c>
      <c r="AJ43" s="244" t="n">
        <v>3</v>
      </c>
      <c r="AK43" s="230" t="n">
        <v>7</v>
      </c>
      <c r="AL43" s="229" t="n">
        <v>63</v>
      </c>
      <c r="AM43" s="244" t="n">
        <v>24</v>
      </c>
      <c r="AN43" s="230" t="n">
        <v>39</v>
      </c>
      <c r="AO43" s="229" t="n">
        <v>16</v>
      </c>
      <c r="AP43" s="244" t="n">
        <v>8</v>
      </c>
      <c r="AQ43" s="230" t="n">
        <v>8</v>
      </c>
      <c r="AR43" s="229" t="n">
        <v>3</v>
      </c>
      <c r="AS43" s="244" t="n">
        <v>0</v>
      </c>
      <c r="AT43" s="230" t="n">
        <v>3</v>
      </c>
      <c r="AU43" s="229" t="n">
        <v>0</v>
      </c>
      <c r="AV43" s="230" t="n">
        <v>0</v>
      </c>
      <c r="AW43" s="230" t="n">
        <v>0</v>
      </c>
      <c r="AX43" s="229" t="n">
        <v>0</v>
      </c>
      <c r="AY43" s="230" t="n">
        <v>0</v>
      </c>
      <c r="AZ43" s="230" t="n">
        <v>0</v>
      </c>
      <c r="BA43" s="229" t="n">
        <v>0</v>
      </c>
      <c r="BB43" s="230" t="n">
        <v>0</v>
      </c>
      <c r="BC43" s="230" t="n">
        <v>0</v>
      </c>
      <c r="BD43" s="229" t="n">
        <v>13</v>
      </c>
      <c r="BE43" s="230" t="n">
        <v>5</v>
      </c>
      <c r="BF43" s="228" t="n">
        <v>8</v>
      </c>
      <c r="BG43" s="230" t="n">
        <v>19</v>
      </c>
      <c r="BH43" s="230" t="n">
        <v>5</v>
      </c>
      <c r="BI43" s="228" t="n">
        <v>14</v>
      </c>
      <c r="BJ43" s="230" t="n">
        <v>18</v>
      </c>
      <c r="BK43" s="230" t="n">
        <v>8</v>
      </c>
      <c r="BL43" s="230" t="n">
        <v>10</v>
      </c>
      <c r="BM43" s="229" t="n">
        <v>142</v>
      </c>
      <c r="BN43" s="244" t="n">
        <v>53</v>
      </c>
      <c r="BO43" s="230" t="n">
        <v>89</v>
      </c>
    </row>
    <row r="44" customFormat="false" ht="13.5" hidden="false" customHeight="true" outlineLevel="0" collapsed="false">
      <c r="A44" s="284" t="s">
        <v>284</v>
      </c>
      <c r="B44" s="285" t="n">
        <v>39.4</v>
      </c>
      <c r="C44" s="286" t="n">
        <v>25.5</v>
      </c>
      <c r="D44" s="287" t="n">
        <v>54.3</v>
      </c>
      <c r="E44" s="285" t="n">
        <v>257.5</v>
      </c>
      <c r="F44" s="286" t="n">
        <v>183.9</v>
      </c>
      <c r="G44" s="287" t="n">
        <v>336.1</v>
      </c>
      <c r="H44" s="285" t="n">
        <v>114.6</v>
      </c>
      <c r="I44" s="286" t="n">
        <v>69.8</v>
      </c>
      <c r="J44" s="287" t="n">
        <v>162.3</v>
      </c>
      <c r="K44" s="285" t="n">
        <v>10.1</v>
      </c>
      <c r="L44" s="286" t="n">
        <v>6.5</v>
      </c>
      <c r="M44" s="287" t="n">
        <v>14</v>
      </c>
      <c r="N44" s="285" t="n">
        <v>6.5</v>
      </c>
      <c r="O44" s="286" t="n">
        <v>12.6</v>
      </c>
      <c r="P44" s="287" t="n">
        <v>0</v>
      </c>
      <c r="Q44" s="285" t="n">
        <v>0</v>
      </c>
      <c r="R44" s="286" t="n">
        <v>0</v>
      </c>
      <c r="S44" s="287" t="n">
        <v>0</v>
      </c>
      <c r="T44" s="285" t="n">
        <v>6.7</v>
      </c>
      <c r="U44" s="286" t="n">
        <v>0</v>
      </c>
      <c r="V44" s="287" t="n">
        <v>13.9</v>
      </c>
      <c r="W44" s="285" t="n">
        <v>61.6</v>
      </c>
      <c r="X44" s="287" t="n">
        <v>37.7</v>
      </c>
      <c r="Y44" s="287" t="n">
        <v>87.2</v>
      </c>
      <c r="Z44" s="285" t="n">
        <v>180.7</v>
      </c>
      <c r="AA44" s="287" t="n">
        <v>110.2</v>
      </c>
      <c r="AB44" s="287" t="n">
        <v>255.9</v>
      </c>
      <c r="AC44" s="285" t="n">
        <v>97</v>
      </c>
      <c r="AD44" s="287" t="n">
        <v>43.8</v>
      </c>
      <c r="AE44" s="287" t="n">
        <v>153.7</v>
      </c>
      <c r="AF44" s="285" t="n">
        <v>76.9</v>
      </c>
      <c r="AG44" s="286" t="n">
        <v>48.6</v>
      </c>
      <c r="AH44" s="287" t="n">
        <v>107.1</v>
      </c>
      <c r="AI44" s="229" t="n">
        <v>12</v>
      </c>
      <c r="AJ44" s="244" t="n">
        <v>4</v>
      </c>
      <c r="AK44" s="230" t="n">
        <v>8</v>
      </c>
      <c r="AL44" s="229" t="n">
        <v>76</v>
      </c>
      <c r="AM44" s="244" t="n">
        <v>28</v>
      </c>
      <c r="AN44" s="230" t="n">
        <v>48</v>
      </c>
      <c r="AO44" s="229" t="n">
        <v>35</v>
      </c>
      <c r="AP44" s="244" t="n">
        <v>11</v>
      </c>
      <c r="AQ44" s="230" t="n">
        <v>24</v>
      </c>
      <c r="AR44" s="229" t="n">
        <v>3</v>
      </c>
      <c r="AS44" s="244" t="n">
        <v>1</v>
      </c>
      <c r="AT44" s="230" t="n">
        <v>2</v>
      </c>
      <c r="AU44" s="229" t="n">
        <v>2</v>
      </c>
      <c r="AV44" s="230" t="n">
        <v>2</v>
      </c>
      <c r="AW44" s="230" t="n">
        <v>0</v>
      </c>
      <c r="AX44" s="229" t="n">
        <v>0</v>
      </c>
      <c r="AY44" s="230" t="n">
        <v>0</v>
      </c>
      <c r="AZ44" s="230" t="n">
        <v>0</v>
      </c>
      <c r="BA44" s="229" t="n">
        <v>2</v>
      </c>
      <c r="BB44" s="230" t="n">
        <v>0</v>
      </c>
      <c r="BC44" s="230" t="n">
        <v>2</v>
      </c>
      <c r="BD44" s="229" t="n">
        <v>19</v>
      </c>
      <c r="BE44" s="230" t="n">
        <v>6</v>
      </c>
      <c r="BF44" s="228" t="n">
        <v>13</v>
      </c>
      <c r="BG44" s="230" t="n">
        <v>54</v>
      </c>
      <c r="BH44" s="230" t="n">
        <v>17</v>
      </c>
      <c r="BI44" s="228" t="n">
        <v>37</v>
      </c>
      <c r="BJ44" s="230" t="n">
        <v>30</v>
      </c>
      <c r="BK44" s="230" t="n">
        <v>7</v>
      </c>
      <c r="BL44" s="230" t="n">
        <v>23</v>
      </c>
      <c r="BM44" s="229" t="n">
        <v>233</v>
      </c>
      <c r="BN44" s="244" t="n">
        <v>76</v>
      </c>
      <c r="BO44" s="230" t="n">
        <v>157</v>
      </c>
    </row>
    <row r="45" customFormat="false" ht="13.5" hidden="false" customHeight="true" outlineLevel="0" collapsed="false">
      <c r="A45" s="284" t="s">
        <v>285</v>
      </c>
      <c r="B45" s="285" t="n">
        <v>77.5</v>
      </c>
      <c r="C45" s="286" t="n">
        <v>22.4</v>
      </c>
      <c r="D45" s="287" t="n">
        <v>136.9</v>
      </c>
      <c r="E45" s="285" t="n">
        <v>471.8</v>
      </c>
      <c r="F45" s="286" t="n">
        <v>331.4</v>
      </c>
      <c r="G45" s="287" t="n">
        <v>623.1</v>
      </c>
      <c r="H45" s="285" t="n">
        <v>166.2</v>
      </c>
      <c r="I45" s="286" t="n">
        <v>67</v>
      </c>
      <c r="J45" s="287" t="n">
        <v>273</v>
      </c>
      <c r="K45" s="285" t="n">
        <v>19.9</v>
      </c>
      <c r="L45" s="286" t="n">
        <v>30.8</v>
      </c>
      <c r="M45" s="287" t="n">
        <v>8.3</v>
      </c>
      <c r="N45" s="285" t="n">
        <v>0</v>
      </c>
      <c r="O45" s="286" t="n">
        <v>0</v>
      </c>
      <c r="P45" s="287" t="n">
        <v>0</v>
      </c>
      <c r="Q45" s="285" t="n">
        <v>3.8</v>
      </c>
      <c r="R45" s="286" t="n">
        <v>7.4</v>
      </c>
      <c r="S45" s="287" t="n">
        <v>0</v>
      </c>
      <c r="T45" s="285" t="n">
        <v>0</v>
      </c>
      <c r="U45" s="286" t="n">
        <v>0</v>
      </c>
      <c r="V45" s="287" t="n">
        <v>0</v>
      </c>
      <c r="W45" s="285" t="n">
        <v>114.9</v>
      </c>
      <c r="X45" s="287" t="n">
        <v>110.7</v>
      </c>
      <c r="Y45" s="287" t="n">
        <v>119.4</v>
      </c>
      <c r="Z45" s="285" t="n">
        <v>225.2</v>
      </c>
      <c r="AA45" s="287" t="n">
        <v>159.9</v>
      </c>
      <c r="AB45" s="287" t="n">
        <v>295.6</v>
      </c>
      <c r="AC45" s="285" t="n">
        <v>145</v>
      </c>
      <c r="AD45" s="287" t="n">
        <v>95.6</v>
      </c>
      <c r="AE45" s="287" t="n">
        <v>198.2</v>
      </c>
      <c r="AF45" s="285" t="n">
        <v>121.6</v>
      </c>
      <c r="AG45" s="286" t="n">
        <v>81.9</v>
      </c>
      <c r="AH45" s="287" t="n">
        <v>164.4</v>
      </c>
      <c r="AI45" s="229" t="n">
        <v>20</v>
      </c>
      <c r="AJ45" s="244" t="n">
        <v>3</v>
      </c>
      <c r="AK45" s="230" t="n">
        <v>17</v>
      </c>
      <c r="AL45" s="229" t="n">
        <v>118</v>
      </c>
      <c r="AM45" s="244" t="n">
        <v>43</v>
      </c>
      <c r="AN45" s="230" t="n">
        <v>75</v>
      </c>
      <c r="AO45" s="229" t="n">
        <v>43</v>
      </c>
      <c r="AP45" s="244" t="n">
        <v>9</v>
      </c>
      <c r="AQ45" s="230" t="n">
        <v>34</v>
      </c>
      <c r="AR45" s="229" t="n">
        <v>5</v>
      </c>
      <c r="AS45" s="244" t="n">
        <v>4</v>
      </c>
      <c r="AT45" s="230" t="n">
        <v>1</v>
      </c>
      <c r="AU45" s="229" t="n">
        <v>0</v>
      </c>
      <c r="AV45" s="230" t="n">
        <v>0</v>
      </c>
      <c r="AW45" s="230" t="n">
        <v>0</v>
      </c>
      <c r="AX45" s="229" t="n">
        <v>1</v>
      </c>
      <c r="AY45" s="230" t="n">
        <v>1</v>
      </c>
      <c r="AZ45" s="230" t="n">
        <v>0</v>
      </c>
      <c r="BA45" s="229" t="n">
        <v>0</v>
      </c>
      <c r="BB45" s="230" t="n">
        <v>0</v>
      </c>
      <c r="BC45" s="230" t="n">
        <v>0</v>
      </c>
      <c r="BD45" s="229" t="n">
        <v>30</v>
      </c>
      <c r="BE45" s="230" t="n">
        <v>15</v>
      </c>
      <c r="BF45" s="228" t="n">
        <v>15</v>
      </c>
      <c r="BG45" s="230" t="n">
        <v>57</v>
      </c>
      <c r="BH45" s="230" t="n">
        <v>21</v>
      </c>
      <c r="BI45" s="228" t="n">
        <v>36</v>
      </c>
      <c r="BJ45" s="230" t="n">
        <v>38</v>
      </c>
      <c r="BK45" s="230" t="n">
        <v>13</v>
      </c>
      <c r="BL45" s="230" t="n">
        <v>25</v>
      </c>
      <c r="BM45" s="229" t="n">
        <v>312</v>
      </c>
      <c r="BN45" s="244" t="n">
        <v>109</v>
      </c>
      <c r="BO45" s="230" t="n">
        <v>203</v>
      </c>
    </row>
    <row r="46" customFormat="false" ht="13.5" hidden="false" customHeight="true" outlineLevel="0" collapsed="false">
      <c r="A46" s="284" t="s">
        <v>286</v>
      </c>
      <c r="B46" s="285" t="n">
        <v>163.3</v>
      </c>
      <c r="C46" s="286" t="n">
        <v>124.3</v>
      </c>
      <c r="D46" s="287" t="n">
        <v>206.5</v>
      </c>
      <c r="E46" s="285" t="n">
        <v>948.1</v>
      </c>
      <c r="F46" s="286" t="n">
        <v>673.5</v>
      </c>
      <c r="G46" s="287" t="n">
        <v>1252.2</v>
      </c>
      <c r="H46" s="285" t="n">
        <v>354.3</v>
      </c>
      <c r="I46" s="286" t="n">
        <v>317.7</v>
      </c>
      <c r="J46" s="287" t="n">
        <v>394.9</v>
      </c>
      <c r="K46" s="285" t="n">
        <v>33.6</v>
      </c>
      <c r="L46" s="286" t="n">
        <v>40</v>
      </c>
      <c r="M46" s="287" t="n">
        <v>26.6</v>
      </c>
      <c r="N46" s="285" t="n">
        <v>0</v>
      </c>
      <c r="O46" s="286" t="n">
        <v>0</v>
      </c>
      <c r="P46" s="287" t="n">
        <v>0</v>
      </c>
      <c r="Q46" s="285" t="n">
        <v>0</v>
      </c>
      <c r="R46" s="286" t="n">
        <v>0</v>
      </c>
      <c r="S46" s="287" t="n">
        <v>0</v>
      </c>
      <c r="T46" s="285" t="n">
        <v>12.7</v>
      </c>
      <c r="U46" s="286" t="n">
        <v>0</v>
      </c>
      <c r="V46" s="287" t="n">
        <v>26.8</v>
      </c>
      <c r="W46" s="285" t="n">
        <v>242.6</v>
      </c>
      <c r="X46" s="287" t="n">
        <v>156.5</v>
      </c>
      <c r="Y46" s="287" t="n">
        <v>338.1</v>
      </c>
      <c r="Z46" s="285" t="n">
        <v>396.5</v>
      </c>
      <c r="AA46" s="287" t="n">
        <v>316.3</v>
      </c>
      <c r="AB46" s="287" t="n">
        <v>485.3</v>
      </c>
      <c r="AC46" s="285" t="n">
        <v>401.5</v>
      </c>
      <c r="AD46" s="287" t="n">
        <v>315</v>
      </c>
      <c r="AE46" s="287" t="n">
        <v>497.4</v>
      </c>
      <c r="AF46" s="285" t="n">
        <v>253.8</v>
      </c>
      <c r="AG46" s="286" t="n">
        <v>193.3</v>
      </c>
      <c r="AH46" s="287" t="n">
        <v>320.8</v>
      </c>
      <c r="AI46" s="229" t="n">
        <v>40</v>
      </c>
      <c r="AJ46" s="244" t="n">
        <v>16</v>
      </c>
      <c r="AK46" s="230" t="n">
        <v>24</v>
      </c>
      <c r="AL46" s="229" t="n">
        <v>225</v>
      </c>
      <c r="AM46" s="244" t="n">
        <v>84</v>
      </c>
      <c r="AN46" s="230" t="n">
        <v>141</v>
      </c>
      <c r="AO46" s="229" t="n">
        <v>87</v>
      </c>
      <c r="AP46" s="244" t="n">
        <v>41</v>
      </c>
      <c r="AQ46" s="230" t="n">
        <v>46</v>
      </c>
      <c r="AR46" s="229" t="n">
        <v>8</v>
      </c>
      <c r="AS46" s="244" t="n">
        <v>5</v>
      </c>
      <c r="AT46" s="230" t="n">
        <v>3</v>
      </c>
      <c r="AU46" s="229" t="n">
        <v>0</v>
      </c>
      <c r="AV46" s="230" t="n">
        <v>0</v>
      </c>
      <c r="AW46" s="230" t="n">
        <v>0</v>
      </c>
      <c r="AX46" s="229" t="n">
        <v>0</v>
      </c>
      <c r="AY46" s="230" t="n">
        <v>0</v>
      </c>
      <c r="AZ46" s="230" t="n">
        <v>0</v>
      </c>
      <c r="BA46" s="229" t="n">
        <v>3</v>
      </c>
      <c r="BB46" s="230" t="n">
        <v>0</v>
      </c>
      <c r="BC46" s="230" t="n">
        <v>3</v>
      </c>
      <c r="BD46" s="229" t="n">
        <v>59</v>
      </c>
      <c r="BE46" s="230" t="n">
        <v>20</v>
      </c>
      <c r="BF46" s="228" t="n">
        <v>39</v>
      </c>
      <c r="BG46" s="230" t="n">
        <v>93</v>
      </c>
      <c r="BH46" s="230" t="n">
        <v>39</v>
      </c>
      <c r="BI46" s="228" t="n">
        <v>54</v>
      </c>
      <c r="BJ46" s="230" t="n">
        <v>97</v>
      </c>
      <c r="BK46" s="230" t="n">
        <v>40</v>
      </c>
      <c r="BL46" s="230" t="n">
        <v>57</v>
      </c>
      <c r="BM46" s="229" t="n">
        <v>612</v>
      </c>
      <c r="BN46" s="244" t="n">
        <v>245</v>
      </c>
      <c r="BO46" s="230" t="n">
        <v>367</v>
      </c>
    </row>
    <row r="47" customFormat="false" ht="13.5" hidden="false" customHeight="true" outlineLevel="0" collapsed="false">
      <c r="A47" s="284" t="s">
        <v>287</v>
      </c>
      <c r="B47" s="285" t="n">
        <v>243.4</v>
      </c>
      <c r="C47" s="286" t="n">
        <v>159.1</v>
      </c>
      <c r="D47" s="287" t="n">
        <v>344.9</v>
      </c>
      <c r="E47" s="285" t="n">
        <v>2102.7</v>
      </c>
      <c r="F47" s="286" t="n">
        <v>1498.9</v>
      </c>
      <c r="G47" s="287" t="n">
        <v>2828.8</v>
      </c>
      <c r="H47" s="285" t="n">
        <v>749.6</v>
      </c>
      <c r="I47" s="286" t="n">
        <v>634.1</v>
      </c>
      <c r="J47" s="287" t="n">
        <v>888.4</v>
      </c>
      <c r="K47" s="285" t="n">
        <v>118.9</v>
      </c>
      <c r="L47" s="286" t="n">
        <v>119.9</v>
      </c>
      <c r="M47" s="287" t="n">
        <v>117.7</v>
      </c>
      <c r="N47" s="285" t="n">
        <v>17.2</v>
      </c>
      <c r="O47" s="286" t="n">
        <v>10.5</v>
      </c>
      <c r="P47" s="287" t="n">
        <v>25.2</v>
      </c>
      <c r="Q47" s="285" t="n">
        <v>5.7</v>
      </c>
      <c r="R47" s="286" t="n">
        <v>10.4</v>
      </c>
      <c r="S47" s="287" t="n">
        <v>0</v>
      </c>
      <c r="T47" s="285" t="n">
        <v>46.6</v>
      </c>
      <c r="U47" s="286" t="n">
        <v>21.4</v>
      </c>
      <c r="V47" s="287" t="n">
        <v>76.7</v>
      </c>
      <c r="W47" s="285" t="n">
        <v>363.8</v>
      </c>
      <c r="X47" s="287" t="n">
        <v>236.6</v>
      </c>
      <c r="Y47" s="287" t="n">
        <v>515.5</v>
      </c>
      <c r="Z47" s="285" t="n">
        <v>729.2</v>
      </c>
      <c r="AA47" s="287" t="n">
        <v>559.7</v>
      </c>
      <c r="AB47" s="287" t="n">
        <v>931.3</v>
      </c>
      <c r="AC47" s="285" t="n">
        <v>595.7</v>
      </c>
      <c r="AD47" s="287" t="n">
        <v>517.7</v>
      </c>
      <c r="AE47" s="287" t="n">
        <v>688.7</v>
      </c>
      <c r="AF47" s="285" t="n">
        <v>492.5</v>
      </c>
      <c r="AG47" s="286" t="n">
        <v>373.8</v>
      </c>
      <c r="AH47" s="287" t="n">
        <v>634.5</v>
      </c>
      <c r="AI47" s="229" t="n">
        <v>42</v>
      </c>
      <c r="AJ47" s="244" t="n">
        <v>15</v>
      </c>
      <c r="AK47" s="230" t="n">
        <v>27</v>
      </c>
      <c r="AL47" s="229" t="n">
        <v>352</v>
      </c>
      <c r="AM47" s="244" t="n">
        <v>137</v>
      </c>
      <c r="AN47" s="230" t="n">
        <v>215</v>
      </c>
      <c r="AO47" s="229" t="n">
        <v>130</v>
      </c>
      <c r="AP47" s="244" t="n">
        <v>60</v>
      </c>
      <c r="AQ47" s="230" t="n">
        <v>70</v>
      </c>
      <c r="AR47" s="229" t="n">
        <v>20</v>
      </c>
      <c r="AS47" s="244" t="n">
        <v>11</v>
      </c>
      <c r="AT47" s="230" t="n">
        <v>9</v>
      </c>
      <c r="AU47" s="229" t="n">
        <v>3</v>
      </c>
      <c r="AV47" s="230" t="n">
        <v>1</v>
      </c>
      <c r="AW47" s="230" t="n">
        <v>2</v>
      </c>
      <c r="AX47" s="229" t="n">
        <v>1</v>
      </c>
      <c r="AY47" s="230" t="n">
        <v>1</v>
      </c>
      <c r="AZ47" s="230" t="n">
        <v>0</v>
      </c>
      <c r="BA47" s="229" t="n">
        <v>8</v>
      </c>
      <c r="BB47" s="230" t="n">
        <v>2</v>
      </c>
      <c r="BC47" s="230" t="n">
        <v>6</v>
      </c>
      <c r="BD47" s="229" t="n">
        <v>65</v>
      </c>
      <c r="BE47" s="230" t="n">
        <v>23</v>
      </c>
      <c r="BF47" s="228" t="n">
        <v>42</v>
      </c>
      <c r="BG47" s="230" t="n">
        <v>127</v>
      </c>
      <c r="BH47" s="230" t="n">
        <v>53</v>
      </c>
      <c r="BI47" s="228" t="n">
        <v>74</v>
      </c>
      <c r="BJ47" s="230" t="n">
        <v>108</v>
      </c>
      <c r="BK47" s="230" t="n">
        <v>51</v>
      </c>
      <c r="BL47" s="230" t="n">
        <v>57</v>
      </c>
      <c r="BM47" s="229" t="n">
        <v>856</v>
      </c>
      <c r="BN47" s="244" t="n">
        <v>354</v>
      </c>
      <c r="BO47" s="230" t="n">
        <v>502</v>
      </c>
    </row>
    <row r="48" customFormat="false" ht="13.5" hidden="false" customHeight="true" outlineLevel="0" collapsed="false">
      <c r="A48" s="284" t="s">
        <v>288</v>
      </c>
      <c r="B48" s="285" t="n">
        <v>474.4</v>
      </c>
      <c r="C48" s="286" t="n">
        <v>381.8</v>
      </c>
      <c r="D48" s="287" t="n">
        <v>601.4</v>
      </c>
      <c r="E48" s="285" t="n">
        <v>3914.1</v>
      </c>
      <c r="F48" s="286" t="n">
        <v>3186.9</v>
      </c>
      <c r="G48" s="287" t="n">
        <v>4911.2</v>
      </c>
      <c r="H48" s="285" t="n">
        <v>1620.1</v>
      </c>
      <c r="I48" s="286" t="n">
        <v>1302</v>
      </c>
      <c r="J48" s="287" t="n">
        <v>2056.2</v>
      </c>
      <c r="K48" s="285" t="n">
        <v>228.3</v>
      </c>
      <c r="L48" s="286" t="n">
        <v>175.5</v>
      </c>
      <c r="M48" s="287" t="n">
        <v>300.6</v>
      </c>
      <c r="N48" s="285" t="n">
        <v>40.9</v>
      </c>
      <c r="O48" s="286" t="n">
        <v>42.5</v>
      </c>
      <c r="P48" s="287" t="n">
        <v>38.8</v>
      </c>
      <c r="Q48" s="285" t="n">
        <v>16.3</v>
      </c>
      <c r="R48" s="286" t="n">
        <v>14.2</v>
      </c>
      <c r="S48" s="287" t="n">
        <v>19.4</v>
      </c>
      <c r="T48" s="285" t="n">
        <v>84.4</v>
      </c>
      <c r="U48" s="286" t="n">
        <v>58.5</v>
      </c>
      <c r="V48" s="287" t="n">
        <v>119.9</v>
      </c>
      <c r="W48" s="285" t="n">
        <v>848.8</v>
      </c>
      <c r="X48" s="287" t="n">
        <v>636.2</v>
      </c>
      <c r="Y48" s="287" t="n">
        <v>1139.1</v>
      </c>
      <c r="Z48" s="285" t="n">
        <v>1500.1</v>
      </c>
      <c r="AA48" s="287" t="n">
        <v>993.1</v>
      </c>
      <c r="AB48" s="287" t="n">
        <v>2191.8</v>
      </c>
      <c r="AC48" s="285" t="n">
        <v>1426.1</v>
      </c>
      <c r="AD48" s="287" t="n">
        <v>988.9</v>
      </c>
      <c r="AE48" s="287" t="n">
        <v>2022</v>
      </c>
      <c r="AF48" s="285" t="n">
        <v>1010</v>
      </c>
      <c r="AG48" s="286" t="n">
        <v>773.8</v>
      </c>
      <c r="AH48" s="287" t="n">
        <v>1333.1</v>
      </c>
      <c r="AI48" s="229" t="n">
        <v>58</v>
      </c>
      <c r="AJ48" s="244" t="n">
        <v>27</v>
      </c>
      <c r="AK48" s="230" t="n">
        <v>31</v>
      </c>
      <c r="AL48" s="229" t="n">
        <v>463</v>
      </c>
      <c r="AM48" s="244" t="n">
        <v>218</v>
      </c>
      <c r="AN48" s="230" t="n">
        <v>245</v>
      </c>
      <c r="AO48" s="229" t="n">
        <v>198</v>
      </c>
      <c r="AP48" s="244" t="n">
        <v>92</v>
      </c>
      <c r="AQ48" s="230" t="n">
        <v>106</v>
      </c>
      <c r="AR48" s="229" t="n">
        <v>27</v>
      </c>
      <c r="AS48" s="244" t="n">
        <v>12</v>
      </c>
      <c r="AT48" s="230" t="n">
        <v>15</v>
      </c>
      <c r="AU48" s="229" t="n">
        <v>5</v>
      </c>
      <c r="AV48" s="230" t="n">
        <v>3</v>
      </c>
      <c r="AW48" s="230" t="n">
        <v>2</v>
      </c>
      <c r="AX48" s="229" t="n">
        <v>2</v>
      </c>
      <c r="AY48" s="230" t="n">
        <v>1</v>
      </c>
      <c r="AZ48" s="230" t="n">
        <v>1</v>
      </c>
      <c r="BA48" s="229" t="n">
        <v>10</v>
      </c>
      <c r="BB48" s="230" t="n">
        <v>4</v>
      </c>
      <c r="BC48" s="230" t="n">
        <v>6</v>
      </c>
      <c r="BD48" s="229" t="n">
        <v>104</v>
      </c>
      <c r="BE48" s="230" t="n">
        <v>45</v>
      </c>
      <c r="BF48" s="228" t="n">
        <v>59</v>
      </c>
      <c r="BG48" s="230" t="n">
        <v>178</v>
      </c>
      <c r="BH48" s="230" t="n">
        <v>68</v>
      </c>
      <c r="BI48" s="228" t="n">
        <v>110</v>
      </c>
      <c r="BJ48" s="230" t="n">
        <v>175</v>
      </c>
      <c r="BK48" s="230" t="n">
        <v>70</v>
      </c>
      <c r="BL48" s="230" t="n">
        <v>105</v>
      </c>
      <c r="BM48" s="229" t="n">
        <v>1220</v>
      </c>
      <c r="BN48" s="244" t="n">
        <v>540</v>
      </c>
      <c r="BO48" s="230" t="n">
        <v>680</v>
      </c>
    </row>
    <row r="49" customFormat="false" ht="13.5" hidden="false" customHeight="true" outlineLevel="0" collapsed="false">
      <c r="A49" s="284" t="s">
        <v>289</v>
      </c>
      <c r="B49" s="285" t="n">
        <v>506.7</v>
      </c>
      <c r="C49" s="286" t="n">
        <v>466.6</v>
      </c>
      <c r="D49" s="287" t="n">
        <v>571</v>
      </c>
      <c r="E49" s="285" t="n">
        <v>7446.7</v>
      </c>
      <c r="F49" s="286" t="n">
        <v>6490.7</v>
      </c>
      <c r="G49" s="287" t="n">
        <v>8980.9</v>
      </c>
      <c r="H49" s="285" t="n">
        <v>3290.7</v>
      </c>
      <c r="I49" s="286" t="n">
        <v>3170.4</v>
      </c>
      <c r="J49" s="287" t="n">
        <v>3483.6</v>
      </c>
      <c r="K49" s="285" t="n">
        <v>549.5</v>
      </c>
      <c r="L49" s="286" t="n">
        <v>617.9</v>
      </c>
      <c r="M49" s="287" t="n">
        <v>439.9</v>
      </c>
      <c r="N49" s="285" t="n">
        <v>27.2</v>
      </c>
      <c r="O49" s="286" t="n">
        <v>44.2</v>
      </c>
      <c r="P49" s="287" t="n">
        <v>0</v>
      </c>
      <c r="Q49" s="285" t="n">
        <v>27.2</v>
      </c>
      <c r="R49" s="286" t="n">
        <v>44.2</v>
      </c>
      <c r="S49" s="287" t="n">
        <v>0</v>
      </c>
      <c r="T49" s="285" t="n">
        <v>84.2</v>
      </c>
      <c r="U49" s="286" t="n">
        <v>68.4</v>
      </c>
      <c r="V49" s="287" t="n">
        <v>109.4</v>
      </c>
      <c r="W49" s="285" t="n">
        <v>1044.6</v>
      </c>
      <c r="X49" s="287" t="n">
        <v>727.8</v>
      </c>
      <c r="Y49" s="287" t="n">
        <v>1550.7</v>
      </c>
      <c r="Z49" s="285" t="n">
        <v>2478.1</v>
      </c>
      <c r="AA49" s="287" t="n">
        <v>2049</v>
      </c>
      <c r="AB49" s="287" t="n">
        <v>3163.5</v>
      </c>
      <c r="AC49" s="285" t="n">
        <v>2584.6</v>
      </c>
      <c r="AD49" s="287" t="n">
        <v>2090.9</v>
      </c>
      <c r="AE49" s="287" t="n">
        <v>3372.7</v>
      </c>
      <c r="AF49" s="285" t="n">
        <v>1791.1</v>
      </c>
      <c r="AG49" s="286" t="n">
        <v>1565.9</v>
      </c>
      <c r="AH49" s="287" t="n">
        <v>2151.5</v>
      </c>
      <c r="AI49" s="229" t="n">
        <v>37</v>
      </c>
      <c r="AJ49" s="244" t="n">
        <v>21</v>
      </c>
      <c r="AK49" s="230" t="n">
        <v>16</v>
      </c>
      <c r="AL49" s="229" t="n">
        <v>527</v>
      </c>
      <c r="AM49" s="244" t="n">
        <v>283</v>
      </c>
      <c r="AN49" s="230" t="n">
        <v>244</v>
      </c>
      <c r="AO49" s="229" t="n">
        <v>241</v>
      </c>
      <c r="AP49" s="244" t="n">
        <v>143</v>
      </c>
      <c r="AQ49" s="230" t="n">
        <v>98</v>
      </c>
      <c r="AR49" s="229" t="n">
        <v>39</v>
      </c>
      <c r="AS49" s="244" t="n">
        <v>27</v>
      </c>
      <c r="AT49" s="230" t="n">
        <v>12</v>
      </c>
      <c r="AU49" s="229" t="n">
        <v>2</v>
      </c>
      <c r="AV49" s="230" t="n">
        <v>2</v>
      </c>
      <c r="AW49" s="230" t="n">
        <v>0</v>
      </c>
      <c r="AX49" s="229" t="n">
        <v>2</v>
      </c>
      <c r="AY49" s="230" t="n">
        <v>2</v>
      </c>
      <c r="AZ49" s="230" t="n">
        <v>0</v>
      </c>
      <c r="BA49" s="229" t="n">
        <v>6</v>
      </c>
      <c r="BB49" s="230" t="n">
        <v>3</v>
      </c>
      <c r="BC49" s="230" t="n">
        <v>3</v>
      </c>
      <c r="BD49" s="229" t="n">
        <v>77</v>
      </c>
      <c r="BE49" s="230" t="n">
        <v>33</v>
      </c>
      <c r="BF49" s="228" t="n">
        <v>44</v>
      </c>
      <c r="BG49" s="230" t="n">
        <v>177</v>
      </c>
      <c r="BH49" s="230" t="n">
        <v>90</v>
      </c>
      <c r="BI49" s="228" t="n">
        <v>87</v>
      </c>
      <c r="BJ49" s="230" t="n">
        <v>191</v>
      </c>
      <c r="BK49" s="230" t="n">
        <v>95</v>
      </c>
      <c r="BL49" s="230" t="n">
        <v>96</v>
      </c>
      <c r="BM49" s="229" t="n">
        <v>1299</v>
      </c>
      <c r="BN49" s="244" t="n">
        <v>699</v>
      </c>
      <c r="BO49" s="230" t="n">
        <v>600</v>
      </c>
    </row>
    <row r="50" customFormat="false" ht="13.5" hidden="false" customHeight="true" outlineLevel="0" collapsed="false">
      <c r="A50" s="284" t="s">
        <v>290</v>
      </c>
      <c r="B50" s="285" t="n">
        <v>816.6</v>
      </c>
      <c r="C50" s="286" t="n">
        <v>693.9</v>
      </c>
      <c r="D50" s="287" t="n">
        <v>1081.2</v>
      </c>
      <c r="E50" s="285" t="n">
        <v>13989.5</v>
      </c>
      <c r="F50" s="286" t="n">
        <v>13528</v>
      </c>
      <c r="G50" s="287" t="n">
        <v>14982.5</v>
      </c>
      <c r="H50" s="285" t="n">
        <v>7607.6</v>
      </c>
      <c r="I50" s="286" t="n">
        <v>7499.2</v>
      </c>
      <c r="J50" s="287" t="n">
        <v>7840.4</v>
      </c>
      <c r="K50" s="285" t="n">
        <v>1163.3</v>
      </c>
      <c r="L50" s="286" t="n">
        <v>1151.1</v>
      </c>
      <c r="M50" s="287" t="n">
        <v>1189.5</v>
      </c>
      <c r="N50" s="285" t="n">
        <v>104.5</v>
      </c>
      <c r="O50" s="286" t="n">
        <v>115.1</v>
      </c>
      <c r="P50" s="287" t="n">
        <v>81.9</v>
      </c>
      <c r="Q50" s="285" t="n">
        <v>78.2</v>
      </c>
      <c r="R50" s="286" t="n">
        <v>114.9</v>
      </c>
      <c r="S50" s="287" t="n">
        <v>0</v>
      </c>
      <c r="T50" s="285" t="n">
        <v>161.2</v>
      </c>
      <c r="U50" s="286" t="n">
        <v>118.6</v>
      </c>
      <c r="V50" s="287" t="n">
        <v>251.9</v>
      </c>
      <c r="W50" s="285" t="n">
        <v>1375.2</v>
      </c>
      <c r="X50" s="287" t="n">
        <v>1222.1</v>
      </c>
      <c r="Y50" s="287" t="n">
        <v>1699.9</v>
      </c>
      <c r="Z50" s="285" t="n">
        <v>5110</v>
      </c>
      <c r="AA50" s="287" t="n">
        <v>4728.7</v>
      </c>
      <c r="AB50" s="287" t="n">
        <v>5916.2</v>
      </c>
      <c r="AC50" s="285" t="n">
        <v>3978.1</v>
      </c>
      <c r="AD50" s="287" t="n">
        <v>3731.6</v>
      </c>
      <c r="AE50" s="287" t="n">
        <v>4498.2</v>
      </c>
      <c r="AF50" s="285" t="n">
        <v>3409.6</v>
      </c>
      <c r="AG50" s="286" t="n">
        <v>3265.1</v>
      </c>
      <c r="AH50" s="287" t="n">
        <v>3717.7</v>
      </c>
      <c r="AI50" s="229" t="n">
        <v>31</v>
      </c>
      <c r="AJ50" s="244" t="n">
        <v>18</v>
      </c>
      <c r="AK50" s="230" t="n">
        <v>13</v>
      </c>
      <c r="AL50" s="229" t="n">
        <v>515</v>
      </c>
      <c r="AM50" s="244" t="n">
        <v>340</v>
      </c>
      <c r="AN50" s="230" t="n">
        <v>175</v>
      </c>
      <c r="AO50" s="229" t="n">
        <v>290</v>
      </c>
      <c r="AP50" s="244" t="n">
        <v>195</v>
      </c>
      <c r="AQ50" s="230" t="n">
        <v>95</v>
      </c>
      <c r="AR50" s="229" t="n">
        <v>43</v>
      </c>
      <c r="AS50" s="244" t="n">
        <v>29</v>
      </c>
      <c r="AT50" s="230" t="n">
        <v>14</v>
      </c>
      <c r="AU50" s="229" t="n">
        <v>4</v>
      </c>
      <c r="AV50" s="230" t="n">
        <v>3</v>
      </c>
      <c r="AW50" s="230" t="n">
        <v>1</v>
      </c>
      <c r="AX50" s="229" t="n">
        <v>3</v>
      </c>
      <c r="AY50" s="230" t="n">
        <v>3</v>
      </c>
      <c r="AZ50" s="230" t="n">
        <v>0</v>
      </c>
      <c r="BA50" s="229" t="n">
        <v>6</v>
      </c>
      <c r="BB50" s="230" t="n">
        <v>3</v>
      </c>
      <c r="BC50" s="230" t="n">
        <v>3</v>
      </c>
      <c r="BD50" s="229" t="n">
        <v>53</v>
      </c>
      <c r="BE50" s="230" t="n">
        <v>32</v>
      </c>
      <c r="BF50" s="228" t="n">
        <v>21</v>
      </c>
      <c r="BG50" s="230" t="n">
        <v>191</v>
      </c>
      <c r="BH50" s="230" t="n">
        <v>120</v>
      </c>
      <c r="BI50" s="228" t="n">
        <v>71</v>
      </c>
      <c r="BJ50" s="230" t="n">
        <v>154</v>
      </c>
      <c r="BK50" s="230" t="n">
        <v>98</v>
      </c>
      <c r="BL50" s="230" t="n">
        <v>56</v>
      </c>
      <c r="BM50" s="229" t="n">
        <v>1290</v>
      </c>
      <c r="BN50" s="244" t="n">
        <v>841</v>
      </c>
      <c r="BO50" s="230" t="n">
        <v>449</v>
      </c>
    </row>
    <row r="51" customFormat="false" ht="13.5" hidden="false" customHeight="true" outlineLevel="0" collapsed="false">
      <c r="A51" s="284"/>
      <c r="B51" s="287"/>
      <c r="C51" s="286"/>
      <c r="D51" s="287"/>
      <c r="E51" s="287"/>
      <c r="F51" s="286"/>
      <c r="G51" s="287"/>
      <c r="H51" s="287"/>
      <c r="I51" s="286"/>
      <c r="J51" s="287"/>
      <c r="K51" s="287"/>
      <c r="L51" s="286"/>
      <c r="M51" s="287"/>
      <c r="N51" s="287"/>
      <c r="O51" s="287"/>
      <c r="P51" s="287"/>
      <c r="Q51" s="287"/>
      <c r="R51" s="287"/>
      <c r="S51" s="287"/>
      <c r="T51" s="287"/>
      <c r="U51" s="287"/>
      <c r="V51" s="287"/>
      <c r="W51" s="287"/>
      <c r="X51" s="287"/>
      <c r="Y51" s="287"/>
      <c r="Z51" s="287"/>
      <c r="AA51" s="287"/>
      <c r="AB51" s="287"/>
      <c r="AC51" s="287"/>
      <c r="AD51" s="287"/>
      <c r="AE51" s="287"/>
      <c r="AF51" s="287"/>
      <c r="AG51" s="286"/>
      <c r="AH51" s="287"/>
      <c r="AI51" s="230"/>
      <c r="AJ51" s="244"/>
      <c r="AK51" s="230"/>
      <c r="AL51" s="230"/>
      <c r="AM51" s="244"/>
      <c r="AN51" s="230"/>
      <c r="AO51" s="230"/>
      <c r="AP51" s="244"/>
      <c r="AQ51" s="230"/>
      <c r="AR51" s="287"/>
      <c r="AS51" s="286"/>
      <c r="AT51" s="287"/>
      <c r="AU51" s="287"/>
      <c r="AV51" s="287"/>
      <c r="AW51" s="287"/>
      <c r="AX51" s="287"/>
      <c r="AY51" s="287"/>
      <c r="AZ51" s="287"/>
      <c r="BA51" s="287"/>
      <c r="BB51" s="287"/>
      <c r="BC51" s="287"/>
      <c r="BD51" s="287"/>
      <c r="BE51" s="287"/>
      <c r="BF51" s="287"/>
      <c r="BG51" s="287"/>
      <c r="BH51" s="287"/>
      <c r="BI51" s="287"/>
      <c r="BJ51" s="287"/>
      <c r="BK51" s="287"/>
      <c r="BL51" s="287"/>
      <c r="BM51" s="230"/>
      <c r="BN51" s="244"/>
      <c r="BO51" s="230"/>
    </row>
    <row r="52" s="216" customFormat="true" ht="13.5" hidden="false" customHeight="true" outlineLevel="0" collapsed="false">
      <c r="A52" s="295" t="s">
        <v>260</v>
      </c>
      <c r="B52" s="296"/>
      <c r="C52" s="296"/>
      <c r="D52" s="296"/>
      <c r="E52" s="296"/>
      <c r="F52" s="296"/>
      <c r="G52" s="296"/>
      <c r="H52" s="296"/>
      <c r="I52" s="296"/>
      <c r="J52" s="296"/>
      <c r="K52" s="296"/>
      <c r="L52" s="296"/>
      <c r="M52" s="296"/>
      <c r="N52" s="296"/>
      <c r="O52" s="296"/>
      <c r="P52" s="296"/>
      <c r="Q52" s="296"/>
      <c r="R52" s="296"/>
      <c r="S52" s="296"/>
      <c r="T52" s="296"/>
      <c r="U52" s="296"/>
      <c r="V52" s="296"/>
      <c r="W52" s="296"/>
      <c r="X52" s="296"/>
      <c r="Y52" s="296"/>
      <c r="Z52" s="296"/>
      <c r="AA52" s="296"/>
      <c r="AB52" s="296"/>
      <c r="AC52" s="296"/>
      <c r="AD52" s="296"/>
      <c r="AE52" s="296"/>
      <c r="AF52" s="296"/>
      <c r="AG52" s="296"/>
      <c r="AH52" s="296"/>
      <c r="AI52" s="297"/>
      <c r="AJ52" s="297"/>
      <c r="AK52" s="297"/>
      <c r="AL52" s="297"/>
      <c r="AM52" s="297"/>
      <c r="AN52" s="297"/>
      <c r="AO52" s="297"/>
      <c r="AP52" s="297"/>
      <c r="AQ52" s="297"/>
      <c r="AR52" s="296"/>
      <c r="AS52" s="296"/>
      <c r="AT52" s="296"/>
      <c r="AU52" s="296"/>
      <c r="AV52" s="296"/>
      <c r="AW52" s="296"/>
      <c r="AX52" s="296"/>
      <c r="AY52" s="296"/>
      <c r="AZ52" s="296"/>
      <c r="BA52" s="296"/>
      <c r="BB52" s="296"/>
      <c r="BC52" s="296"/>
      <c r="BD52" s="296"/>
      <c r="BE52" s="296"/>
      <c r="BF52" s="296"/>
      <c r="BG52" s="296"/>
      <c r="BH52" s="296"/>
      <c r="BI52" s="296"/>
      <c r="BJ52" s="296"/>
      <c r="BK52" s="296"/>
      <c r="BL52" s="296"/>
      <c r="BM52" s="297"/>
      <c r="BN52" s="297"/>
      <c r="BO52" s="297"/>
    </row>
    <row r="53" s="216" customFormat="true" ht="13.5" hidden="false" customHeight="true" outlineLevel="0" collapsed="false">
      <c r="A53" s="268"/>
      <c r="B53" s="269" t="s">
        <v>243</v>
      </c>
      <c r="C53" s="269"/>
      <c r="D53" s="269"/>
      <c r="E53" s="270" t="s">
        <v>244</v>
      </c>
      <c r="F53" s="270"/>
      <c r="G53" s="270"/>
      <c r="H53" s="270" t="s">
        <v>245</v>
      </c>
      <c r="I53" s="270"/>
      <c r="J53" s="270"/>
      <c r="K53" s="270" t="s">
        <v>246</v>
      </c>
      <c r="L53" s="270"/>
      <c r="M53" s="270"/>
      <c r="N53" s="270" t="s">
        <v>247</v>
      </c>
      <c r="O53" s="270"/>
      <c r="P53" s="270"/>
      <c r="Q53" s="270" t="s">
        <v>248</v>
      </c>
      <c r="R53" s="270"/>
      <c r="S53" s="270"/>
      <c r="T53" s="270" t="s">
        <v>249</v>
      </c>
      <c r="U53" s="270"/>
      <c r="V53" s="270"/>
      <c r="W53" s="270" t="s">
        <v>250</v>
      </c>
      <c r="X53" s="270"/>
      <c r="Y53" s="270"/>
      <c r="Z53" s="270" t="s">
        <v>251</v>
      </c>
      <c r="AA53" s="270"/>
      <c r="AB53" s="270"/>
      <c r="AC53" s="270" t="s">
        <v>252</v>
      </c>
      <c r="AD53" s="270"/>
      <c r="AE53" s="270"/>
      <c r="AF53" s="271" t="s">
        <v>253</v>
      </c>
      <c r="AG53" s="271"/>
      <c r="AH53" s="271"/>
      <c r="AI53" s="269" t="s">
        <v>243</v>
      </c>
      <c r="AJ53" s="269"/>
      <c r="AK53" s="269"/>
      <c r="AL53" s="270" t="s">
        <v>244</v>
      </c>
      <c r="AM53" s="270"/>
      <c r="AN53" s="270"/>
      <c r="AO53" s="270" t="s">
        <v>245</v>
      </c>
      <c r="AP53" s="270"/>
      <c r="AQ53" s="270"/>
      <c r="AR53" s="270" t="s">
        <v>246</v>
      </c>
      <c r="AS53" s="270"/>
      <c r="AT53" s="270"/>
      <c r="AU53" s="270" t="s">
        <v>247</v>
      </c>
      <c r="AV53" s="270"/>
      <c r="AW53" s="270"/>
      <c r="AX53" s="270" t="s">
        <v>248</v>
      </c>
      <c r="AY53" s="270"/>
      <c r="AZ53" s="270"/>
      <c r="BA53" s="270" t="s">
        <v>249</v>
      </c>
      <c r="BB53" s="270"/>
      <c r="BC53" s="270"/>
      <c r="BD53" s="270" t="s">
        <v>250</v>
      </c>
      <c r="BE53" s="270"/>
      <c r="BF53" s="270"/>
      <c r="BG53" s="270" t="s">
        <v>251</v>
      </c>
      <c r="BH53" s="270"/>
      <c r="BI53" s="270"/>
      <c r="BJ53" s="270" t="s">
        <v>252</v>
      </c>
      <c r="BK53" s="270"/>
      <c r="BL53" s="270"/>
      <c r="BM53" s="270" t="s">
        <v>253</v>
      </c>
      <c r="BN53" s="270"/>
      <c r="BO53" s="270"/>
    </row>
    <row r="54" customFormat="false" ht="13.5" hidden="false" customHeight="true" outlineLevel="0" collapsed="false">
      <c r="A54" s="272"/>
      <c r="B54" s="292" t="s">
        <v>69</v>
      </c>
      <c r="C54" s="293" t="s">
        <v>80</v>
      </c>
      <c r="D54" s="293" t="s">
        <v>81</v>
      </c>
      <c r="E54" s="292" t="s">
        <v>69</v>
      </c>
      <c r="F54" s="293" t="s">
        <v>80</v>
      </c>
      <c r="G54" s="293" t="s">
        <v>81</v>
      </c>
      <c r="H54" s="292" t="s">
        <v>69</v>
      </c>
      <c r="I54" s="293" t="s">
        <v>80</v>
      </c>
      <c r="J54" s="293" t="s">
        <v>81</v>
      </c>
      <c r="K54" s="292" t="s">
        <v>69</v>
      </c>
      <c r="L54" s="293" t="s">
        <v>80</v>
      </c>
      <c r="M54" s="293" t="s">
        <v>81</v>
      </c>
      <c r="N54" s="292"/>
      <c r="O54" s="293"/>
      <c r="P54" s="293"/>
      <c r="Q54" s="292"/>
      <c r="R54" s="293"/>
      <c r="S54" s="293"/>
      <c r="T54" s="273" t="s">
        <v>69</v>
      </c>
      <c r="U54" s="274" t="s">
        <v>80</v>
      </c>
      <c r="V54" s="275" t="s">
        <v>81</v>
      </c>
      <c r="W54" s="273" t="s">
        <v>69</v>
      </c>
      <c r="X54" s="274" t="s">
        <v>80</v>
      </c>
      <c r="Y54" s="275" t="s">
        <v>81</v>
      </c>
      <c r="Z54" s="276" t="s">
        <v>69</v>
      </c>
      <c r="AA54" s="274" t="s">
        <v>80</v>
      </c>
      <c r="AB54" s="275" t="s">
        <v>81</v>
      </c>
      <c r="AC54" s="276" t="s">
        <v>69</v>
      </c>
      <c r="AD54" s="274" t="s">
        <v>80</v>
      </c>
      <c r="AE54" s="275" t="s">
        <v>81</v>
      </c>
      <c r="AF54" s="276" t="s">
        <v>69</v>
      </c>
      <c r="AG54" s="277" t="s">
        <v>80</v>
      </c>
      <c r="AH54" s="278" t="s">
        <v>81</v>
      </c>
      <c r="AI54" s="273" t="s">
        <v>69</v>
      </c>
      <c r="AJ54" s="294" t="s">
        <v>80</v>
      </c>
      <c r="AK54" s="294" t="s">
        <v>81</v>
      </c>
      <c r="AL54" s="273" t="s">
        <v>69</v>
      </c>
      <c r="AM54" s="294" t="s">
        <v>80</v>
      </c>
      <c r="AN54" s="294" t="s">
        <v>81</v>
      </c>
      <c r="AO54" s="273" t="s">
        <v>69</v>
      </c>
      <c r="AP54" s="294" t="s">
        <v>80</v>
      </c>
      <c r="AQ54" s="294" t="s">
        <v>81</v>
      </c>
      <c r="AR54" s="292" t="s">
        <v>69</v>
      </c>
      <c r="AS54" s="293" t="s">
        <v>80</v>
      </c>
      <c r="AT54" s="293" t="s">
        <v>81</v>
      </c>
      <c r="AU54" s="276" t="s">
        <v>69</v>
      </c>
      <c r="AV54" s="277" t="s">
        <v>80</v>
      </c>
      <c r="AW54" s="279" t="s">
        <v>81</v>
      </c>
      <c r="AX54" s="276" t="s">
        <v>69</v>
      </c>
      <c r="AY54" s="277" t="s">
        <v>80</v>
      </c>
      <c r="AZ54" s="279" t="s">
        <v>81</v>
      </c>
      <c r="BA54" s="276" t="s">
        <v>69</v>
      </c>
      <c r="BB54" s="277" t="s">
        <v>80</v>
      </c>
      <c r="BC54" s="279" t="s">
        <v>81</v>
      </c>
      <c r="BD54" s="276" t="s">
        <v>69</v>
      </c>
      <c r="BE54" s="277" t="s">
        <v>80</v>
      </c>
      <c r="BF54" s="279" t="s">
        <v>81</v>
      </c>
      <c r="BG54" s="276" t="s">
        <v>69</v>
      </c>
      <c r="BH54" s="277" t="s">
        <v>80</v>
      </c>
      <c r="BI54" s="278" t="s">
        <v>81</v>
      </c>
      <c r="BJ54" s="279" t="s">
        <v>198</v>
      </c>
      <c r="BK54" s="279" t="s">
        <v>80</v>
      </c>
      <c r="BL54" s="279" t="s">
        <v>81</v>
      </c>
      <c r="BM54" s="276" t="s">
        <v>69</v>
      </c>
      <c r="BN54" s="277" t="s">
        <v>80</v>
      </c>
      <c r="BO54" s="279" t="s">
        <v>81</v>
      </c>
    </row>
    <row r="55" customFormat="false" ht="13.5" hidden="false" customHeight="true" outlineLevel="0" collapsed="false">
      <c r="A55" s="280" t="s">
        <v>71</v>
      </c>
      <c r="B55" s="281" t="n">
        <v>414.4</v>
      </c>
      <c r="C55" s="282" t="n">
        <v>660.6</v>
      </c>
      <c r="D55" s="283" t="n">
        <v>179.8</v>
      </c>
      <c r="E55" s="281" t="n">
        <v>285.5</v>
      </c>
      <c r="F55" s="282" t="n">
        <v>292.6</v>
      </c>
      <c r="G55" s="283" t="n">
        <v>278.8</v>
      </c>
      <c r="H55" s="281" t="n">
        <v>345.5</v>
      </c>
      <c r="I55" s="282" t="n">
        <v>283.3</v>
      </c>
      <c r="J55" s="283" t="n">
        <v>404.8</v>
      </c>
      <c r="K55" s="281" t="n">
        <v>238.1</v>
      </c>
      <c r="L55" s="282" t="n">
        <v>244</v>
      </c>
      <c r="M55" s="283" t="n">
        <v>232.4</v>
      </c>
      <c r="N55" s="281" t="n">
        <v>161.3</v>
      </c>
      <c r="O55" s="282" t="n">
        <v>141.7</v>
      </c>
      <c r="P55" s="283" t="n">
        <v>180</v>
      </c>
      <c r="Q55" s="281" t="n">
        <v>207.5</v>
      </c>
      <c r="R55" s="282" t="n">
        <v>236.2</v>
      </c>
      <c r="S55" s="283" t="n">
        <v>180.1</v>
      </c>
      <c r="T55" s="281" t="n">
        <v>476.6</v>
      </c>
      <c r="U55" s="282" t="n">
        <v>439.6</v>
      </c>
      <c r="V55" s="283" t="n">
        <v>511.9</v>
      </c>
      <c r="W55" s="281" t="n">
        <v>207.6</v>
      </c>
      <c r="X55" s="283" t="n">
        <v>94.6</v>
      </c>
      <c r="Y55" s="283" t="n">
        <v>315.3</v>
      </c>
      <c r="Z55" s="281" t="n">
        <v>310</v>
      </c>
      <c r="AA55" s="283" t="n">
        <v>342.1</v>
      </c>
      <c r="AB55" s="283" t="n">
        <v>279.4</v>
      </c>
      <c r="AC55" s="281" t="n">
        <v>161.6</v>
      </c>
      <c r="AD55" s="283" t="n">
        <v>94.6</v>
      </c>
      <c r="AE55" s="283" t="n">
        <v>225.4</v>
      </c>
      <c r="AF55" s="281" t="n">
        <v>280.2</v>
      </c>
      <c r="AG55" s="282" t="n">
        <v>282.4</v>
      </c>
      <c r="AH55" s="283" t="n">
        <v>278.2</v>
      </c>
      <c r="AI55" s="237" t="n">
        <v>18</v>
      </c>
      <c r="AJ55" s="235" t="n">
        <v>14</v>
      </c>
      <c r="AK55" s="238" t="n">
        <v>4</v>
      </c>
      <c r="AL55" s="237" t="n">
        <v>12</v>
      </c>
      <c r="AM55" s="235" t="n">
        <v>6</v>
      </c>
      <c r="AN55" s="238" t="n">
        <v>6</v>
      </c>
      <c r="AO55" s="237" t="n">
        <v>15</v>
      </c>
      <c r="AP55" s="235" t="n">
        <v>6</v>
      </c>
      <c r="AQ55" s="238" t="n">
        <v>9</v>
      </c>
      <c r="AR55" s="237" t="n">
        <v>10</v>
      </c>
      <c r="AS55" s="235" t="n">
        <v>5</v>
      </c>
      <c r="AT55" s="238" t="n">
        <v>5</v>
      </c>
      <c r="AU55" s="237" t="n">
        <v>7</v>
      </c>
      <c r="AV55" s="238" t="n">
        <v>3</v>
      </c>
      <c r="AW55" s="238" t="n">
        <v>4</v>
      </c>
      <c r="AX55" s="237" t="n">
        <v>9</v>
      </c>
      <c r="AY55" s="238" t="n">
        <v>5</v>
      </c>
      <c r="AZ55" s="238" t="n">
        <v>4</v>
      </c>
      <c r="BA55" s="237" t="n">
        <v>20</v>
      </c>
      <c r="BB55" s="238" t="n">
        <v>9</v>
      </c>
      <c r="BC55" s="238" t="n">
        <v>11</v>
      </c>
      <c r="BD55" s="237" t="n">
        <v>9</v>
      </c>
      <c r="BE55" s="238" t="n">
        <v>2</v>
      </c>
      <c r="BF55" s="231" t="n">
        <v>7</v>
      </c>
      <c r="BG55" s="238" t="n">
        <v>13</v>
      </c>
      <c r="BH55" s="238" t="n">
        <v>7</v>
      </c>
      <c r="BI55" s="231" t="n">
        <v>6</v>
      </c>
      <c r="BJ55" s="238" t="n">
        <v>7</v>
      </c>
      <c r="BK55" s="238" t="n">
        <v>2</v>
      </c>
      <c r="BL55" s="238" t="n">
        <v>5</v>
      </c>
      <c r="BM55" s="237" t="n">
        <v>120</v>
      </c>
      <c r="BN55" s="235" t="n">
        <v>59</v>
      </c>
      <c r="BO55" s="238" t="n">
        <v>61</v>
      </c>
    </row>
    <row r="56" customFormat="false" ht="13.5" hidden="false" customHeight="true" outlineLevel="0" collapsed="false">
      <c r="A56" s="284" t="s">
        <v>272</v>
      </c>
      <c r="B56" s="285" t="n">
        <v>16.7</v>
      </c>
      <c r="C56" s="286" t="n">
        <v>11.4</v>
      </c>
      <c r="D56" s="287" t="n">
        <v>21.6</v>
      </c>
      <c r="E56" s="285" t="n">
        <v>11.5</v>
      </c>
      <c r="F56" s="286" t="n">
        <v>11.8</v>
      </c>
      <c r="G56" s="287" t="n">
        <v>11.2</v>
      </c>
      <c r="H56" s="285" t="n">
        <v>11.2</v>
      </c>
      <c r="I56" s="286" t="n">
        <v>11.5</v>
      </c>
      <c r="J56" s="287" t="n">
        <v>10.9</v>
      </c>
      <c r="K56" s="285" t="n">
        <v>11.5</v>
      </c>
      <c r="L56" s="286" t="n">
        <v>11.9</v>
      </c>
      <c r="M56" s="287" t="n">
        <v>11.2</v>
      </c>
      <c r="N56" s="285" t="n">
        <v>5.6</v>
      </c>
      <c r="O56" s="286" t="n">
        <v>11.5</v>
      </c>
      <c r="P56" s="287" t="n">
        <v>0</v>
      </c>
      <c r="Q56" s="285" t="n">
        <v>11.2</v>
      </c>
      <c r="R56" s="286" t="n">
        <v>11.5</v>
      </c>
      <c r="S56" s="287" t="n">
        <v>10.9</v>
      </c>
      <c r="T56" s="285" t="n">
        <v>11.6</v>
      </c>
      <c r="U56" s="286" t="n">
        <v>11.9</v>
      </c>
      <c r="V56" s="287" t="n">
        <v>11.3</v>
      </c>
      <c r="W56" s="285" t="n">
        <v>11.2</v>
      </c>
      <c r="X56" s="287" t="n">
        <v>11.5</v>
      </c>
      <c r="Y56" s="287" t="n">
        <v>10.9</v>
      </c>
      <c r="Z56" s="285" t="n">
        <v>23.2</v>
      </c>
      <c r="AA56" s="287" t="n">
        <v>11.9</v>
      </c>
      <c r="AB56" s="287" t="n">
        <v>33.9</v>
      </c>
      <c r="AC56" s="285" t="n">
        <v>22.5</v>
      </c>
      <c r="AD56" s="287" t="n">
        <v>23.1</v>
      </c>
      <c r="AE56" s="287" t="n">
        <v>21.9</v>
      </c>
      <c r="AF56" s="285" t="n">
        <v>13.6</v>
      </c>
      <c r="AG56" s="286" t="n">
        <v>12.8</v>
      </c>
      <c r="AH56" s="287" t="n">
        <v>14.3</v>
      </c>
      <c r="AI56" s="229" t="n">
        <v>3</v>
      </c>
      <c r="AJ56" s="244" t="n">
        <v>1</v>
      </c>
      <c r="AK56" s="230" t="n">
        <v>2</v>
      </c>
      <c r="AL56" s="229" t="n">
        <v>2</v>
      </c>
      <c r="AM56" s="244" t="n">
        <v>1</v>
      </c>
      <c r="AN56" s="230" t="n">
        <v>1</v>
      </c>
      <c r="AO56" s="229" t="n">
        <v>2</v>
      </c>
      <c r="AP56" s="244" t="n">
        <v>1</v>
      </c>
      <c r="AQ56" s="230" t="n">
        <v>1</v>
      </c>
      <c r="AR56" s="229" t="n">
        <v>2</v>
      </c>
      <c r="AS56" s="244" t="n">
        <v>1</v>
      </c>
      <c r="AT56" s="230" t="n">
        <v>1</v>
      </c>
      <c r="AU56" s="229" t="n">
        <v>1</v>
      </c>
      <c r="AV56" s="230" t="n">
        <v>1</v>
      </c>
      <c r="AW56" s="230" t="n">
        <v>0</v>
      </c>
      <c r="AX56" s="229" t="n">
        <v>2</v>
      </c>
      <c r="AY56" s="230" t="n">
        <v>1</v>
      </c>
      <c r="AZ56" s="230" t="n">
        <v>1</v>
      </c>
      <c r="BA56" s="229" t="n">
        <v>2</v>
      </c>
      <c r="BB56" s="230" t="n">
        <v>1</v>
      </c>
      <c r="BC56" s="230" t="n">
        <v>1</v>
      </c>
      <c r="BD56" s="229" t="n">
        <v>2</v>
      </c>
      <c r="BE56" s="230" t="n">
        <v>1</v>
      </c>
      <c r="BF56" s="228" t="n">
        <v>1</v>
      </c>
      <c r="BG56" s="230" t="n">
        <v>4</v>
      </c>
      <c r="BH56" s="230" t="n">
        <v>1</v>
      </c>
      <c r="BI56" s="228" t="n">
        <v>3</v>
      </c>
      <c r="BJ56" s="230" t="n">
        <v>4</v>
      </c>
      <c r="BK56" s="230" t="n">
        <v>2</v>
      </c>
      <c r="BL56" s="230" t="n">
        <v>2</v>
      </c>
      <c r="BM56" s="229" t="n">
        <v>24</v>
      </c>
      <c r="BN56" s="244" t="n">
        <v>11</v>
      </c>
      <c r="BO56" s="230" t="n">
        <v>13</v>
      </c>
    </row>
    <row r="57" customFormat="false" ht="13.5" hidden="false" customHeight="true" outlineLevel="0" collapsed="false">
      <c r="A57" s="284" t="s">
        <v>273</v>
      </c>
      <c r="B57" s="285" t="n">
        <v>0</v>
      </c>
      <c r="C57" s="286" t="n">
        <v>0</v>
      </c>
      <c r="D57" s="287" t="n">
        <v>0</v>
      </c>
      <c r="E57" s="285" t="n">
        <v>4.1</v>
      </c>
      <c r="F57" s="286" t="n">
        <v>8.5</v>
      </c>
      <c r="G57" s="287" t="n">
        <v>0</v>
      </c>
      <c r="H57" s="285" t="n">
        <v>12</v>
      </c>
      <c r="I57" s="286" t="n">
        <v>8.3</v>
      </c>
      <c r="J57" s="287" t="n">
        <v>15.6</v>
      </c>
      <c r="K57" s="285" t="n">
        <v>12.5</v>
      </c>
      <c r="L57" s="286" t="n">
        <v>0</v>
      </c>
      <c r="M57" s="287" t="n">
        <v>24.2</v>
      </c>
      <c r="N57" s="285" t="n">
        <v>4</v>
      </c>
      <c r="O57" s="286" t="n">
        <v>8.3</v>
      </c>
      <c r="P57" s="287" t="n">
        <v>0</v>
      </c>
      <c r="Q57" s="285" t="n">
        <v>8.1</v>
      </c>
      <c r="R57" s="286" t="n">
        <v>16.6</v>
      </c>
      <c r="S57" s="287" t="n">
        <v>0</v>
      </c>
      <c r="T57" s="285" t="n">
        <v>0</v>
      </c>
      <c r="U57" s="286" t="n">
        <v>0</v>
      </c>
      <c r="V57" s="287" t="n">
        <v>0</v>
      </c>
      <c r="W57" s="285" t="n">
        <v>4</v>
      </c>
      <c r="X57" s="287" t="n">
        <v>8.3</v>
      </c>
      <c r="Y57" s="287" t="n">
        <v>0</v>
      </c>
      <c r="Z57" s="285" t="n">
        <v>8.4</v>
      </c>
      <c r="AA57" s="287" t="n">
        <v>17.2</v>
      </c>
      <c r="AB57" s="287" t="n">
        <v>0</v>
      </c>
      <c r="AC57" s="285" t="n">
        <v>4.1</v>
      </c>
      <c r="AD57" s="287" t="n">
        <v>8.4</v>
      </c>
      <c r="AE57" s="287" t="n">
        <v>0</v>
      </c>
      <c r="AF57" s="285" t="n">
        <v>5.7</v>
      </c>
      <c r="AG57" s="286" t="n">
        <v>7.6</v>
      </c>
      <c r="AH57" s="287" t="n">
        <v>4</v>
      </c>
      <c r="AI57" s="229" t="n">
        <v>0</v>
      </c>
      <c r="AJ57" s="244" t="n">
        <v>0</v>
      </c>
      <c r="AK57" s="230" t="n">
        <v>0</v>
      </c>
      <c r="AL57" s="229" t="n">
        <v>1</v>
      </c>
      <c r="AM57" s="244" t="n">
        <v>1</v>
      </c>
      <c r="AN57" s="230" t="n">
        <v>0</v>
      </c>
      <c r="AO57" s="229" t="n">
        <v>3</v>
      </c>
      <c r="AP57" s="244" t="n">
        <v>1</v>
      </c>
      <c r="AQ57" s="230" t="n">
        <v>2</v>
      </c>
      <c r="AR57" s="229" t="n">
        <v>3</v>
      </c>
      <c r="AS57" s="244" t="n">
        <v>0</v>
      </c>
      <c r="AT57" s="230" t="n">
        <v>3</v>
      </c>
      <c r="AU57" s="229" t="n">
        <v>1</v>
      </c>
      <c r="AV57" s="230" t="n">
        <v>1</v>
      </c>
      <c r="AW57" s="230" t="n">
        <v>0</v>
      </c>
      <c r="AX57" s="229" t="n">
        <v>2</v>
      </c>
      <c r="AY57" s="230" t="n">
        <v>2</v>
      </c>
      <c r="AZ57" s="230" t="n">
        <v>0</v>
      </c>
      <c r="BA57" s="229" t="n">
        <v>0</v>
      </c>
      <c r="BB57" s="230" t="n">
        <v>0</v>
      </c>
      <c r="BC57" s="230" t="n">
        <v>0</v>
      </c>
      <c r="BD57" s="229" t="n">
        <v>1</v>
      </c>
      <c r="BE57" s="230" t="n">
        <v>1</v>
      </c>
      <c r="BF57" s="228" t="n">
        <v>0</v>
      </c>
      <c r="BG57" s="230" t="n">
        <v>2</v>
      </c>
      <c r="BH57" s="230" t="n">
        <v>2</v>
      </c>
      <c r="BI57" s="228" t="n">
        <v>0</v>
      </c>
      <c r="BJ57" s="230" t="n">
        <v>1</v>
      </c>
      <c r="BK57" s="230" t="n">
        <v>1</v>
      </c>
      <c r="BL57" s="230" t="n">
        <v>0</v>
      </c>
      <c r="BM57" s="229" t="n">
        <v>14</v>
      </c>
      <c r="BN57" s="244" t="n">
        <v>9</v>
      </c>
      <c r="BO57" s="230" t="n">
        <v>5</v>
      </c>
    </row>
    <row r="58" customFormat="false" ht="13.5" hidden="false" customHeight="true" outlineLevel="0" collapsed="false">
      <c r="A58" s="284" t="s">
        <v>274</v>
      </c>
      <c r="B58" s="285" t="n">
        <v>11.7</v>
      </c>
      <c r="C58" s="286" t="n">
        <v>0</v>
      </c>
      <c r="D58" s="287" t="n">
        <v>23</v>
      </c>
      <c r="E58" s="285" t="n">
        <v>4</v>
      </c>
      <c r="F58" s="286" t="n">
        <v>0</v>
      </c>
      <c r="G58" s="287" t="n">
        <v>7.9</v>
      </c>
      <c r="H58" s="285" t="n">
        <v>11.7</v>
      </c>
      <c r="I58" s="286" t="n">
        <v>7.9</v>
      </c>
      <c r="J58" s="287" t="n">
        <v>15.3</v>
      </c>
      <c r="K58" s="285" t="n">
        <v>16.1</v>
      </c>
      <c r="L58" s="286" t="n">
        <v>8.2</v>
      </c>
      <c r="M58" s="287" t="n">
        <v>23.6</v>
      </c>
      <c r="N58" s="285" t="n">
        <v>19.4</v>
      </c>
      <c r="O58" s="286" t="n">
        <v>15.8</v>
      </c>
      <c r="P58" s="287" t="n">
        <v>22.8</v>
      </c>
      <c r="Q58" s="285" t="n">
        <v>7.8</v>
      </c>
      <c r="R58" s="286" t="n">
        <v>15.8</v>
      </c>
      <c r="S58" s="287" t="n">
        <v>0</v>
      </c>
      <c r="T58" s="285" t="n">
        <v>4</v>
      </c>
      <c r="U58" s="286" t="n">
        <v>0</v>
      </c>
      <c r="V58" s="287" t="n">
        <v>7.8</v>
      </c>
      <c r="W58" s="285" t="n">
        <v>7.7</v>
      </c>
      <c r="X58" s="287" t="n">
        <v>0</v>
      </c>
      <c r="Y58" s="287" t="n">
        <v>15.2</v>
      </c>
      <c r="Z58" s="285" t="n">
        <v>4</v>
      </c>
      <c r="AA58" s="287" t="n">
        <v>0</v>
      </c>
      <c r="AB58" s="287" t="n">
        <v>7.8</v>
      </c>
      <c r="AC58" s="285" t="n">
        <v>3.9</v>
      </c>
      <c r="AD58" s="287" t="n">
        <v>0</v>
      </c>
      <c r="AE58" s="287" t="n">
        <v>7.6</v>
      </c>
      <c r="AF58" s="285" t="n">
        <v>9</v>
      </c>
      <c r="AG58" s="286" t="n">
        <v>4.8</v>
      </c>
      <c r="AH58" s="287" t="n">
        <v>13.1</v>
      </c>
      <c r="AI58" s="229" t="n">
        <v>3</v>
      </c>
      <c r="AJ58" s="244" t="n">
        <v>0</v>
      </c>
      <c r="AK58" s="230" t="n">
        <v>3</v>
      </c>
      <c r="AL58" s="229" t="n">
        <v>1</v>
      </c>
      <c r="AM58" s="244" t="n">
        <v>0</v>
      </c>
      <c r="AN58" s="230" t="n">
        <v>1</v>
      </c>
      <c r="AO58" s="229" t="n">
        <v>3</v>
      </c>
      <c r="AP58" s="244" t="n">
        <v>1</v>
      </c>
      <c r="AQ58" s="230" t="n">
        <v>2</v>
      </c>
      <c r="AR58" s="229" t="n">
        <v>4</v>
      </c>
      <c r="AS58" s="244" t="n">
        <v>1</v>
      </c>
      <c r="AT58" s="230" t="n">
        <v>3</v>
      </c>
      <c r="AU58" s="229" t="n">
        <v>5</v>
      </c>
      <c r="AV58" s="230" t="n">
        <v>2</v>
      </c>
      <c r="AW58" s="230" t="n">
        <v>3</v>
      </c>
      <c r="AX58" s="229" t="n">
        <v>2</v>
      </c>
      <c r="AY58" s="230" t="n">
        <v>2</v>
      </c>
      <c r="AZ58" s="230" t="n">
        <v>0</v>
      </c>
      <c r="BA58" s="229" t="n">
        <v>1</v>
      </c>
      <c r="BB58" s="230" t="n">
        <v>0</v>
      </c>
      <c r="BC58" s="230" t="n">
        <v>1</v>
      </c>
      <c r="BD58" s="229" t="n">
        <v>2</v>
      </c>
      <c r="BE58" s="230" t="n">
        <v>0</v>
      </c>
      <c r="BF58" s="228" t="n">
        <v>2</v>
      </c>
      <c r="BG58" s="230" t="n">
        <v>1</v>
      </c>
      <c r="BH58" s="230" t="n">
        <v>0</v>
      </c>
      <c r="BI58" s="228" t="n">
        <v>1</v>
      </c>
      <c r="BJ58" s="230" t="n">
        <v>1</v>
      </c>
      <c r="BK58" s="230" t="n">
        <v>0</v>
      </c>
      <c r="BL58" s="230" t="n">
        <v>1</v>
      </c>
      <c r="BM58" s="229" t="n">
        <v>23</v>
      </c>
      <c r="BN58" s="244" t="n">
        <v>6</v>
      </c>
      <c r="BO58" s="230" t="n">
        <v>17</v>
      </c>
    </row>
    <row r="59" customFormat="false" ht="13.5" hidden="false" customHeight="true" outlineLevel="0" collapsed="false">
      <c r="A59" s="284" t="s">
        <v>275</v>
      </c>
      <c r="B59" s="285" t="n">
        <v>29.4</v>
      </c>
      <c r="C59" s="286" t="n">
        <v>8.6</v>
      </c>
      <c r="D59" s="287" t="n">
        <v>49.3</v>
      </c>
      <c r="E59" s="285" t="n">
        <v>17.4</v>
      </c>
      <c r="F59" s="286" t="n">
        <v>0</v>
      </c>
      <c r="G59" s="287" t="n">
        <v>33.9</v>
      </c>
      <c r="H59" s="285" t="n">
        <v>25.2</v>
      </c>
      <c r="I59" s="286" t="n">
        <v>17.2</v>
      </c>
      <c r="J59" s="287" t="n">
        <v>32.8</v>
      </c>
      <c r="K59" s="285" t="n">
        <v>52</v>
      </c>
      <c r="L59" s="286" t="n">
        <v>26.6</v>
      </c>
      <c r="M59" s="287" t="n">
        <v>76.3</v>
      </c>
      <c r="N59" s="285" t="n">
        <v>41.9</v>
      </c>
      <c r="O59" s="286" t="n">
        <v>34.3</v>
      </c>
      <c r="P59" s="287" t="n">
        <v>49.2</v>
      </c>
      <c r="Q59" s="285" t="n">
        <v>33.5</v>
      </c>
      <c r="R59" s="286" t="n">
        <v>0</v>
      </c>
      <c r="S59" s="287" t="n">
        <v>65.4</v>
      </c>
      <c r="T59" s="285" t="n">
        <v>30.2</v>
      </c>
      <c r="U59" s="286" t="n">
        <v>8.8</v>
      </c>
      <c r="V59" s="287" t="n">
        <v>50.6</v>
      </c>
      <c r="W59" s="285" t="n">
        <v>29.2</v>
      </c>
      <c r="X59" s="287" t="n">
        <v>8.5</v>
      </c>
      <c r="Y59" s="287" t="n">
        <v>48.9</v>
      </c>
      <c r="Z59" s="285" t="n">
        <v>38.7</v>
      </c>
      <c r="AA59" s="287" t="n">
        <v>17.6</v>
      </c>
      <c r="AB59" s="287" t="n">
        <v>58.9</v>
      </c>
      <c r="AC59" s="285" t="n">
        <v>49.9</v>
      </c>
      <c r="AD59" s="287" t="n">
        <v>25.5</v>
      </c>
      <c r="AE59" s="287" t="n">
        <v>73.1</v>
      </c>
      <c r="AF59" s="285" t="n">
        <v>34.8</v>
      </c>
      <c r="AG59" s="286" t="n">
        <v>14.7</v>
      </c>
      <c r="AH59" s="287" t="n">
        <v>53.9</v>
      </c>
      <c r="AI59" s="229" t="n">
        <v>7</v>
      </c>
      <c r="AJ59" s="244" t="n">
        <v>1</v>
      </c>
      <c r="AK59" s="230" t="n">
        <v>6</v>
      </c>
      <c r="AL59" s="229" t="n">
        <v>4</v>
      </c>
      <c r="AM59" s="244" t="n">
        <v>0</v>
      </c>
      <c r="AN59" s="230" t="n">
        <v>4</v>
      </c>
      <c r="AO59" s="229" t="n">
        <v>6</v>
      </c>
      <c r="AP59" s="244" t="n">
        <v>2</v>
      </c>
      <c r="AQ59" s="230" t="n">
        <v>4</v>
      </c>
      <c r="AR59" s="229" t="n">
        <v>12</v>
      </c>
      <c r="AS59" s="244" t="n">
        <v>3</v>
      </c>
      <c r="AT59" s="230" t="n">
        <v>9</v>
      </c>
      <c r="AU59" s="229" t="n">
        <v>10</v>
      </c>
      <c r="AV59" s="230" t="n">
        <v>4</v>
      </c>
      <c r="AW59" s="230" t="n">
        <v>6</v>
      </c>
      <c r="AX59" s="229" t="n">
        <v>8</v>
      </c>
      <c r="AY59" s="230" t="n">
        <v>0</v>
      </c>
      <c r="AZ59" s="230" t="n">
        <v>8</v>
      </c>
      <c r="BA59" s="229" t="n">
        <v>7</v>
      </c>
      <c r="BB59" s="230" t="n">
        <v>1</v>
      </c>
      <c r="BC59" s="230" t="n">
        <v>6</v>
      </c>
      <c r="BD59" s="229" t="n">
        <v>7</v>
      </c>
      <c r="BE59" s="230" t="n">
        <v>1</v>
      </c>
      <c r="BF59" s="228" t="n">
        <v>6</v>
      </c>
      <c r="BG59" s="230" t="n">
        <v>9</v>
      </c>
      <c r="BH59" s="230" t="n">
        <v>2</v>
      </c>
      <c r="BI59" s="228" t="n">
        <v>7</v>
      </c>
      <c r="BJ59" s="230" t="n">
        <v>12</v>
      </c>
      <c r="BK59" s="230" t="n">
        <v>3</v>
      </c>
      <c r="BL59" s="230" t="n">
        <v>9</v>
      </c>
      <c r="BM59" s="229" t="n">
        <v>82</v>
      </c>
      <c r="BN59" s="244" t="n">
        <v>17</v>
      </c>
      <c r="BO59" s="230" t="n">
        <v>65</v>
      </c>
    </row>
    <row r="60" customFormat="false" ht="13.5" hidden="false" customHeight="true" outlineLevel="0" collapsed="false">
      <c r="A60" s="284" t="s">
        <v>276</v>
      </c>
      <c r="B60" s="285" t="n">
        <v>73.6</v>
      </c>
      <c r="C60" s="286" t="n">
        <v>56.8</v>
      </c>
      <c r="D60" s="287" t="n">
        <v>90</v>
      </c>
      <c r="E60" s="285" t="n">
        <v>94.3</v>
      </c>
      <c r="F60" s="286" t="n">
        <v>44.1</v>
      </c>
      <c r="G60" s="287" t="n">
        <v>143.4</v>
      </c>
      <c r="H60" s="285" t="n">
        <v>63.3</v>
      </c>
      <c r="I60" s="286" t="n">
        <v>28.5</v>
      </c>
      <c r="J60" s="287" t="n">
        <v>97.4</v>
      </c>
      <c r="K60" s="285" t="n">
        <v>51</v>
      </c>
      <c r="L60" s="286" t="n">
        <v>22.1</v>
      </c>
      <c r="M60" s="287" t="n">
        <v>79.2</v>
      </c>
      <c r="N60" s="285" t="n">
        <v>45.9</v>
      </c>
      <c r="O60" s="286" t="n">
        <v>28.6</v>
      </c>
      <c r="P60" s="287" t="n">
        <v>62.9</v>
      </c>
      <c r="Q60" s="285" t="n">
        <v>67.3</v>
      </c>
      <c r="R60" s="286" t="n">
        <v>43</v>
      </c>
      <c r="S60" s="287" t="n">
        <v>91.1</v>
      </c>
      <c r="T60" s="285" t="n">
        <v>47.7</v>
      </c>
      <c r="U60" s="286" t="n">
        <v>14.8</v>
      </c>
      <c r="V60" s="287" t="n">
        <v>79.8</v>
      </c>
      <c r="W60" s="285" t="n">
        <v>49.8</v>
      </c>
      <c r="X60" s="287" t="n">
        <v>21.6</v>
      </c>
      <c r="Y60" s="287" t="n">
        <v>77.5</v>
      </c>
      <c r="Z60" s="285" t="n">
        <v>55.3</v>
      </c>
      <c r="AA60" s="287" t="n">
        <v>52.2</v>
      </c>
      <c r="AB60" s="287" t="n">
        <v>58.4</v>
      </c>
      <c r="AC60" s="285" t="n">
        <v>50.1</v>
      </c>
      <c r="AD60" s="287" t="n">
        <v>36.2</v>
      </c>
      <c r="AE60" s="287" t="n">
        <v>63.7</v>
      </c>
      <c r="AF60" s="285" t="n">
        <v>59.9</v>
      </c>
      <c r="AG60" s="286" t="n">
        <v>34.8</v>
      </c>
      <c r="AH60" s="287" t="n">
        <v>84.4</v>
      </c>
      <c r="AI60" s="229" t="n">
        <v>21</v>
      </c>
      <c r="AJ60" s="244" t="n">
        <v>8</v>
      </c>
      <c r="AK60" s="230" t="n">
        <v>13</v>
      </c>
      <c r="AL60" s="229" t="n">
        <v>26</v>
      </c>
      <c r="AM60" s="244" t="n">
        <v>6</v>
      </c>
      <c r="AN60" s="230" t="n">
        <v>20</v>
      </c>
      <c r="AO60" s="229" t="n">
        <v>18</v>
      </c>
      <c r="AP60" s="244" t="n">
        <v>4</v>
      </c>
      <c r="AQ60" s="230" t="n">
        <v>14</v>
      </c>
      <c r="AR60" s="229" t="n">
        <v>14</v>
      </c>
      <c r="AS60" s="244" t="n">
        <v>3</v>
      </c>
      <c r="AT60" s="230" t="n">
        <v>11</v>
      </c>
      <c r="AU60" s="229" t="n">
        <v>13</v>
      </c>
      <c r="AV60" s="230" t="n">
        <v>4</v>
      </c>
      <c r="AW60" s="230" t="n">
        <v>9</v>
      </c>
      <c r="AX60" s="229" t="n">
        <v>19</v>
      </c>
      <c r="AY60" s="230" t="n">
        <v>6</v>
      </c>
      <c r="AZ60" s="230" t="n">
        <v>13</v>
      </c>
      <c r="BA60" s="229" t="n">
        <v>13</v>
      </c>
      <c r="BB60" s="230" t="n">
        <v>2</v>
      </c>
      <c r="BC60" s="230" t="n">
        <v>11</v>
      </c>
      <c r="BD60" s="229" t="n">
        <v>14</v>
      </c>
      <c r="BE60" s="230" t="n">
        <v>3</v>
      </c>
      <c r="BF60" s="228" t="n">
        <v>11</v>
      </c>
      <c r="BG60" s="230" t="n">
        <v>15</v>
      </c>
      <c r="BH60" s="230" t="n">
        <v>7</v>
      </c>
      <c r="BI60" s="228" t="n">
        <v>8</v>
      </c>
      <c r="BJ60" s="230" t="n">
        <v>14</v>
      </c>
      <c r="BK60" s="230" t="n">
        <v>5</v>
      </c>
      <c r="BL60" s="230" t="n">
        <v>9</v>
      </c>
      <c r="BM60" s="229" t="n">
        <v>167</v>
      </c>
      <c r="BN60" s="244" t="n">
        <v>48</v>
      </c>
      <c r="BO60" s="230" t="n">
        <v>119</v>
      </c>
    </row>
    <row r="61" customFormat="false" ht="13.5" hidden="false" customHeight="true" outlineLevel="0" collapsed="false">
      <c r="A61" s="284" t="s">
        <v>277</v>
      </c>
      <c r="B61" s="285" t="n">
        <v>85.2</v>
      </c>
      <c r="C61" s="286" t="n">
        <v>38.1</v>
      </c>
      <c r="D61" s="287" t="n">
        <v>132</v>
      </c>
      <c r="E61" s="285" t="n">
        <v>104.5</v>
      </c>
      <c r="F61" s="286" t="n">
        <v>46</v>
      </c>
      <c r="G61" s="287" t="n">
        <v>162.5</v>
      </c>
      <c r="H61" s="285" t="n">
        <v>72.8</v>
      </c>
      <c r="I61" s="286" t="n">
        <v>44.6</v>
      </c>
      <c r="J61" s="287" t="n">
        <v>100.8</v>
      </c>
      <c r="K61" s="285" t="n">
        <v>75.4</v>
      </c>
      <c r="L61" s="286" t="n">
        <v>33</v>
      </c>
      <c r="M61" s="287" t="n">
        <v>117.3</v>
      </c>
      <c r="N61" s="285" t="n">
        <v>85.8</v>
      </c>
      <c r="O61" s="286" t="n">
        <v>57.5</v>
      </c>
      <c r="P61" s="287" t="n">
        <v>113.6</v>
      </c>
      <c r="Q61" s="285" t="n">
        <v>60.5</v>
      </c>
      <c r="R61" s="286" t="n">
        <v>51.2</v>
      </c>
      <c r="S61" s="287" t="n">
        <v>69.5</v>
      </c>
      <c r="T61" s="285" t="n">
        <v>69.1</v>
      </c>
      <c r="U61" s="286" t="n">
        <v>26.5</v>
      </c>
      <c r="V61" s="287" t="n">
        <v>111.2</v>
      </c>
      <c r="W61" s="285" t="n">
        <v>57.4</v>
      </c>
      <c r="X61" s="287" t="n">
        <v>32.2</v>
      </c>
      <c r="Y61" s="287" t="n">
        <v>82.4</v>
      </c>
      <c r="Z61" s="285" t="n">
        <v>76</v>
      </c>
      <c r="AA61" s="287" t="n">
        <v>20</v>
      </c>
      <c r="AB61" s="287" t="n">
        <v>131.1</v>
      </c>
      <c r="AC61" s="285" t="n">
        <v>80</v>
      </c>
      <c r="AD61" s="287" t="n">
        <v>25.8</v>
      </c>
      <c r="AE61" s="287" t="n">
        <v>133.3</v>
      </c>
      <c r="AF61" s="285" t="n">
        <v>76.7</v>
      </c>
      <c r="AG61" s="286" t="n">
        <v>37.6</v>
      </c>
      <c r="AH61" s="287" t="n">
        <v>115.2</v>
      </c>
      <c r="AI61" s="229" t="n">
        <v>27</v>
      </c>
      <c r="AJ61" s="244" t="n">
        <v>6</v>
      </c>
      <c r="AK61" s="230" t="n">
        <v>21</v>
      </c>
      <c r="AL61" s="229" t="n">
        <v>32</v>
      </c>
      <c r="AM61" s="244" t="n">
        <v>7</v>
      </c>
      <c r="AN61" s="230" t="n">
        <v>25</v>
      </c>
      <c r="AO61" s="229" t="n">
        <v>23</v>
      </c>
      <c r="AP61" s="244" t="n">
        <v>7</v>
      </c>
      <c r="AQ61" s="230" t="n">
        <v>16</v>
      </c>
      <c r="AR61" s="229" t="n">
        <v>23</v>
      </c>
      <c r="AS61" s="244" t="n">
        <v>5</v>
      </c>
      <c r="AT61" s="230" t="n">
        <v>18</v>
      </c>
      <c r="AU61" s="229" t="n">
        <v>27</v>
      </c>
      <c r="AV61" s="230" t="n">
        <v>9</v>
      </c>
      <c r="AW61" s="230" t="n">
        <v>18</v>
      </c>
      <c r="AX61" s="229" t="n">
        <v>19</v>
      </c>
      <c r="AY61" s="230" t="n">
        <v>8</v>
      </c>
      <c r="AZ61" s="230" t="n">
        <v>11</v>
      </c>
      <c r="BA61" s="229" t="n">
        <v>21</v>
      </c>
      <c r="BB61" s="230" t="n">
        <v>4</v>
      </c>
      <c r="BC61" s="230" t="n">
        <v>17</v>
      </c>
      <c r="BD61" s="229" t="n">
        <v>18</v>
      </c>
      <c r="BE61" s="230" t="n">
        <v>5</v>
      </c>
      <c r="BF61" s="228" t="n">
        <v>13</v>
      </c>
      <c r="BG61" s="230" t="n">
        <v>23</v>
      </c>
      <c r="BH61" s="230" t="n">
        <v>3</v>
      </c>
      <c r="BI61" s="228" t="n">
        <v>20</v>
      </c>
      <c r="BJ61" s="230" t="n">
        <v>25</v>
      </c>
      <c r="BK61" s="230" t="n">
        <v>4</v>
      </c>
      <c r="BL61" s="230" t="n">
        <v>21</v>
      </c>
      <c r="BM61" s="229" t="n">
        <v>238</v>
      </c>
      <c r="BN61" s="244" t="n">
        <v>58</v>
      </c>
      <c r="BO61" s="230" t="n">
        <v>180</v>
      </c>
    </row>
    <row r="62" customFormat="false" ht="13.5" hidden="false" customHeight="true" outlineLevel="0" collapsed="false">
      <c r="A62" s="284" t="s">
        <v>278</v>
      </c>
      <c r="B62" s="285" t="n">
        <v>124.3</v>
      </c>
      <c r="C62" s="286" t="n">
        <v>104.9</v>
      </c>
      <c r="D62" s="287" t="n">
        <v>143.8</v>
      </c>
      <c r="E62" s="285" t="n">
        <v>86.5</v>
      </c>
      <c r="F62" s="286" t="n">
        <v>76.4</v>
      </c>
      <c r="G62" s="287" t="n">
        <v>96.8</v>
      </c>
      <c r="H62" s="285" t="n">
        <v>145.5</v>
      </c>
      <c r="I62" s="286" t="n">
        <v>80</v>
      </c>
      <c r="J62" s="287" t="n">
        <v>211.9</v>
      </c>
      <c r="K62" s="285" t="n">
        <v>111.8</v>
      </c>
      <c r="L62" s="286" t="n">
        <v>57.1</v>
      </c>
      <c r="M62" s="287" t="n">
        <v>167.1</v>
      </c>
      <c r="N62" s="285" t="n">
        <v>117.3</v>
      </c>
      <c r="O62" s="286" t="n">
        <v>92</v>
      </c>
      <c r="P62" s="287" t="n">
        <v>142.8</v>
      </c>
      <c r="Q62" s="285" t="n">
        <v>107.8</v>
      </c>
      <c r="R62" s="286" t="n">
        <v>61.3</v>
      </c>
      <c r="S62" s="287" t="n">
        <v>155</v>
      </c>
      <c r="T62" s="285" t="n">
        <v>117.6</v>
      </c>
      <c r="U62" s="286" t="n">
        <v>69.5</v>
      </c>
      <c r="V62" s="287" t="n">
        <v>166.3</v>
      </c>
      <c r="W62" s="285" t="n">
        <v>95.2</v>
      </c>
      <c r="X62" s="287" t="n">
        <v>67.2</v>
      </c>
      <c r="Y62" s="287" t="n">
        <v>123.6</v>
      </c>
      <c r="Z62" s="285" t="n">
        <v>88.7</v>
      </c>
      <c r="AA62" s="287" t="n">
        <v>69.3</v>
      </c>
      <c r="AB62" s="287" t="n">
        <v>108.3</v>
      </c>
      <c r="AC62" s="285" t="n">
        <v>82.7</v>
      </c>
      <c r="AD62" s="287" t="n">
        <v>60.9</v>
      </c>
      <c r="AE62" s="287" t="n">
        <v>104.7</v>
      </c>
      <c r="AF62" s="285" t="n">
        <v>107.8</v>
      </c>
      <c r="AG62" s="286" t="n">
        <v>73.9</v>
      </c>
      <c r="AH62" s="287" t="n">
        <v>142.1</v>
      </c>
      <c r="AI62" s="229" t="n">
        <v>40</v>
      </c>
      <c r="AJ62" s="244" t="n">
        <v>17</v>
      </c>
      <c r="AK62" s="230" t="n">
        <v>23</v>
      </c>
      <c r="AL62" s="229" t="n">
        <v>27</v>
      </c>
      <c r="AM62" s="244" t="n">
        <v>12</v>
      </c>
      <c r="AN62" s="230" t="n">
        <v>15</v>
      </c>
      <c r="AO62" s="229" t="n">
        <v>47</v>
      </c>
      <c r="AP62" s="244" t="n">
        <v>13</v>
      </c>
      <c r="AQ62" s="230" t="n">
        <v>34</v>
      </c>
      <c r="AR62" s="229" t="n">
        <v>35</v>
      </c>
      <c r="AS62" s="244" t="n">
        <v>9</v>
      </c>
      <c r="AT62" s="230" t="n">
        <v>26</v>
      </c>
      <c r="AU62" s="229" t="n">
        <v>38</v>
      </c>
      <c r="AV62" s="230" t="n">
        <v>15</v>
      </c>
      <c r="AW62" s="230" t="n">
        <v>23</v>
      </c>
      <c r="AX62" s="229" t="n">
        <v>35</v>
      </c>
      <c r="AY62" s="230" t="n">
        <v>10</v>
      </c>
      <c r="AZ62" s="230" t="n">
        <v>25</v>
      </c>
      <c r="BA62" s="229" t="n">
        <v>37</v>
      </c>
      <c r="BB62" s="230" t="n">
        <v>11</v>
      </c>
      <c r="BC62" s="230" t="n">
        <v>26</v>
      </c>
      <c r="BD62" s="229" t="n">
        <v>31</v>
      </c>
      <c r="BE62" s="230" t="n">
        <v>11</v>
      </c>
      <c r="BF62" s="228" t="n">
        <v>20</v>
      </c>
      <c r="BG62" s="230" t="n">
        <v>28</v>
      </c>
      <c r="BH62" s="230" t="n">
        <v>11</v>
      </c>
      <c r="BI62" s="228" t="n">
        <v>17</v>
      </c>
      <c r="BJ62" s="230" t="n">
        <v>27</v>
      </c>
      <c r="BK62" s="230" t="n">
        <v>10</v>
      </c>
      <c r="BL62" s="230" t="n">
        <v>17</v>
      </c>
      <c r="BM62" s="229" t="n">
        <v>345</v>
      </c>
      <c r="BN62" s="244" t="n">
        <v>119</v>
      </c>
      <c r="BO62" s="230" t="n">
        <v>226</v>
      </c>
    </row>
    <row r="63" customFormat="false" ht="13.5" hidden="false" customHeight="true" outlineLevel="0" collapsed="false">
      <c r="A63" s="284" t="s">
        <v>279</v>
      </c>
      <c r="B63" s="285" t="n">
        <v>175</v>
      </c>
      <c r="C63" s="286" t="n">
        <v>161.7</v>
      </c>
      <c r="D63" s="287" t="n">
        <v>188.9</v>
      </c>
      <c r="E63" s="285" t="n">
        <v>187.5</v>
      </c>
      <c r="F63" s="286" t="n">
        <v>126.9</v>
      </c>
      <c r="G63" s="287" t="n">
        <v>250.7</v>
      </c>
      <c r="H63" s="285" t="n">
        <v>187.9</v>
      </c>
      <c r="I63" s="286" t="n">
        <v>122.8</v>
      </c>
      <c r="J63" s="287" t="n">
        <v>255.9</v>
      </c>
      <c r="K63" s="285" t="n">
        <v>197.5</v>
      </c>
      <c r="L63" s="286" t="n">
        <v>133.5</v>
      </c>
      <c r="M63" s="287" t="n">
        <v>264.2</v>
      </c>
      <c r="N63" s="285" t="n">
        <v>174.5</v>
      </c>
      <c r="O63" s="286" t="n">
        <v>83.9</v>
      </c>
      <c r="P63" s="287" t="n">
        <v>268.9</v>
      </c>
      <c r="Q63" s="285" t="n">
        <v>151.4</v>
      </c>
      <c r="R63" s="286" t="n">
        <v>71</v>
      </c>
      <c r="S63" s="287" t="n">
        <v>235.1</v>
      </c>
      <c r="T63" s="285" t="n">
        <v>118.9</v>
      </c>
      <c r="U63" s="286" t="n">
        <v>66.6</v>
      </c>
      <c r="V63" s="287" t="n">
        <v>173.4</v>
      </c>
      <c r="W63" s="285" t="n">
        <v>167.6</v>
      </c>
      <c r="X63" s="287" t="n">
        <v>135.3</v>
      </c>
      <c r="Y63" s="287" t="n">
        <v>201.2</v>
      </c>
      <c r="Z63" s="285" t="n">
        <v>135.7</v>
      </c>
      <c r="AA63" s="287" t="n">
        <v>93.2</v>
      </c>
      <c r="AB63" s="287" t="n">
        <v>180</v>
      </c>
      <c r="AC63" s="285" t="n">
        <v>160.8</v>
      </c>
      <c r="AD63" s="287" t="n">
        <v>103</v>
      </c>
      <c r="AE63" s="287" t="n">
        <v>220.9</v>
      </c>
      <c r="AF63" s="285" t="n">
        <v>165.7</v>
      </c>
      <c r="AG63" s="286" t="n">
        <v>109.8</v>
      </c>
      <c r="AH63" s="287" t="n">
        <v>224</v>
      </c>
      <c r="AI63" s="229" t="n">
        <v>53</v>
      </c>
      <c r="AJ63" s="244" t="n">
        <v>25</v>
      </c>
      <c r="AK63" s="230" t="n">
        <v>28</v>
      </c>
      <c r="AL63" s="229" t="n">
        <v>55</v>
      </c>
      <c r="AM63" s="244" t="n">
        <v>19</v>
      </c>
      <c r="AN63" s="230" t="n">
        <v>36</v>
      </c>
      <c r="AO63" s="229" t="n">
        <v>57</v>
      </c>
      <c r="AP63" s="244" t="n">
        <v>19</v>
      </c>
      <c r="AQ63" s="230" t="n">
        <v>38</v>
      </c>
      <c r="AR63" s="229" t="n">
        <v>58</v>
      </c>
      <c r="AS63" s="244" t="n">
        <v>20</v>
      </c>
      <c r="AT63" s="230" t="n">
        <v>38</v>
      </c>
      <c r="AU63" s="229" t="n">
        <v>53</v>
      </c>
      <c r="AV63" s="230" t="n">
        <v>13</v>
      </c>
      <c r="AW63" s="230" t="n">
        <v>40</v>
      </c>
      <c r="AX63" s="229" t="n">
        <v>46</v>
      </c>
      <c r="AY63" s="230" t="n">
        <v>11</v>
      </c>
      <c r="AZ63" s="230" t="n">
        <v>35</v>
      </c>
      <c r="BA63" s="229" t="n">
        <v>35</v>
      </c>
      <c r="BB63" s="230" t="n">
        <v>10</v>
      </c>
      <c r="BC63" s="230" t="n">
        <v>25</v>
      </c>
      <c r="BD63" s="229" t="n">
        <v>51</v>
      </c>
      <c r="BE63" s="230" t="n">
        <v>21</v>
      </c>
      <c r="BF63" s="228" t="n">
        <v>30</v>
      </c>
      <c r="BG63" s="230" t="n">
        <v>40</v>
      </c>
      <c r="BH63" s="230" t="n">
        <v>14</v>
      </c>
      <c r="BI63" s="228" t="n">
        <v>26</v>
      </c>
      <c r="BJ63" s="230" t="n">
        <v>49</v>
      </c>
      <c r="BK63" s="230" t="n">
        <v>16</v>
      </c>
      <c r="BL63" s="230" t="n">
        <v>33</v>
      </c>
      <c r="BM63" s="229" t="n">
        <v>497</v>
      </c>
      <c r="BN63" s="244" t="n">
        <v>168</v>
      </c>
      <c r="BO63" s="230" t="n">
        <v>329</v>
      </c>
    </row>
    <row r="64" customFormat="false" ht="13.5" hidden="false" customHeight="true" outlineLevel="0" collapsed="false">
      <c r="A64" s="284" t="s">
        <v>280</v>
      </c>
      <c r="B64" s="285" t="n">
        <v>175.5</v>
      </c>
      <c r="C64" s="286" t="n">
        <v>119.8</v>
      </c>
      <c r="D64" s="287" t="n">
        <v>233.1</v>
      </c>
      <c r="E64" s="285" t="n">
        <v>262.4</v>
      </c>
      <c r="F64" s="286" t="n">
        <v>196.3</v>
      </c>
      <c r="G64" s="287" t="n">
        <v>330.7</v>
      </c>
      <c r="H64" s="285" t="n">
        <v>278.5</v>
      </c>
      <c r="I64" s="286" t="n">
        <v>196.7</v>
      </c>
      <c r="J64" s="287" t="n">
        <v>363.1</v>
      </c>
      <c r="K64" s="285" t="n">
        <v>268.9</v>
      </c>
      <c r="L64" s="286" t="n">
        <v>173.9</v>
      </c>
      <c r="M64" s="287" t="n">
        <v>367.1</v>
      </c>
      <c r="N64" s="285" t="n">
        <v>241.9</v>
      </c>
      <c r="O64" s="286" t="n">
        <v>167.9</v>
      </c>
      <c r="P64" s="287" t="n">
        <v>318.4</v>
      </c>
      <c r="Q64" s="285" t="n">
        <v>244.8</v>
      </c>
      <c r="R64" s="286" t="n">
        <v>181.3</v>
      </c>
      <c r="S64" s="287" t="n">
        <v>310.4</v>
      </c>
      <c r="T64" s="285" t="n">
        <v>241.3</v>
      </c>
      <c r="U64" s="286" t="n">
        <v>165.3</v>
      </c>
      <c r="V64" s="287" t="n">
        <v>320</v>
      </c>
      <c r="W64" s="285" t="n">
        <v>229.3</v>
      </c>
      <c r="X64" s="287" t="n">
        <v>145.6</v>
      </c>
      <c r="Y64" s="287" t="n">
        <v>316.1</v>
      </c>
      <c r="Z64" s="285" t="n">
        <v>236.4</v>
      </c>
      <c r="AA64" s="287" t="n">
        <v>157.1</v>
      </c>
      <c r="AB64" s="287" t="n">
        <v>318.5</v>
      </c>
      <c r="AC64" s="285" t="n">
        <v>182.5</v>
      </c>
      <c r="AD64" s="287" t="n">
        <v>117.2</v>
      </c>
      <c r="AE64" s="287" t="n">
        <v>250.3</v>
      </c>
      <c r="AF64" s="285" t="n">
        <v>235.9</v>
      </c>
      <c r="AG64" s="286" t="n">
        <v>161.9</v>
      </c>
      <c r="AH64" s="287" t="n">
        <v>312.5</v>
      </c>
      <c r="AI64" s="229" t="n">
        <v>49</v>
      </c>
      <c r="AJ64" s="244" t="n">
        <v>17</v>
      </c>
      <c r="AK64" s="230" t="n">
        <v>32</v>
      </c>
      <c r="AL64" s="229" t="n">
        <v>71</v>
      </c>
      <c r="AM64" s="244" t="n">
        <v>27</v>
      </c>
      <c r="AN64" s="230" t="n">
        <v>44</v>
      </c>
      <c r="AO64" s="229" t="n">
        <v>78</v>
      </c>
      <c r="AP64" s="244" t="n">
        <v>28</v>
      </c>
      <c r="AQ64" s="230" t="n">
        <v>50</v>
      </c>
      <c r="AR64" s="229" t="n">
        <v>73</v>
      </c>
      <c r="AS64" s="244" t="n">
        <v>24</v>
      </c>
      <c r="AT64" s="230" t="n">
        <v>49</v>
      </c>
      <c r="AU64" s="229" t="n">
        <v>68</v>
      </c>
      <c r="AV64" s="230" t="n">
        <v>24</v>
      </c>
      <c r="AW64" s="230" t="n">
        <v>44</v>
      </c>
      <c r="AX64" s="229" t="n">
        <v>69</v>
      </c>
      <c r="AY64" s="230" t="n">
        <v>26</v>
      </c>
      <c r="AZ64" s="230" t="n">
        <v>43</v>
      </c>
      <c r="BA64" s="229" t="n">
        <v>66</v>
      </c>
      <c r="BB64" s="230" t="n">
        <v>23</v>
      </c>
      <c r="BC64" s="230" t="n">
        <v>43</v>
      </c>
      <c r="BD64" s="229" t="n">
        <v>65</v>
      </c>
      <c r="BE64" s="230" t="n">
        <v>21</v>
      </c>
      <c r="BF64" s="228" t="n">
        <v>44</v>
      </c>
      <c r="BG64" s="230" t="n">
        <v>65</v>
      </c>
      <c r="BH64" s="230" t="n">
        <v>22</v>
      </c>
      <c r="BI64" s="228" t="n">
        <v>43</v>
      </c>
      <c r="BJ64" s="230" t="n">
        <v>52</v>
      </c>
      <c r="BK64" s="230" t="n">
        <v>17</v>
      </c>
      <c r="BL64" s="230" t="n">
        <v>35</v>
      </c>
      <c r="BM64" s="229" t="n">
        <v>656</v>
      </c>
      <c r="BN64" s="244" t="n">
        <v>229</v>
      </c>
      <c r="BO64" s="230" t="n">
        <v>427</v>
      </c>
    </row>
    <row r="65" customFormat="false" ht="13.5" hidden="false" customHeight="true" outlineLevel="0" collapsed="false">
      <c r="A65" s="284" t="s">
        <v>281</v>
      </c>
      <c r="B65" s="285" t="n">
        <v>386.8</v>
      </c>
      <c r="C65" s="286" t="n">
        <v>288.7</v>
      </c>
      <c r="D65" s="287" t="n">
        <v>490.7</v>
      </c>
      <c r="E65" s="285" t="n">
        <v>397.3</v>
      </c>
      <c r="F65" s="286" t="n">
        <v>208.8</v>
      </c>
      <c r="G65" s="287" t="n">
        <v>596.9</v>
      </c>
      <c r="H65" s="285" t="n">
        <v>462.2</v>
      </c>
      <c r="I65" s="286" t="n">
        <v>351.5</v>
      </c>
      <c r="J65" s="287" t="n">
        <v>579.3</v>
      </c>
      <c r="K65" s="285" t="n">
        <v>385.4</v>
      </c>
      <c r="L65" s="286" t="n">
        <v>231.3</v>
      </c>
      <c r="M65" s="287" t="n">
        <v>548.4</v>
      </c>
      <c r="N65" s="285" t="n">
        <v>335.7</v>
      </c>
      <c r="O65" s="286" t="n">
        <v>231.4</v>
      </c>
      <c r="P65" s="287" t="n">
        <v>445.9</v>
      </c>
      <c r="Q65" s="285" t="n">
        <v>400</v>
      </c>
      <c r="R65" s="286" t="n">
        <v>334.7</v>
      </c>
      <c r="S65" s="287" t="n">
        <v>468.8</v>
      </c>
      <c r="T65" s="285" t="n">
        <v>316.4</v>
      </c>
      <c r="U65" s="286" t="n">
        <v>304.6</v>
      </c>
      <c r="V65" s="287" t="n">
        <v>328.8</v>
      </c>
      <c r="W65" s="285" t="n">
        <v>314.3</v>
      </c>
      <c r="X65" s="287" t="n">
        <v>206.4</v>
      </c>
      <c r="Y65" s="287" t="n">
        <v>427.9</v>
      </c>
      <c r="Z65" s="285" t="n">
        <v>355</v>
      </c>
      <c r="AA65" s="287" t="n">
        <v>278.3</v>
      </c>
      <c r="AB65" s="287" t="n">
        <v>435.9</v>
      </c>
      <c r="AC65" s="285" t="n">
        <v>376.7</v>
      </c>
      <c r="AD65" s="287" t="n">
        <v>298</v>
      </c>
      <c r="AE65" s="287" t="n">
        <v>459.5</v>
      </c>
      <c r="AF65" s="285" t="n">
        <v>373.3</v>
      </c>
      <c r="AG65" s="286" t="n">
        <v>273.6</v>
      </c>
      <c r="AH65" s="287" t="n">
        <v>478.6</v>
      </c>
      <c r="AI65" s="229" t="n">
        <v>112</v>
      </c>
      <c r="AJ65" s="244" t="n">
        <v>43</v>
      </c>
      <c r="AK65" s="230" t="n">
        <v>69</v>
      </c>
      <c r="AL65" s="229" t="n">
        <v>111</v>
      </c>
      <c r="AM65" s="244" t="n">
        <v>30</v>
      </c>
      <c r="AN65" s="230" t="n">
        <v>81</v>
      </c>
      <c r="AO65" s="229" t="n">
        <v>133</v>
      </c>
      <c r="AP65" s="244" t="n">
        <v>52</v>
      </c>
      <c r="AQ65" s="230" t="n">
        <v>81</v>
      </c>
      <c r="AR65" s="229" t="n">
        <v>107</v>
      </c>
      <c r="AS65" s="244" t="n">
        <v>33</v>
      </c>
      <c r="AT65" s="230" t="n">
        <v>74</v>
      </c>
      <c r="AU65" s="229" t="n">
        <v>96</v>
      </c>
      <c r="AV65" s="230" t="n">
        <v>34</v>
      </c>
      <c r="AW65" s="230" t="n">
        <v>62</v>
      </c>
      <c r="AX65" s="229" t="n">
        <v>114</v>
      </c>
      <c r="AY65" s="230" t="n">
        <v>49</v>
      </c>
      <c r="AZ65" s="230" t="n">
        <v>65</v>
      </c>
      <c r="BA65" s="229" t="n">
        <v>87</v>
      </c>
      <c r="BB65" s="230" t="n">
        <v>43</v>
      </c>
      <c r="BC65" s="230" t="n">
        <v>44</v>
      </c>
      <c r="BD65" s="229" t="n">
        <v>89</v>
      </c>
      <c r="BE65" s="230" t="n">
        <v>30</v>
      </c>
      <c r="BF65" s="228" t="n">
        <v>59</v>
      </c>
      <c r="BG65" s="230" t="n">
        <v>97</v>
      </c>
      <c r="BH65" s="230" t="n">
        <v>39</v>
      </c>
      <c r="BI65" s="228" t="n">
        <v>58</v>
      </c>
      <c r="BJ65" s="230" t="n">
        <v>106</v>
      </c>
      <c r="BK65" s="230" t="n">
        <v>43</v>
      </c>
      <c r="BL65" s="230" t="n">
        <v>63</v>
      </c>
      <c r="BM65" s="229" t="n">
        <v>1052</v>
      </c>
      <c r="BN65" s="244" t="n">
        <v>396</v>
      </c>
      <c r="BO65" s="230" t="n">
        <v>656</v>
      </c>
    </row>
    <row r="66" customFormat="false" ht="13.5" hidden="false" customHeight="true" outlineLevel="0" collapsed="false">
      <c r="A66" s="284" t="s">
        <v>282</v>
      </c>
      <c r="B66" s="285" t="n">
        <v>437.4</v>
      </c>
      <c r="C66" s="286" t="n">
        <v>331.5</v>
      </c>
      <c r="D66" s="287" t="n">
        <v>551.5</v>
      </c>
      <c r="E66" s="285" t="n">
        <v>567.7</v>
      </c>
      <c r="F66" s="286" t="n">
        <v>396.9</v>
      </c>
      <c r="G66" s="287" t="n">
        <v>751.9</v>
      </c>
      <c r="H66" s="285" t="n">
        <v>471.3</v>
      </c>
      <c r="I66" s="286" t="n">
        <v>291.1</v>
      </c>
      <c r="J66" s="287" t="n">
        <v>665.6</v>
      </c>
      <c r="K66" s="285" t="n">
        <v>437.4</v>
      </c>
      <c r="L66" s="286" t="n">
        <v>301</v>
      </c>
      <c r="M66" s="287" t="n">
        <v>584.6</v>
      </c>
      <c r="N66" s="285" t="n">
        <v>463.2</v>
      </c>
      <c r="O66" s="286" t="n">
        <v>320.8</v>
      </c>
      <c r="P66" s="287" t="n">
        <v>616.9</v>
      </c>
      <c r="Q66" s="285" t="n">
        <v>391.2</v>
      </c>
      <c r="R66" s="286" t="n">
        <v>274.5</v>
      </c>
      <c r="S66" s="287" t="n">
        <v>517.1</v>
      </c>
      <c r="T66" s="285" t="n">
        <v>439.3</v>
      </c>
      <c r="U66" s="286" t="n">
        <v>380.7</v>
      </c>
      <c r="V66" s="287" t="n">
        <v>502.7</v>
      </c>
      <c r="W66" s="285" t="n">
        <v>465.4</v>
      </c>
      <c r="X66" s="287" t="n">
        <v>310.4</v>
      </c>
      <c r="Y66" s="287" t="n">
        <v>632.9</v>
      </c>
      <c r="Z66" s="285" t="n">
        <v>572.9</v>
      </c>
      <c r="AA66" s="287" t="n">
        <v>424.1</v>
      </c>
      <c r="AB66" s="287" t="n">
        <v>733.8</v>
      </c>
      <c r="AC66" s="285" t="n">
        <v>555.3</v>
      </c>
      <c r="AD66" s="287" t="n">
        <v>440.4</v>
      </c>
      <c r="AE66" s="287" t="n">
        <v>679.7</v>
      </c>
      <c r="AF66" s="285" t="n">
        <v>479.7</v>
      </c>
      <c r="AG66" s="286" t="n">
        <v>346.7</v>
      </c>
      <c r="AH66" s="287" t="n">
        <v>623.3</v>
      </c>
      <c r="AI66" s="229" t="n">
        <v>145</v>
      </c>
      <c r="AJ66" s="244" t="n">
        <v>57</v>
      </c>
      <c r="AK66" s="230" t="n">
        <v>88</v>
      </c>
      <c r="AL66" s="229" t="n">
        <v>182</v>
      </c>
      <c r="AM66" s="244" t="n">
        <v>66</v>
      </c>
      <c r="AN66" s="230" t="n">
        <v>116</v>
      </c>
      <c r="AO66" s="229" t="n">
        <v>156</v>
      </c>
      <c r="AP66" s="244" t="n">
        <v>50</v>
      </c>
      <c r="AQ66" s="230" t="n">
        <v>106</v>
      </c>
      <c r="AR66" s="229" t="n">
        <v>140</v>
      </c>
      <c r="AS66" s="244" t="n">
        <v>50</v>
      </c>
      <c r="AT66" s="230" t="n">
        <v>90</v>
      </c>
      <c r="AU66" s="229" t="n">
        <v>153</v>
      </c>
      <c r="AV66" s="230" t="n">
        <v>55</v>
      </c>
      <c r="AW66" s="230" t="n">
        <v>98</v>
      </c>
      <c r="AX66" s="229" t="n">
        <v>129</v>
      </c>
      <c r="AY66" s="230" t="n">
        <v>47</v>
      </c>
      <c r="AZ66" s="230" t="n">
        <v>82</v>
      </c>
      <c r="BA66" s="229" t="n">
        <v>140</v>
      </c>
      <c r="BB66" s="230" t="n">
        <v>63</v>
      </c>
      <c r="BC66" s="230" t="n">
        <v>77</v>
      </c>
      <c r="BD66" s="229" t="n">
        <v>153</v>
      </c>
      <c r="BE66" s="230" t="n">
        <v>53</v>
      </c>
      <c r="BF66" s="228" t="n">
        <v>100</v>
      </c>
      <c r="BG66" s="230" t="n">
        <v>182</v>
      </c>
      <c r="BH66" s="230" t="n">
        <v>70</v>
      </c>
      <c r="BI66" s="228" t="n">
        <v>112</v>
      </c>
      <c r="BJ66" s="230" t="n">
        <v>182</v>
      </c>
      <c r="BK66" s="230" t="n">
        <v>75</v>
      </c>
      <c r="BL66" s="230" t="n">
        <v>107</v>
      </c>
      <c r="BM66" s="229" t="n">
        <v>1562</v>
      </c>
      <c r="BN66" s="244" t="n">
        <v>586</v>
      </c>
      <c r="BO66" s="230" t="n">
        <v>976</v>
      </c>
    </row>
    <row r="67" customFormat="false" ht="13.5" hidden="false" customHeight="true" outlineLevel="0" collapsed="false">
      <c r="A67" s="284" t="s">
        <v>283</v>
      </c>
      <c r="B67" s="285" t="n">
        <v>755.6</v>
      </c>
      <c r="C67" s="286" t="n">
        <v>603.5</v>
      </c>
      <c r="D67" s="287" t="n">
        <v>918.2</v>
      </c>
      <c r="E67" s="285" t="n">
        <v>765.4</v>
      </c>
      <c r="F67" s="286" t="n">
        <v>546.9</v>
      </c>
      <c r="G67" s="287" t="n">
        <v>999</v>
      </c>
      <c r="H67" s="285" t="n">
        <v>655.3</v>
      </c>
      <c r="I67" s="286" t="n">
        <v>438</v>
      </c>
      <c r="J67" s="287" t="n">
        <v>887.6</v>
      </c>
      <c r="K67" s="285" t="n">
        <v>500.9</v>
      </c>
      <c r="L67" s="286" t="n">
        <v>346.6</v>
      </c>
      <c r="M67" s="287" t="n">
        <v>665.9</v>
      </c>
      <c r="N67" s="285" t="n">
        <v>549.3</v>
      </c>
      <c r="O67" s="286" t="n">
        <v>466.1</v>
      </c>
      <c r="P67" s="287" t="n">
        <v>638.3</v>
      </c>
      <c r="Q67" s="285" t="n">
        <v>575.7</v>
      </c>
      <c r="R67" s="286" t="n">
        <v>448.9</v>
      </c>
      <c r="S67" s="287" t="n">
        <v>711.3</v>
      </c>
      <c r="T67" s="285" t="n">
        <v>552.4</v>
      </c>
      <c r="U67" s="286" t="n">
        <v>434.5</v>
      </c>
      <c r="V67" s="287" t="n">
        <v>678.5</v>
      </c>
      <c r="W67" s="285" t="n">
        <v>581.5</v>
      </c>
      <c r="X67" s="287" t="n">
        <v>437.5</v>
      </c>
      <c r="Y67" s="287" t="n">
        <v>735.7</v>
      </c>
      <c r="Z67" s="285" t="n">
        <v>652.5</v>
      </c>
      <c r="AA67" s="287" t="n">
        <v>452</v>
      </c>
      <c r="AB67" s="287" t="n">
        <v>867.1</v>
      </c>
      <c r="AC67" s="285" t="n">
        <v>678.4</v>
      </c>
      <c r="AD67" s="287" t="n">
        <v>556.6</v>
      </c>
      <c r="AE67" s="287" t="n">
        <v>808.7</v>
      </c>
      <c r="AF67" s="285" t="n">
        <v>626.8</v>
      </c>
      <c r="AG67" s="286" t="n">
        <v>473.4</v>
      </c>
      <c r="AH67" s="287" t="n">
        <v>790.9</v>
      </c>
      <c r="AI67" s="229" t="n">
        <v>257</v>
      </c>
      <c r="AJ67" s="244" t="n">
        <v>106</v>
      </c>
      <c r="AK67" s="230" t="n">
        <v>151</v>
      </c>
      <c r="AL67" s="229" t="n">
        <v>252</v>
      </c>
      <c r="AM67" s="244" t="n">
        <v>93</v>
      </c>
      <c r="AN67" s="230" t="n">
        <v>159</v>
      </c>
      <c r="AO67" s="229" t="n">
        <v>223</v>
      </c>
      <c r="AP67" s="244" t="n">
        <v>77</v>
      </c>
      <c r="AQ67" s="230" t="n">
        <v>146</v>
      </c>
      <c r="AR67" s="229" t="n">
        <v>165</v>
      </c>
      <c r="AS67" s="244" t="n">
        <v>59</v>
      </c>
      <c r="AT67" s="230" t="n">
        <v>106</v>
      </c>
      <c r="AU67" s="229" t="n">
        <v>187</v>
      </c>
      <c r="AV67" s="230" t="n">
        <v>82</v>
      </c>
      <c r="AW67" s="230" t="n">
        <v>105</v>
      </c>
      <c r="AX67" s="229" t="n">
        <v>196</v>
      </c>
      <c r="AY67" s="230" t="n">
        <v>79</v>
      </c>
      <c r="AZ67" s="230" t="n">
        <v>117</v>
      </c>
      <c r="BA67" s="229" t="n">
        <v>182</v>
      </c>
      <c r="BB67" s="230" t="n">
        <v>74</v>
      </c>
      <c r="BC67" s="230" t="n">
        <v>108</v>
      </c>
      <c r="BD67" s="229" t="n">
        <v>198</v>
      </c>
      <c r="BE67" s="230" t="n">
        <v>77</v>
      </c>
      <c r="BF67" s="228" t="n">
        <v>121</v>
      </c>
      <c r="BG67" s="230" t="n">
        <v>215</v>
      </c>
      <c r="BH67" s="230" t="n">
        <v>77</v>
      </c>
      <c r="BI67" s="228" t="n">
        <v>138</v>
      </c>
      <c r="BJ67" s="230" t="n">
        <v>231</v>
      </c>
      <c r="BK67" s="230" t="n">
        <v>98</v>
      </c>
      <c r="BL67" s="230" t="n">
        <v>133</v>
      </c>
      <c r="BM67" s="229" t="n">
        <v>2106</v>
      </c>
      <c r="BN67" s="244" t="n">
        <v>822</v>
      </c>
      <c r="BO67" s="230" t="n">
        <v>1284</v>
      </c>
    </row>
    <row r="68" customFormat="false" ht="13.5" hidden="false" customHeight="true" outlineLevel="0" collapsed="false">
      <c r="A68" s="284" t="s">
        <v>284</v>
      </c>
      <c r="B68" s="285" t="n">
        <v>998.8</v>
      </c>
      <c r="C68" s="286" t="n">
        <v>802.2</v>
      </c>
      <c r="D68" s="287" t="n">
        <v>1208.3</v>
      </c>
      <c r="E68" s="285" t="n">
        <v>1284.3</v>
      </c>
      <c r="F68" s="286" t="n">
        <v>860.3</v>
      </c>
      <c r="G68" s="287" t="n">
        <v>1736.5</v>
      </c>
      <c r="H68" s="285" t="n">
        <v>913.2</v>
      </c>
      <c r="I68" s="286" t="n">
        <v>716.7</v>
      </c>
      <c r="J68" s="287" t="n">
        <v>1122.8</v>
      </c>
      <c r="K68" s="285" t="n">
        <v>833.9</v>
      </c>
      <c r="L68" s="286" t="n">
        <v>634.6</v>
      </c>
      <c r="M68" s="287" t="n">
        <v>1046.6</v>
      </c>
      <c r="N68" s="285" t="n">
        <v>861</v>
      </c>
      <c r="O68" s="286" t="n">
        <v>726.7</v>
      </c>
      <c r="P68" s="287" t="n">
        <v>1004.3</v>
      </c>
      <c r="Q68" s="285" t="n">
        <v>856.2</v>
      </c>
      <c r="R68" s="286" t="n">
        <v>624.4</v>
      </c>
      <c r="S68" s="287" t="n">
        <v>1103.4</v>
      </c>
      <c r="T68" s="285" t="n">
        <v>936.9</v>
      </c>
      <c r="U68" s="286" t="n">
        <v>683.1</v>
      </c>
      <c r="V68" s="287" t="n">
        <v>1207.6</v>
      </c>
      <c r="W68" s="285" t="n">
        <v>947.2</v>
      </c>
      <c r="X68" s="287" t="n">
        <v>703.8</v>
      </c>
      <c r="Y68" s="287" t="n">
        <v>1206.8</v>
      </c>
      <c r="Z68" s="285" t="n">
        <v>1054</v>
      </c>
      <c r="AA68" s="287" t="n">
        <v>881.5</v>
      </c>
      <c r="AB68" s="287" t="n">
        <v>1237.9</v>
      </c>
      <c r="AC68" s="285" t="n">
        <v>1079.5</v>
      </c>
      <c r="AD68" s="287" t="n">
        <v>857.8</v>
      </c>
      <c r="AE68" s="287" t="n">
        <v>1316.1</v>
      </c>
      <c r="AF68" s="285" t="n">
        <v>975.8</v>
      </c>
      <c r="AG68" s="286" t="n">
        <v>749</v>
      </c>
      <c r="AH68" s="287" t="n">
        <v>1217.8</v>
      </c>
      <c r="AI68" s="229" t="n">
        <v>304</v>
      </c>
      <c r="AJ68" s="244" t="n">
        <v>126</v>
      </c>
      <c r="AK68" s="230" t="n">
        <v>178</v>
      </c>
      <c r="AL68" s="229" t="n">
        <v>379</v>
      </c>
      <c r="AM68" s="244" t="n">
        <v>131</v>
      </c>
      <c r="AN68" s="230" t="n">
        <v>248</v>
      </c>
      <c r="AO68" s="229" t="n">
        <v>279</v>
      </c>
      <c r="AP68" s="244" t="n">
        <v>113</v>
      </c>
      <c r="AQ68" s="230" t="n">
        <v>166</v>
      </c>
      <c r="AR68" s="229" t="n">
        <v>247</v>
      </c>
      <c r="AS68" s="244" t="n">
        <v>97</v>
      </c>
      <c r="AT68" s="230" t="n">
        <v>150</v>
      </c>
      <c r="AU68" s="229" t="n">
        <v>264</v>
      </c>
      <c r="AV68" s="230" t="n">
        <v>115</v>
      </c>
      <c r="AW68" s="230" t="n">
        <v>149</v>
      </c>
      <c r="AX68" s="229" t="n">
        <v>263</v>
      </c>
      <c r="AY68" s="230" t="n">
        <v>99</v>
      </c>
      <c r="AZ68" s="230" t="n">
        <v>164</v>
      </c>
      <c r="BA68" s="229" t="n">
        <v>279</v>
      </c>
      <c r="BB68" s="230" t="n">
        <v>105</v>
      </c>
      <c r="BC68" s="230" t="n">
        <v>174</v>
      </c>
      <c r="BD68" s="229" t="n">
        <v>292</v>
      </c>
      <c r="BE68" s="230" t="n">
        <v>112</v>
      </c>
      <c r="BF68" s="228" t="n">
        <v>180</v>
      </c>
      <c r="BG68" s="230" t="n">
        <v>315</v>
      </c>
      <c r="BH68" s="230" t="n">
        <v>136</v>
      </c>
      <c r="BI68" s="228" t="n">
        <v>179</v>
      </c>
      <c r="BJ68" s="230" t="n">
        <v>334</v>
      </c>
      <c r="BK68" s="230" t="n">
        <v>137</v>
      </c>
      <c r="BL68" s="230" t="n">
        <v>197</v>
      </c>
      <c r="BM68" s="229" t="n">
        <v>2956</v>
      </c>
      <c r="BN68" s="244" t="n">
        <v>1171</v>
      </c>
      <c r="BO68" s="230" t="n">
        <v>1785</v>
      </c>
    </row>
    <row r="69" customFormat="false" ht="13.5" hidden="false" customHeight="true" outlineLevel="0" collapsed="false">
      <c r="A69" s="284" t="s">
        <v>285</v>
      </c>
      <c r="B69" s="285" t="n">
        <v>1681.5</v>
      </c>
      <c r="C69" s="286" t="n">
        <v>1299.6</v>
      </c>
      <c r="D69" s="287" t="n">
        <v>2093.1</v>
      </c>
      <c r="E69" s="285" t="n">
        <v>2063.2</v>
      </c>
      <c r="F69" s="286" t="n">
        <v>1572.4</v>
      </c>
      <c r="G69" s="287" t="n">
        <v>2592.2</v>
      </c>
      <c r="H69" s="285" t="n">
        <v>1596</v>
      </c>
      <c r="I69" s="286" t="n">
        <v>1206.8</v>
      </c>
      <c r="J69" s="287" t="n">
        <v>2015.6</v>
      </c>
      <c r="K69" s="285" t="n">
        <v>1431.8</v>
      </c>
      <c r="L69" s="286" t="n">
        <v>1137.8</v>
      </c>
      <c r="M69" s="287" t="n">
        <v>1748.7</v>
      </c>
      <c r="N69" s="285" t="n">
        <v>1290.8</v>
      </c>
      <c r="O69" s="286" t="n">
        <v>1047.3</v>
      </c>
      <c r="P69" s="287" t="n">
        <v>1553.4</v>
      </c>
      <c r="Q69" s="285" t="n">
        <v>1376.7</v>
      </c>
      <c r="R69" s="286" t="n">
        <v>1104.4</v>
      </c>
      <c r="S69" s="287" t="n">
        <v>1670.2</v>
      </c>
      <c r="T69" s="285" t="n">
        <v>1281</v>
      </c>
      <c r="U69" s="286" t="n">
        <v>1039.6</v>
      </c>
      <c r="V69" s="287" t="n">
        <v>1541.3</v>
      </c>
      <c r="W69" s="285" t="n">
        <v>1455.5</v>
      </c>
      <c r="X69" s="287" t="n">
        <v>1247.6</v>
      </c>
      <c r="Y69" s="287" t="n">
        <v>1679.7</v>
      </c>
      <c r="Z69" s="285" t="n">
        <v>1635.4</v>
      </c>
      <c r="AA69" s="287" t="n">
        <v>1355.1</v>
      </c>
      <c r="AB69" s="287" t="n">
        <v>1937.6</v>
      </c>
      <c r="AC69" s="285" t="n">
        <v>1571.8</v>
      </c>
      <c r="AD69" s="287" t="n">
        <v>1242.5</v>
      </c>
      <c r="AE69" s="287" t="n">
        <v>1927</v>
      </c>
      <c r="AF69" s="285" t="n">
        <v>1537.1</v>
      </c>
      <c r="AG69" s="286" t="n">
        <v>1224.5</v>
      </c>
      <c r="AH69" s="287" t="n">
        <v>1874.2</v>
      </c>
      <c r="AI69" s="229" t="n">
        <v>434</v>
      </c>
      <c r="AJ69" s="244" t="n">
        <v>174</v>
      </c>
      <c r="AK69" s="230" t="n">
        <v>260</v>
      </c>
      <c r="AL69" s="229" t="n">
        <v>516</v>
      </c>
      <c r="AM69" s="244" t="n">
        <v>204</v>
      </c>
      <c r="AN69" s="230" t="n">
        <v>312</v>
      </c>
      <c r="AO69" s="229" t="n">
        <v>413</v>
      </c>
      <c r="AP69" s="244" t="n">
        <v>162</v>
      </c>
      <c r="AQ69" s="230" t="n">
        <v>251</v>
      </c>
      <c r="AR69" s="229" t="n">
        <v>359</v>
      </c>
      <c r="AS69" s="244" t="n">
        <v>148</v>
      </c>
      <c r="AT69" s="230" t="n">
        <v>211</v>
      </c>
      <c r="AU69" s="229" t="n">
        <v>335</v>
      </c>
      <c r="AV69" s="230" t="n">
        <v>141</v>
      </c>
      <c r="AW69" s="230" t="n">
        <v>194</v>
      </c>
      <c r="AX69" s="229" t="n">
        <v>358</v>
      </c>
      <c r="AY69" s="230" t="n">
        <v>149</v>
      </c>
      <c r="AZ69" s="230" t="n">
        <v>209</v>
      </c>
      <c r="BA69" s="229" t="n">
        <v>323</v>
      </c>
      <c r="BB69" s="230" t="n">
        <v>136</v>
      </c>
      <c r="BC69" s="230" t="n">
        <v>187</v>
      </c>
      <c r="BD69" s="229" t="n">
        <v>380</v>
      </c>
      <c r="BE69" s="230" t="n">
        <v>169</v>
      </c>
      <c r="BF69" s="228" t="n">
        <v>211</v>
      </c>
      <c r="BG69" s="230" t="n">
        <v>414</v>
      </c>
      <c r="BH69" s="230" t="n">
        <v>178</v>
      </c>
      <c r="BI69" s="228" t="n">
        <v>236</v>
      </c>
      <c r="BJ69" s="230" t="n">
        <v>412</v>
      </c>
      <c r="BK69" s="230" t="n">
        <v>169</v>
      </c>
      <c r="BL69" s="230" t="n">
        <v>243</v>
      </c>
      <c r="BM69" s="229" t="n">
        <v>3944</v>
      </c>
      <c r="BN69" s="244" t="n">
        <v>1630</v>
      </c>
      <c r="BO69" s="230" t="n">
        <v>2314</v>
      </c>
    </row>
    <row r="70" customFormat="false" ht="13.5" hidden="false" customHeight="true" outlineLevel="0" collapsed="false">
      <c r="A70" s="284" t="s">
        <v>286</v>
      </c>
      <c r="B70" s="285" t="n">
        <v>2576.2</v>
      </c>
      <c r="C70" s="286" t="n">
        <v>1934.6</v>
      </c>
      <c r="D70" s="287" t="n">
        <v>3286.6</v>
      </c>
      <c r="E70" s="285" t="n">
        <v>3139.3</v>
      </c>
      <c r="F70" s="286" t="n">
        <v>2509.7</v>
      </c>
      <c r="G70" s="287" t="n">
        <v>3836.7</v>
      </c>
      <c r="H70" s="285" t="n">
        <v>2321.6</v>
      </c>
      <c r="I70" s="286" t="n">
        <v>1828.9</v>
      </c>
      <c r="J70" s="287" t="n">
        <v>2867.5</v>
      </c>
      <c r="K70" s="285" t="n">
        <v>1963.2</v>
      </c>
      <c r="L70" s="286" t="n">
        <v>1719.5</v>
      </c>
      <c r="M70" s="287" t="n">
        <v>2233.2</v>
      </c>
      <c r="N70" s="285" t="n">
        <v>2020</v>
      </c>
      <c r="O70" s="286" t="n">
        <v>1712.2</v>
      </c>
      <c r="P70" s="287" t="n">
        <v>2361.2</v>
      </c>
      <c r="Q70" s="285" t="n">
        <v>2210.5</v>
      </c>
      <c r="R70" s="286" t="n">
        <v>1733.4</v>
      </c>
      <c r="S70" s="287" t="n">
        <v>2739.3</v>
      </c>
      <c r="T70" s="285" t="n">
        <v>2156</v>
      </c>
      <c r="U70" s="286" t="n">
        <v>1845.2</v>
      </c>
      <c r="V70" s="287" t="n">
        <v>2500.3</v>
      </c>
      <c r="W70" s="285" t="n">
        <v>2360.6</v>
      </c>
      <c r="X70" s="287" t="n">
        <v>1877.7</v>
      </c>
      <c r="Y70" s="287" t="n">
        <v>2895.8</v>
      </c>
      <c r="Z70" s="285" t="n">
        <v>2690.1</v>
      </c>
      <c r="AA70" s="287" t="n">
        <v>2368.2</v>
      </c>
      <c r="AB70" s="287" t="n">
        <v>3046.9</v>
      </c>
      <c r="AC70" s="285" t="n">
        <v>2736.2</v>
      </c>
      <c r="AD70" s="287" t="n">
        <v>2204.9</v>
      </c>
      <c r="AE70" s="287" t="n">
        <v>3324.9</v>
      </c>
      <c r="AF70" s="285" t="n">
        <v>2415.7</v>
      </c>
      <c r="AG70" s="286" t="n">
        <v>1970.9</v>
      </c>
      <c r="AH70" s="287" t="n">
        <v>2908.5</v>
      </c>
      <c r="AI70" s="229" t="n">
        <v>631</v>
      </c>
      <c r="AJ70" s="244" t="n">
        <v>249</v>
      </c>
      <c r="AK70" s="230" t="n">
        <v>382</v>
      </c>
      <c r="AL70" s="229" t="n">
        <v>745</v>
      </c>
      <c r="AM70" s="244" t="n">
        <v>313</v>
      </c>
      <c r="AN70" s="230" t="n">
        <v>432</v>
      </c>
      <c r="AO70" s="229" t="n">
        <v>570</v>
      </c>
      <c r="AP70" s="244" t="n">
        <v>236</v>
      </c>
      <c r="AQ70" s="230" t="n">
        <v>334</v>
      </c>
      <c r="AR70" s="229" t="n">
        <v>467</v>
      </c>
      <c r="AS70" s="244" t="n">
        <v>215</v>
      </c>
      <c r="AT70" s="230" t="n">
        <v>252</v>
      </c>
      <c r="AU70" s="229" t="n">
        <v>496</v>
      </c>
      <c r="AV70" s="230" t="n">
        <v>221</v>
      </c>
      <c r="AW70" s="230" t="n">
        <v>275</v>
      </c>
      <c r="AX70" s="229" t="n">
        <v>541</v>
      </c>
      <c r="AY70" s="230" t="n">
        <v>223</v>
      </c>
      <c r="AZ70" s="230" t="n">
        <v>318</v>
      </c>
      <c r="BA70" s="229" t="n">
        <v>509</v>
      </c>
      <c r="BB70" s="230" t="n">
        <v>229</v>
      </c>
      <c r="BC70" s="230" t="n">
        <v>280</v>
      </c>
      <c r="BD70" s="229" t="n">
        <v>574</v>
      </c>
      <c r="BE70" s="230" t="n">
        <v>240</v>
      </c>
      <c r="BF70" s="228" t="n">
        <v>334</v>
      </c>
      <c r="BG70" s="230" t="n">
        <v>631</v>
      </c>
      <c r="BH70" s="230" t="n">
        <v>292</v>
      </c>
      <c r="BI70" s="228" t="n">
        <v>339</v>
      </c>
      <c r="BJ70" s="230" t="n">
        <v>661</v>
      </c>
      <c r="BK70" s="230" t="n">
        <v>280</v>
      </c>
      <c r="BL70" s="230" t="n">
        <v>381</v>
      </c>
      <c r="BM70" s="229" t="n">
        <v>5825</v>
      </c>
      <c r="BN70" s="244" t="n">
        <v>2498</v>
      </c>
      <c r="BO70" s="230" t="n">
        <v>3327</v>
      </c>
    </row>
    <row r="71" customFormat="false" ht="13.5" hidden="false" customHeight="true" outlineLevel="0" collapsed="false">
      <c r="A71" s="284" t="s">
        <v>287</v>
      </c>
      <c r="B71" s="285" t="n">
        <v>4247.8</v>
      </c>
      <c r="C71" s="286" t="n">
        <v>3479.4</v>
      </c>
      <c r="D71" s="287" t="n">
        <v>5173.1</v>
      </c>
      <c r="E71" s="285" t="n">
        <v>6391.7</v>
      </c>
      <c r="F71" s="286" t="n">
        <v>5218.8</v>
      </c>
      <c r="G71" s="287" t="n">
        <v>7802.1</v>
      </c>
      <c r="H71" s="285" t="n">
        <v>4434.2</v>
      </c>
      <c r="I71" s="286" t="n">
        <v>3751.5</v>
      </c>
      <c r="J71" s="287" t="n">
        <v>5254.1</v>
      </c>
      <c r="K71" s="285" t="n">
        <v>3524.7</v>
      </c>
      <c r="L71" s="286" t="n">
        <v>3030</v>
      </c>
      <c r="M71" s="287" t="n">
        <v>4117.9</v>
      </c>
      <c r="N71" s="285" t="n">
        <v>3393.4</v>
      </c>
      <c r="O71" s="286" t="n">
        <v>3087</v>
      </c>
      <c r="P71" s="287" t="n">
        <v>3760.5</v>
      </c>
      <c r="Q71" s="285" t="n">
        <v>3333.8</v>
      </c>
      <c r="R71" s="286" t="n">
        <v>2669.4</v>
      </c>
      <c r="S71" s="287" t="n">
        <v>4128.7</v>
      </c>
      <c r="T71" s="285" t="n">
        <v>3449.2</v>
      </c>
      <c r="U71" s="286" t="n">
        <v>2761.3</v>
      </c>
      <c r="V71" s="287" t="n">
        <v>4271</v>
      </c>
      <c r="W71" s="285" t="n">
        <v>4180.6</v>
      </c>
      <c r="X71" s="287" t="n">
        <v>3518.1</v>
      </c>
      <c r="Y71" s="287" t="n">
        <v>4971.2</v>
      </c>
      <c r="Z71" s="285" t="n">
        <v>4145.6</v>
      </c>
      <c r="AA71" s="287" t="n">
        <v>3315.8</v>
      </c>
      <c r="AB71" s="287" t="n">
        <v>5134.7</v>
      </c>
      <c r="AC71" s="285" t="n">
        <v>4252.9</v>
      </c>
      <c r="AD71" s="287" t="n">
        <v>3674.3</v>
      </c>
      <c r="AE71" s="287" t="n">
        <v>4941.5</v>
      </c>
      <c r="AF71" s="285" t="n">
        <v>4128.9</v>
      </c>
      <c r="AG71" s="286" t="n">
        <v>3446.5</v>
      </c>
      <c r="AH71" s="287" t="n">
        <v>4945.9</v>
      </c>
      <c r="AI71" s="229" t="n">
        <v>733</v>
      </c>
      <c r="AJ71" s="244" t="n">
        <v>328</v>
      </c>
      <c r="AK71" s="230" t="n">
        <v>405</v>
      </c>
      <c r="AL71" s="229" t="n">
        <v>1070</v>
      </c>
      <c r="AM71" s="244" t="n">
        <v>477</v>
      </c>
      <c r="AN71" s="230" t="n">
        <v>593</v>
      </c>
      <c r="AO71" s="229" t="n">
        <v>769</v>
      </c>
      <c r="AP71" s="244" t="n">
        <v>355</v>
      </c>
      <c r="AQ71" s="230" t="n">
        <v>414</v>
      </c>
      <c r="AR71" s="229" t="n">
        <v>593</v>
      </c>
      <c r="AS71" s="244" t="n">
        <v>278</v>
      </c>
      <c r="AT71" s="230" t="n">
        <v>315</v>
      </c>
      <c r="AU71" s="229" t="n">
        <v>593</v>
      </c>
      <c r="AV71" s="230" t="n">
        <v>294</v>
      </c>
      <c r="AW71" s="230" t="n">
        <v>299</v>
      </c>
      <c r="AX71" s="229" t="n">
        <v>587</v>
      </c>
      <c r="AY71" s="230" t="n">
        <v>256</v>
      </c>
      <c r="AZ71" s="230" t="n">
        <v>331</v>
      </c>
      <c r="BA71" s="229" t="n">
        <v>592</v>
      </c>
      <c r="BB71" s="230" t="n">
        <v>258</v>
      </c>
      <c r="BC71" s="230" t="n">
        <v>334</v>
      </c>
      <c r="BD71" s="229" t="n">
        <v>747</v>
      </c>
      <c r="BE71" s="230" t="n">
        <v>342</v>
      </c>
      <c r="BF71" s="228" t="n">
        <v>405</v>
      </c>
      <c r="BG71" s="230" t="n">
        <v>722</v>
      </c>
      <c r="BH71" s="230" t="n">
        <v>314</v>
      </c>
      <c r="BI71" s="228" t="n">
        <v>408</v>
      </c>
      <c r="BJ71" s="230" t="n">
        <v>771</v>
      </c>
      <c r="BK71" s="230" t="n">
        <v>362</v>
      </c>
      <c r="BL71" s="230" t="n">
        <v>409</v>
      </c>
      <c r="BM71" s="229" t="n">
        <v>7177</v>
      </c>
      <c r="BN71" s="244" t="n">
        <v>3264</v>
      </c>
      <c r="BO71" s="230" t="n">
        <v>3913</v>
      </c>
    </row>
    <row r="72" customFormat="false" ht="13.5" hidden="false" customHeight="true" outlineLevel="0" collapsed="false">
      <c r="A72" s="284" t="s">
        <v>288</v>
      </c>
      <c r="B72" s="285" t="n">
        <v>7934.3</v>
      </c>
      <c r="C72" s="286" t="n">
        <v>7142</v>
      </c>
      <c r="D72" s="287" t="n">
        <v>9021.1</v>
      </c>
      <c r="E72" s="285" t="n">
        <v>11150.5</v>
      </c>
      <c r="F72" s="286" t="n">
        <v>9809.3</v>
      </c>
      <c r="G72" s="287" t="n">
        <v>12989.6</v>
      </c>
      <c r="H72" s="285" t="n">
        <v>7773.4</v>
      </c>
      <c r="I72" s="286" t="n">
        <v>6849.8</v>
      </c>
      <c r="J72" s="287" t="n">
        <v>9039.3</v>
      </c>
      <c r="K72" s="285" t="n">
        <v>6156.5</v>
      </c>
      <c r="L72" s="286" t="n">
        <v>5442</v>
      </c>
      <c r="M72" s="287" t="n">
        <v>7135.3</v>
      </c>
      <c r="N72" s="285" t="n">
        <v>6054.1</v>
      </c>
      <c r="O72" s="286" t="n">
        <v>5379.5</v>
      </c>
      <c r="P72" s="287" t="n">
        <v>6977.7</v>
      </c>
      <c r="Q72" s="285" t="n">
        <v>5714.1</v>
      </c>
      <c r="R72" s="286" t="n">
        <v>5108.3</v>
      </c>
      <c r="S72" s="287" t="n">
        <v>6542.7</v>
      </c>
      <c r="T72" s="285" t="n">
        <v>5916.8</v>
      </c>
      <c r="U72" s="286" t="n">
        <v>5276.4</v>
      </c>
      <c r="V72" s="287" t="n">
        <v>6792.1</v>
      </c>
      <c r="W72" s="285" t="n">
        <v>7125.2</v>
      </c>
      <c r="X72" s="287" t="n">
        <v>6517.9</v>
      </c>
      <c r="Y72" s="287" t="n">
        <v>7954.5</v>
      </c>
      <c r="Z72" s="285" t="n">
        <v>7550.8</v>
      </c>
      <c r="AA72" s="287" t="n">
        <v>6089.8</v>
      </c>
      <c r="AB72" s="287" t="n">
        <v>9544.2</v>
      </c>
      <c r="AC72" s="285" t="n">
        <v>8303.7</v>
      </c>
      <c r="AD72" s="287" t="n">
        <v>7134</v>
      </c>
      <c r="AE72" s="287" t="n">
        <v>9898.2</v>
      </c>
      <c r="AF72" s="285" t="n">
        <v>7363.7</v>
      </c>
      <c r="AG72" s="286" t="n">
        <v>6472.8</v>
      </c>
      <c r="AH72" s="287" t="n">
        <v>8582.6</v>
      </c>
      <c r="AI72" s="229" t="n">
        <v>970</v>
      </c>
      <c r="AJ72" s="244" t="n">
        <v>505</v>
      </c>
      <c r="AK72" s="230" t="n">
        <v>465</v>
      </c>
      <c r="AL72" s="229" t="n">
        <v>1319</v>
      </c>
      <c r="AM72" s="244" t="n">
        <v>671</v>
      </c>
      <c r="AN72" s="230" t="n">
        <v>648</v>
      </c>
      <c r="AO72" s="229" t="n">
        <v>950</v>
      </c>
      <c r="AP72" s="244" t="n">
        <v>484</v>
      </c>
      <c r="AQ72" s="230" t="n">
        <v>466</v>
      </c>
      <c r="AR72" s="229" t="n">
        <v>728</v>
      </c>
      <c r="AS72" s="244" t="n">
        <v>372</v>
      </c>
      <c r="AT72" s="230" t="n">
        <v>356</v>
      </c>
      <c r="AU72" s="229" t="n">
        <v>740</v>
      </c>
      <c r="AV72" s="230" t="n">
        <v>380</v>
      </c>
      <c r="AW72" s="230" t="n">
        <v>360</v>
      </c>
      <c r="AX72" s="229" t="n">
        <v>699</v>
      </c>
      <c r="AY72" s="230" t="n">
        <v>361</v>
      </c>
      <c r="AZ72" s="230" t="n">
        <v>338</v>
      </c>
      <c r="BA72" s="229" t="n">
        <v>701</v>
      </c>
      <c r="BB72" s="230" t="n">
        <v>361</v>
      </c>
      <c r="BC72" s="230" t="n">
        <v>340</v>
      </c>
      <c r="BD72" s="229" t="n">
        <v>873</v>
      </c>
      <c r="BE72" s="230" t="n">
        <v>461</v>
      </c>
      <c r="BF72" s="228" t="n">
        <v>412</v>
      </c>
      <c r="BG72" s="230" t="n">
        <v>896</v>
      </c>
      <c r="BH72" s="230" t="n">
        <v>417</v>
      </c>
      <c r="BI72" s="228" t="n">
        <v>479</v>
      </c>
      <c r="BJ72" s="230" t="n">
        <v>1019</v>
      </c>
      <c r="BK72" s="230" t="n">
        <v>505</v>
      </c>
      <c r="BL72" s="230" t="n">
        <v>514</v>
      </c>
      <c r="BM72" s="229" t="n">
        <v>8895</v>
      </c>
      <c r="BN72" s="244" t="n">
        <v>4517</v>
      </c>
      <c r="BO72" s="230" t="n">
        <v>4378</v>
      </c>
    </row>
    <row r="73" customFormat="false" ht="13.5" hidden="false" customHeight="true" outlineLevel="0" collapsed="false">
      <c r="A73" s="284" t="s">
        <v>289</v>
      </c>
      <c r="B73" s="285" t="n">
        <v>12571</v>
      </c>
      <c r="C73" s="286" t="n">
        <v>11376.3</v>
      </c>
      <c r="D73" s="287" t="n">
        <v>14490.1</v>
      </c>
      <c r="E73" s="285" t="n">
        <v>20192.2</v>
      </c>
      <c r="F73" s="286" t="n">
        <v>18279.3</v>
      </c>
      <c r="G73" s="287" t="n">
        <v>23262</v>
      </c>
      <c r="H73" s="285" t="n">
        <v>13463.3</v>
      </c>
      <c r="I73" s="286" t="n">
        <v>12703.8</v>
      </c>
      <c r="J73" s="287" t="n">
        <v>14681.1</v>
      </c>
      <c r="K73" s="285" t="n">
        <v>9440.1</v>
      </c>
      <c r="L73" s="286" t="n">
        <v>8902.3</v>
      </c>
      <c r="M73" s="287" t="n">
        <v>10301.6</v>
      </c>
      <c r="N73" s="285" t="n">
        <v>9572.5</v>
      </c>
      <c r="O73" s="286" t="n">
        <v>8871.3</v>
      </c>
      <c r="P73" s="287" t="n">
        <v>10694.9</v>
      </c>
      <c r="Q73" s="285" t="n">
        <v>9206.8</v>
      </c>
      <c r="R73" s="286" t="n">
        <v>8464.3</v>
      </c>
      <c r="S73" s="287" t="n">
        <v>10394.7</v>
      </c>
      <c r="T73" s="285" t="n">
        <v>10203.9</v>
      </c>
      <c r="U73" s="286" t="n">
        <v>9581.7</v>
      </c>
      <c r="V73" s="287" t="n">
        <v>11198.6</v>
      </c>
      <c r="W73" s="285" t="n">
        <v>11761.5</v>
      </c>
      <c r="X73" s="287" t="n">
        <v>10431.9</v>
      </c>
      <c r="Y73" s="287" t="n">
        <v>13886.2</v>
      </c>
      <c r="Z73" s="285" t="n">
        <v>13748.8</v>
      </c>
      <c r="AA73" s="287" t="n">
        <v>12089.3</v>
      </c>
      <c r="AB73" s="287" t="n">
        <v>16399.3</v>
      </c>
      <c r="AC73" s="285" t="n">
        <v>13856.9</v>
      </c>
      <c r="AD73" s="287" t="n">
        <v>12963.7</v>
      </c>
      <c r="AE73" s="287" t="n">
        <v>15282.7</v>
      </c>
      <c r="AF73" s="285" t="n">
        <v>12385.9</v>
      </c>
      <c r="AG73" s="286" t="n">
        <v>11353.2</v>
      </c>
      <c r="AH73" s="287" t="n">
        <v>14038.8</v>
      </c>
      <c r="AI73" s="229" t="n">
        <v>918</v>
      </c>
      <c r="AJ73" s="244" t="n">
        <v>512</v>
      </c>
      <c r="AK73" s="230" t="n">
        <v>406</v>
      </c>
      <c r="AL73" s="229" t="n">
        <v>1429</v>
      </c>
      <c r="AM73" s="244" t="n">
        <v>797</v>
      </c>
      <c r="AN73" s="230" t="n">
        <v>632</v>
      </c>
      <c r="AO73" s="229" t="n">
        <v>986</v>
      </c>
      <c r="AP73" s="244" t="n">
        <v>573</v>
      </c>
      <c r="AQ73" s="230" t="n">
        <v>413</v>
      </c>
      <c r="AR73" s="229" t="n">
        <v>670</v>
      </c>
      <c r="AS73" s="244" t="n">
        <v>389</v>
      </c>
      <c r="AT73" s="230" t="n">
        <v>281</v>
      </c>
      <c r="AU73" s="229" t="n">
        <v>703</v>
      </c>
      <c r="AV73" s="230" t="n">
        <v>401</v>
      </c>
      <c r="AW73" s="230" t="n">
        <v>302</v>
      </c>
      <c r="AX73" s="229" t="n">
        <v>677</v>
      </c>
      <c r="AY73" s="230" t="n">
        <v>383</v>
      </c>
      <c r="AZ73" s="230" t="n">
        <v>294</v>
      </c>
      <c r="BA73" s="229" t="n">
        <v>727</v>
      </c>
      <c r="BB73" s="230" t="n">
        <v>420</v>
      </c>
      <c r="BC73" s="230" t="n">
        <v>307</v>
      </c>
      <c r="BD73" s="229" t="n">
        <v>867</v>
      </c>
      <c r="BE73" s="230" t="n">
        <v>473</v>
      </c>
      <c r="BF73" s="228" t="n">
        <v>394</v>
      </c>
      <c r="BG73" s="230" t="n">
        <v>982</v>
      </c>
      <c r="BH73" s="230" t="n">
        <v>531</v>
      </c>
      <c r="BI73" s="228" t="n">
        <v>451</v>
      </c>
      <c r="BJ73" s="230" t="n">
        <v>1024</v>
      </c>
      <c r="BK73" s="230" t="n">
        <v>589</v>
      </c>
      <c r="BL73" s="230" t="n">
        <v>435</v>
      </c>
      <c r="BM73" s="229" t="n">
        <v>8983</v>
      </c>
      <c r="BN73" s="244" t="n">
        <v>5068</v>
      </c>
      <c r="BO73" s="230" t="n">
        <v>3915</v>
      </c>
    </row>
    <row r="74" customFormat="false" ht="13.5" hidden="false" customHeight="true" outlineLevel="0" collapsed="false">
      <c r="A74" s="284" t="s">
        <v>290</v>
      </c>
      <c r="B74" s="285" t="n">
        <v>24312.6</v>
      </c>
      <c r="C74" s="286" t="n">
        <v>23207.6</v>
      </c>
      <c r="D74" s="287" t="n">
        <v>26696.5</v>
      </c>
      <c r="E74" s="285" t="n">
        <v>39605.2</v>
      </c>
      <c r="F74" s="286" t="n">
        <v>38833.3</v>
      </c>
      <c r="G74" s="287" t="n">
        <v>41266.1</v>
      </c>
      <c r="H74" s="285" t="n">
        <v>27544.9</v>
      </c>
      <c r="I74" s="286" t="n">
        <v>27189.3</v>
      </c>
      <c r="J74" s="287" t="n">
        <v>28307.9</v>
      </c>
      <c r="K74" s="285" t="n">
        <v>19803</v>
      </c>
      <c r="L74" s="286" t="n">
        <v>20441.3</v>
      </c>
      <c r="M74" s="287" t="n">
        <v>18436.7</v>
      </c>
      <c r="N74" s="285" t="n">
        <v>18521.6</v>
      </c>
      <c r="O74" s="286" t="n">
        <v>18258.9</v>
      </c>
      <c r="P74" s="287" t="n">
        <v>19082.5</v>
      </c>
      <c r="Q74" s="285" t="n">
        <v>16837.3</v>
      </c>
      <c r="R74" s="286" t="n">
        <v>16661.2</v>
      </c>
      <c r="S74" s="287" t="n">
        <v>17212.4</v>
      </c>
      <c r="T74" s="285" t="n">
        <v>19886.4</v>
      </c>
      <c r="U74" s="286" t="n">
        <v>19879.2</v>
      </c>
      <c r="V74" s="287" t="n">
        <v>19901.6</v>
      </c>
      <c r="W74" s="285" t="n">
        <v>21536.5</v>
      </c>
      <c r="X74" s="287" t="n">
        <v>21156.9</v>
      </c>
      <c r="Y74" s="287" t="n">
        <v>22340.9</v>
      </c>
      <c r="Z74" s="285" t="n">
        <v>26807.2</v>
      </c>
      <c r="AA74" s="287" t="n">
        <v>25574.2</v>
      </c>
      <c r="AB74" s="287" t="n">
        <v>29414.5</v>
      </c>
      <c r="AC74" s="285" t="n">
        <v>25573.8</v>
      </c>
      <c r="AD74" s="287" t="n">
        <v>24826.7</v>
      </c>
      <c r="AE74" s="287" t="n">
        <v>27149.9</v>
      </c>
      <c r="AF74" s="285" t="n">
        <v>23999.1</v>
      </c>
      <c r="AG74" s="286" t="n">
        <v>23562.1</v>
      </c>
      <c r="AH74" s="287" t="n">
        <v>24931.1</v>
      </c>
      <c r="AI74" s="229" t="n">
        <v>923</v>
      </c>
      <c r="AJ74" s="244" t="n">
        <v>602</v>
      </c>
      <c r="AK74" s="230" t="n">
        <v>321</v>
      </c>
      <c r="AL74" s="229" t="n">
        <v>1458</v>
      </c>
      <c r="AM74" s="244" t="n">
        <v>976</v>
      </c>
      <c r="AN74" s="230" t="n">
        <v>482</v>
      </c>
      <c r="AO74" s="229" t="n">
        <v>1050</v>
      </c>
      <c r="AP74" s="244" t="n">
        <v>707</v>
      </c>
      <c r="AQ74" s="230" t="n">
        <v>343</v>
      </c>
      <c r="AR74" s="229" t="n">
        <v>732</v>
      </c>
      <c r="AS74" s="244" t="n">
        <v>515</v>
      </c>
      <c r="AT74" s="230" t="n">
        <v>217</v>
      </c>
      <c r="AU74" s="229" t="n">
        <v>709</v>
      </c>
      <c r="AV74" s="230" t="n">
        <v>476</v>
      </c>
      <c r="AW74" s="230" t="n">
        <v>233</v>
      </c>
      <c r="AX74" s="229" t="n">
        <v>646</v>
      </c>
      <c r="AY74" s="230" t="n">
        <v>435</v>
      </c>
      <c r="AZ74" s="230" t="n">
        <v>211</v>
      </c>
      <c r="BA74" s="229" t="n">
        <v>740</v>
      </c>
      <c r="BB74" s="230" t="n">
        <v>503</v>
      </c>
      <c r="BC74" s="230" t="n">
        <v>237</v>
      </c>
      <c r="BD74" s="229" t="n">
        <v>830</v>
      </c>
      <c r="BE74" s="230" t="n">
        <v>554</v>
      </c>
      <c r="BF74" s="228" t="n">
        <v>276</v>
      </c>
      <c r="BG74" s="230" t="n">
        <v>1002</v>
      </c>
      <c r="BH74" s="230" t="n">
        <v>649</v>
      </c>
      <c r="BI74" s="228" t="n">
        <v>353</v>
      </c>
      <c r="BJ74" s="230" t="n">
        <v>990</v>
      </c>
      <c r="BK74" s="230" t="n">
        <v>652</v>
      </c>
      <c r="BL74" s="230" t="n">
        <v>338</v>
      </c>
      <c r="BM74" s="229" t="n">
        <v>9080</v>
      </c>
      <c r="BN74" s="244" t="n">
        <v>6069</v>
      </c>
      <c r="BO74" s="230" t="n">
        <v>3011</v>
      </c>
    </row>
    <row r="75" customFormat="false" ht="13.5" hidden="false" customHeight="true" outlineLevel="0" collapsed="false">
      <c r="A75" s="284"/>
    </row>
    <row r="76" customFormat="false" ht="13.5" hidden="false" customHeight="true" outlineLevel="0" collapsed="false">
      <c r="A76" s="298" t="s">
        <v>261</v>
      </c>
    </row>
    <row r="77" customFormat="false" ht="13.5" hidden="false" customHeight="true" outlineLevel="0" collapsed="false">
      <c r="A77" s="251" t="s">
        <v>291</v>
      </c>
      <c r="B77" s="251"/>
      <c r="C77" s="251"/>
      <c r="D77" s="251"/>
      <c r="E77" s="251"/>
      <c r="F77" s="251"/>
      <c r="G77" s="251"/>
      <c r="H77" s="251"/>
      <c r="I77" s="251"/>
      <c r="J77" s="251"/>
      <c r="K77" s="251"/>
      <c r="L77" s="251"/>
      <c r="M77" s="251"/>
      <c r="N77" s="251"/>
      <c r="O77" s="251"/>
      <c r="P77" s="251"/>
      <c r="Q77" s="255"/>
      <c r="R77" s="255"/>
      <c r="S77" s="255"/>
      <c r="T77" s="255"/>
      <c r="U77" s="255"/>
      <c r="V77" s="255"/>
      <c r="W77" s="255"/>
      <c r="X77" s="255"/>
      <c r="Y77" s="255"/>
      <c r="Z77" s="255"/>
      <c r="AA77" s="255"/>
      <c r="AB77" s="255"/>
      <c r="AC77" s="255"/>
      <c r="AD77" s="255"/>
      <c r="AE77" s="255"/>
      <c r="AF77" s="255"/>
      <c r="AG77" s="255"/>
      <c r="AH77" s="255"/>
    </row>
    <row r="78" customFormat="false" ht="13.5" hidden="false" customHeight="true" outlineLevel="0" collapsed="false">
      <c r="A78" s="251" t="s">
        <v>292</v>
      </c>
      <c r="B78" s="251"/>
      <c r="C78" s="251"/>
      <c r="D78" s="251"/>
      <c r="E78" s="251"/>
      <c r="F78" s="251"/>
      <c r="G78" s="251"/>
      <c r="H78" s="251"/>
      <c r="I78" s="251"/>
      <c r="J78" s="251"/>
      <c r="K78" s="251"/>
      <c r="L78" s="251"/>
      <c r="M78" s="251"/>
      <c r="N78" s="251"/>
      <c r="O78" s="251"/>
      <c r="P78" s="251"/>
      <c r="Q78" s="255"/>
      <c r="R78" s="255"/>
      <c r="S78" s="255"/>
      <c r="T78" s="255"/>
      <c r="U78" s="255"/>
      <c r="V78" s="255"/>
      <c r="W78" s="255"/>
      <c r="X78" s="255"/>
      <c r="Y78" s="255"/>
      <c r="Z78" s="255"/>
      <c r="AA78" s="255"/>
      <c r="AB78" s="255"/>
      <c r="AC78" s="255"/>
      <c r="AD78" s="255"/>
      <c r="AE78" s="255"/>
      <c r="AF78" s="255"/>
      <c r="AG78" s="255"/>
      <c r="AH78" s="255"/>
    </row>
    <row r="79" customFormat="false" ht="13.5" hidden="false" customHeight="true" outlineLevel="0" collapsed="false">
      <c r="A79" s="252" t="s">
        <v>293</v>
      </c>
      <c r="B79" s="252"/>
      <c r="C79" s="252"/>
      <c r="D79" s="252"/>
      <c r="E79" s="252"/>
      <c r="F79" s="252"/>
      <c r="G79" s="252"/>
      <c r="H79" s="252"/>
      <c r="I79" s="252"/>
      <c r="J79" s="252"/>
      <c r="K79" s="252"/>
      <c r="L79" s="252"/>
      <c r="M79" s="252"/>
      <c r="N79" s="252"/>
      <c r="O79" s="252"/>
      <c r="P79" s="252"/>
      <c r="Q79" s="253"/>
      <c r="R79" s="253"/>
      <c r="S79" s="253"/>
      <c r="T79" s="253"/>
      <c r="U79" s="253"/>
      <c r="V79" s="253"/>
      <c r="W79" s="253"/>
      <c r="X79" s="253"/>
      <c r="Y79" s="253"/>
      <c r="Z79" s="253"/>
      <c r="AA79" s="253"/>
      <c r="AB79" s="253"/>
      <c r="AC79" s="253"/>
      <c r="AD79" s="253"/>
      <c r="AE79" s="253"/>
      <c r="AF79" s="253"/>
      <c r="AG79" s="253"/>
      <c r="AH79" s="253"/>
      <c r="AI79" s="253"/>
    </row>
    <row r="80" customFormat="false" ht="13.5" hidden="false" customHeight="true" outlineLevel="0" collapsed="false">
      <c r="A80" s="299" t="s">
        <v>294</v>
      </c>
      <c r="B80" s="299"/>
      <c r="C80" s="299"/>
      <c r="D80" s="299"/>
      <c r="E80" s="299"/>
      <c r="F80" s="299"/>
      <c r="G80" s="299"/>
      <c r="H80" s="299"/>
      <c r="I80" s="299"/>
      <c r="J80" s="299"/>
      <c r="K80" s="299"/>
      <c r="L80" s="299"/>
      <c r="M80" s="299"/>
      <c r="N80" s="299"/>
      <c r="O80" s="299"/>
      <c r="P80" s="299"/>
      <c r="Q80" s="300"/>
      <c r="R80" s="300"/>
      <c r="S80" s="300"/>
      <c r="T80" s="300"/>
      <c r="U80" s="300"/>
      <c r="V80" s="300"/>
      <c r="W80" s="300"/>
      <c r="X80" s="300"/>
      <c r="Y80" s="300"/>
      <c r="Z80" s="300"/>
      <c r="AA80" s="300"/>
      <c r="AB80" s="300"/>
      <c r="AC80" s="300"/>
      <c r="AD80" s="300"/>
      <c r="AE80" s="300"/>
      <c r="AF80" s="300"/>
      <c r="AG80" s="300"/>
      <c r="AH80" s="300"/>
      <c r="AI80" s="300"/>
      <c r="AR80" s="300"/>
      <c r="AS80" s="300"/>
      <c r="AT80" s="300"/>
      <c r="AU80" s="300"/>
      <c r="AV80" s="300"/>
      <c r="AW80" s="300"/>
      <c r="AX80" s="300"/>
      <c r="AY80" s="300"/>
      <c r="AZ80" s="300"/>
      <c r="BA80" s="300"/>
      <c r="BB80" s="300"/>
      <c r="BC80" s="300"/>
      <c r="BD80" s="300"/>
      <c r="BE80" s="300"/>
      <c r="BF80" s="300"/>
      <c r="BG80" s="300"/>
      <c r="BH80" s="300"/>
      <c r="BI80" s="300"/>
      <c r="BJ80" s="300"/>
      <c r="BK80" s="300"/>
      <c r="BL80" s="300"/>
    </row>
    <row r="81" customFormat="false" ht="13.5" hidden="false" customHeight="true" outlineLevel="0" collapsed="false">
      <c r="A81" s="256"/>
      <c r="B81" s="216"/>
      <c r="C81" s="216"/>
      <c r="D81" s="216"/>
      <c r="E81" s="216"/>
    </row>
    <row r="82" customFormat="false" ht="13.5" hidden="false" customHeight="true" outlineLevel="0" collapsed="false">
      <c r="A82" s="256" t="s">
        <v>58</v>
      </c>
      <c r="B82" s="256"/>
      <c r="C82" s="216"/>
      <c r="D82" s="216"/>
      <c r="E82" s="216"/>
    </row>
    <row r="83" customFormat="false" ht="13.5" hidden="false" customHeight="true" outlineLevel="0" collapsed="false">
      <c r="A83" s="284"/>
    </row>
    <row r="84" customFormat="false" ht="13.5" hidden="false" customHeight="true" outlineLevel="0" collapsed="false">
      <c r="A84" s="284"/>
    </row>
    <row r="85" customFormat="false" ht="13.5" hidden="false" customHeight="true" outlineLevel="0" collapsed="false">
      <c r="A85" s="284"/>
    </row>
    <row r="86" customFormat="false" ht="13.5" hidden="false" customHeight="true" outlineLevel="0" collapsed="false">
      <c r="A86" s="284"/>
    </row>
    <row r="87" customFormat="false" ht="13.5" hidden="false" customHeight="true" outlineLevel="0" collapsed="false">
      <c r="A87" s="284"/>
    </row>
    <row r="88" customFormat="false" ht="13.5" hidden="false" customHeight="true" outlineLevel="0" collapsed="false">
      <c r="A88" s="284"/>
    </row>
    <row r="89" customFormat="false" ht="13.5" hidden="false" customHeight="true" outlineLevel="0" collapsed="false">
      <c r="A89" s="284"/>
    </row>
    <row r="90" customFormat="false" ht="13.5" hidden="false" customHeight="true" outlineLevel="0" collapsed="false">
      <c r="A90" s="284"/>
    </row>
    <row r="91" customFormat="false" ht="13.5" hidden="false" customHeight="true" outlineLevel="0" collapsed="false">
      <c r="A91" s="284"/>
    </row>
    <row r="92" customFormat="false" ht="13.5" hidden="false" customHeight="true" outlineLevel="0" collapsed="false">
      <c r="A92" s="284"/>
    </row>
    <row r="93" customFormat="false" ht="13.5" hidden="false" customHeight="true" outlineLevel="0" collapsed="false">
      <c r="A93" s="284"/>
    </row>
    <row r="94" customFormat="false" ht="14.25" hidden="false" customHeight="false" outlineLevel="0" collapsed="false">
      <c r="A94" s="284"/>
    </row>
    <row r="95" customFormat="false" ht="14.25" hidden="false" customHeight="false" outlineLevel="0" collapsed="false">
      <c r="A95" s="284"/>
    </row>
    <row r="96" customFormat="false" ht="14.25" hidden="false" customHeight="false" outlineLevel="0" collapsed="false">
      <c r="A96" s="284"/>
    </row>
    <row r="97" customFormat="false" ht="14.25" hidden="false" customHeight="false" outlineLevel="0" collapsed="false">
      <c r="A97" s="301"/>
    </row>
    <row r="98" customFormat="false" ht="14.25" hidden="false" customHeight="false" outlineLevel="0" collapsed="false">
      <c r="A98" s="302"/>
    </row>
    <row r="99" customFormat="false" ht="14.25" hidden="false" customHeight="false" outlineLevel="0" collapsed="false">
      <c r="A99" s="284"/>
    </row>
    <row r="100" customFormat="false" ht="14.25" hidden="false" customHeight="false" outlineLevel="0" collapsed="false">
      <c r="A100" s="284"/>
    </row>
    <row r="101" customFormat="false" ht="14.25" hidden="false" customHeight="false" outlineLevel="0" collapsed="false">
      <c r="A101" s="284"/>
    </row>
    <row r="102" customFormat="false" ht="14.25" hidden="false" customHeight="false" outlineLevel="0" collapsed="false">
      <c r="A102" s="284"/>
    </row>
    <row r="103" customFormat="false" ht="14.25" hidden="false" customHeight="false" outlineLevel="0" collapsed="false">
      <c r="A103" s="284"/>
    </row>
    <row r="104" customFormat="false" ht="14.25" hidden="false" customHeight="false" outlineLevel="0" collapsed="false">
      <c r="A104" s="284"/>
    </row>
    <row r="105" customFormat="false" ht="14.25" hidden="false" customHeight="false" outlineLevel="0" collapsed="false">
      <c r="A105" s="284"/>
    </row>
    <row r="106" customFormat="false" ht="14.25" hidden="false" customHeight="false" outlineLevel="0" collapsed="false">
      <c r="A106" s="284"/>
    </row>
    <row r="107" customFormat="false" ht="14.25" hidden="false" customHeight="false" outlineLevel="0" collapsed="false">
      <c r="A107" s="284"/>
    </row>
    <row r="108" customFormat="false" ht="14.25" hidden="false" customHeight="false" outlineLevel="0" collapsed="false">
      <c r="A108" s="284"/>
    </row>
    <row r="109" customFormat="false" ht="14.25" hidden="false" customHeight="false" outlineLevel="0" collapsed="false">
      <c r="A109" s="284"/>
    </row>
    <row r="110" customFormat="false" ht="14.25" hidden="false" customHeight="false" outlineLevel="0" collapsed="false">
      <c r="A110" s="284"/>
    </row>
    <row r="111" customFormat="false" ht="14.25" hidden="false" customHeight="false" outlineLevel="0" collapsed="false">
      <c r="A111" s="284"/>
    </row>
    <row r="112" customFormat="false" ht="14.25" hidden="false" customHeight="false" outlineLevel="0" collapsed="false">
      <c r="A112" s="284"/>
    </row>
    <row r="113" customFormat="false" ht="14.25" hidden="false" customHeight="false" outlineLevel="0" collapsed="false">
      <c r="A113" s="284"/>
    </row>
    <row r="114" customFormat="false" ht="14.25" hidden="false" customHeight="false" outlineLevel="0" collapsed="false">
      <c r="A114" s="284"/>
    </row>
    <row r="115" customFormat="false" ht="14.25" hidden="false" customHeight="false" outlineLevel="0" collapsed="false">
      <c r="A115" s="284"/>
    </row>
    <row r="116" customFormat="false" ht="14.25" hidden="false" customHeight="false" outlineLevel="0" collapsed="false">
      <c r="A116" s="284"/>
    </row>
    <row r="117" customFormat="false" ht="14.25" hidden="false" customHeight="false" outlineLevel="0" collapsed="false">
      <c r="A117" s="284"/>
    </row>
    <row r="118" customFormat="false" ht="14.25" hidden="false" customHeight="false" outlineLevel="0" collapsed="false">
      <c r="A118" s="303"/>
    </row>
    <row r="119" customFormat="false" ht="14.25" hidden="false" customHeight="false" outlineLevel="0" collapsed="false">
      <c r="A119" s="303"/>
    </row>
    <row r="120" customFormat="false" ht="14.25" hidden="false" customHeight="false" outlineLevel="0" collapsed="false">
      <c r="A120" s="303"/>
    </row>
    <row r="121" customFormat="false" ht="14.25" hidden="false" customHeight="false" outlineLevel="0" collapsed="false">
      <c r="A121" s="303"/>
    </row>
    <row r="122" customFormat="false" ht="14.25" hidden="false" customHeight="false" outlineLevel="0" collapsed="false">
      <c r="A122" s="303"/>
    </row>
    <row r="123" customFormat="false" ht="14.25" hidden="false" customHeight="false" outlineLevel="0" collapsed="false">
      <c r="A123" s="303"/>
    </row>
    <row r="124" customFormat="false" ht="14.25" hidden="false" customHeight="false" outlineLevel="0" collapsed="false">
      <c r="A124" s="303"/>
    </row>
    <row r="125" customFormat="false" ht="14.25" hidden="false" customHeight="false" outlineLevel="0" collapsed="false">
      <c r="A125" s="303"/>
    </row>
    <row r="126" customFormat="false" ht="14.25" hidden="false" customHeight="false" outlineLevel="0" collapsed="false">
      <c r="A126" s="303"/>
    </row>
    <row r="127" customFormat="false" ht="14.25" hidden="false" customHeight="false" outlineLevel="0" collapsed="false">
      <c r="A127" s="303"/>
    </row>
    <row r="128" customFormat="false" ht="14.25" hidden="false" customHeight="false" outlineLevel="0" collapsed="false">
      <c r="A128" s="303"/>
    </row>
    <row r="129" customFormat="false" ht="14.25" hidden="false" customHeight="false" outlineLevel="0" collapsed="false">
      <c r="A129" s="303"/>
    </row>
    <row r="130" customFormat="false" ht="14.25" hidden="false" customHeight="false" outlineLevel="0" collapsed="false">
      <c r="A130" s="303"/>
    </row>
    <row r="131" customFormat="false" ht="14.25" hidden="false" customHeight="false" outlineLevel="0" collapsed="false">
      <c r="A131" s="303"/>
    </row>
    <row r="132" customFormat="false" ht="14.25" hidden="false" customHeight="false" outlineLevel="0" collapsed="false">
      <c r="A132" s="303"/>
    </row>
    <row r="133" customFormat="false" ht="14.25" hidden="false" customHeight="false" outlineLevel="0" collapsed="false">
      <c r="A133" s="303"/>
    </row>
    <row r="134" customFormat="false" ht="14.25" hidden="false" customHeight="false" outlineLevel="0" collapsed="false">
      <c r="A134" s="303"/>
    </row>
    <row r="135" customFormat="false" ht="14.25" hidden="false" customHeight="false" outlineLevel="0" collapsed="false">
      <c r="A135" s="303"/>
    </row>
    <row r="136" customFormat="false" ht="14.25" hidden="false" customHeight="false" outlineLevel="0" collapsed="false">
      <c r="A136" s="303"/>
    </row>
    <row r="137" customFormat="false" ht="14.25" hidden="false" customHeight="false" outlineLevel="0" collapsed="false">
      <c r="A137" s="303"/>
    </row>
    <row r="138" customFormat="false" ht="14.25" hidden="false" customHeight="false" outlineLevel="0" collapsed="false">
      <c r="A138" s="303"/>
    </row>
    <row r="139" customFormat="false" ht="14.25" hidden="false" customHeight="false" outlineLevel="0" collapsed="false">
      <c r="A139" s="303"/>
    </row>
    <row r="140" customFormat="false" ht="14.25" hidden="false" customHeight="false" outlineLevel="0" collapsed="false">
      <c r="A140" s="303"/>
    </row>
    <row r="141" customFormat="false" ht="14.25" hidden="false" customHeight="false" outlineLevel="0" collapsed="false">
      <c r="A141" s="303"/>
    </row>
    <row r="142" customFormat="false" ht="14.25" hidden="false" customHeight="false" outlineLevel="0" collapsed="false">
      <c r="A142" s="303"/>
    </row>
    <row r="143" customFormat="false" ht="14.25" hidden="false" customHeight="false" outlineLevel="0" collapsed="false">
      <c r="A143" s="303"/>
    </row>
    <row r="144" customFormat="false" ht="14.25" hidden="false" customHeight="false" outlineLevel="0" collapsed="false">
      <c r="A144" s="303"/>
    </row>
    <row r="145" customFormat="false" ht="14.25" hidden="false" customHeight="false" outlineLevel="0" collapsed="false">
      <c r="A145" s="303"/>
    </row>
    <row r="146" customFormat="false" ht="14.25" hidden="false" customHeight="false" outlineLevel="0" collapsed="false">
      <c r="A146" s="303"/>
    </row>
    <row r="147" customFormat="false" ht="14.25" hidden="false" customHeight="false" outlineLevel="0" collapsed="false">
      <c r="A147" s="303"/>
    </row>
    <row r="148" customFormat="false" ht="14.25" hidden="false" customHeight="false" outlineLevel="0" collapsed="false">
      <c r="A148" s="303"/>
    </row>
    <row r="149" customFormat="false" ht="14.25" hidden="false" customHeight="false" outlineLevel="0" collapsed="false">
      <c r="A149" s="303"/>
    </row>
    <row r="150" customFormat="false" ht="14.25" hidden="false" customHeight="false" outlineLevel="0" collapsed="false">
      <c r="A150" s="303"/>
    </row>
    <row r="151" customFormat="false" ht="14.25" hidden="false" customHeight="false" outlineLevel="0" collapsed="false">
      <c r="A151" s="303"/>
    </row>
    <row r="152" customFormat="false" ht="14.25" hidden="false" customHeight="false" outlineLevel="0" collapsed="false">
      <c r="A152" s="303"/>
    </row>
    <row r="153" customFormat="false" ht="14.25" hidden="false" customHeight="false" outlineLevel="0" collapsed="false">
      <c r="A153" s="303"/>
    </row>
    <row r="154" customFormat="false" ht="14.25" hidden="false" customHeight="false" outlineLevel="0" collapsed="false">
      <c r="A154" s="303"/>
    </row>
    <row r="155" customFormat="false" ht="14.25" hidden="false" customHeight="false" outlineLevel="0" collapsed="false">
      <c r="A155" s="303"/>
    </row>
    <row r="156" customFormat="false" ht="14.25" hidden="false" customHeight="false" outlineLevel="0" collapsed="false">
      <c r="A156" s="303"/>
    </row>
    <row r="157" customFormat="false" ht="14.25" hidden="false" customHeight="false" outlineLevel="0" collapsed="false">
      <c r="A157" s="303"/>
    </row>
    <row r="158" customFormat="false" ht="14.25" hidden="false" customHeight="false" outlineLevel="0" collapsed="false">
      <c r="A158" s="303"/>
    </row>
    <row r="159" customFormat="false" ht="14.25" hidden="false" customHeight="false" outlineLevel="0" collapsed="false">
      <c r="A159" s="303"/>
    </row>
    <row r="160" customFormat="false" ht="14.25" hidden="false" customHeight="false" outlineLevel="0" collapsed="false">
      <c r="A160" s="303"/>
    </row>
    <row r="161" customFormat="false" ht="14.25" hidden="false" customHeight="false" outlineLevel="0" collapsed="false">
      <c r="A161" s="303"/>
    </row>
    <row r="162" customFormat="false" ht="14.25" hidden="false" customHeight="false" outlineLevel="0" collapsed="false">
      <c r="A162" s="303"/>
    </row>
    <row r="163" customFormat="false" ht="14.25" hidden="false" customHeight="false" outlineLevel="0" collapsed="false">
      <c r="A163" s="303"/>
    </row>
    <row r="164" customFormat="false" ht="14.25" hidden="false" customHeight="false" outlineLevel="0" collapsed="false">
      <c r="A164" s="303"/>
    </row>
    <row r="165" customFormat="false" ht="14.25" hidden="false" customHeight="false" outlineLevel="0" collapsed="false">
      <c r="A165" s="303"/>
    </row>
    <row r="166" customFormat="false" ht="14.25" hidden="false" customHeight="false" outlineLevel="0" collapsed="false">
      <c r="A166" s="303"/>
    </row>
    <row r="167" customFormat="false" ht="14.25" hidden="false" customHeight="false" outlineLevel="0" collapsed="false">
      <c r="A167" s="303"/>
    </row>
    <row r="168" customFormat="false" ht="14.25" hidden="false" customHeight="false" outlineLevel="0" collapsed="false">
      <c r="A168" s="303"/>
    </row>
    <row r="169" customFormat="false" ht="14.25" hidden="false" customHeight="false" outlineLevel="0" collapsed="false">
      <c r="A169" s="303"/>
    </row>
    <row r="170" customFormat="false" ht="14.25" hidden="false" customHeight="false" outlineLevel="0" collapsed="false">
      <c r="A170" s="303"/>
    </row>
    <row r="171" customFormat="false" ht="14.25" hidden="false" customHeight="false" outlineLevel="0" collapsed="false">
      <c r="A171" s="303"/>
    </row>
    <row r="172" customFormat="false" ht="14.25" hidden="false" customHeight="false" outlineLevel="0" collapsed="false">
      <c r="A172" s="303"/>
    </row>
    <row r="173" customFormat="false" ht="14.25" hidden="false" customHeight="false" outlineLevel="0" collapsed="false">
      <c r="A173" s="303"/>
    </row>
    <row r="174" customFormat="false" ht="14.25" hidden="false" customHeight="false" outlineLevel="0" collapsed="false">
      <c r="A174" s="303"/>
    </row>
    <row r="175" customFormat="false" ht="14.25" hidden="false" customHeight="false" outlineLevel="0" collapsed="false">
      <c r="A175" s="303"/>
    </row>
    <row r="176" customFormat="false" ht="14.25" hidden="false" customHeight="false" outlineLevel="0" collapsed="false">
      <c r="A176" s="303"/>
    </row>
    <row r="177" customFormat="false" ht="14.25" hidden="false" customHeight="false" outlineLevel="0" collapsed="false">
      <c r="A177" s="303"/>
    </row>
    <row r="178" customFormat="false" ht="14.25" hidden="false" customHeight="false" outlineLevel="0" collapsed="false">
      <c r="A178" s="303"/>
    </row>
    <row r="179" customFormat="false" ht="14.25" hidden="false" customHeight="false" outlineLevel="0" collapsed="false">
      <c r="A179" s="303"/>
    </row>
    <row r="180" customFormat="false" ht="14.25" hidden="false" customHeight="false" outlineLevel="0" collapsed="false">
      <c r="A180" s="303"/>
    </row>
    <row r="181" customFormat="false" ht="14.25" hidden="false" customHeight="false" outlineLevel="0" collapsed="false">
      <c r="A181" s="303"/>
    </row>
    <row r="182" customFormat="false" ht="14.25" hidden="false" customHeight="false" outlineLevel="0" collapsed="false">
      <c r="A182" s="303"/>
    </row>
    <row r="183" customFormat="false" ht="14.25" hidden="false" customHeight="false" outlineLevel="0" collapsed="false">
      <c r="A183" s="303"/>
    </row>
    <row r="184" customFormat="false" ht="14.25" hidden="false" customHeight="false" outlineLevel="0" collapsed="false">
      <c r="A184" s="303"/>
    </row>
    <row r="185" customFormat="false" ht="14.25" hidden="false" customHeight="false" outlineLevel="0" collapsed="false">
      <c r="A185" s="303"/>
    </row>
    <row r="186" customFormat="false" ht="14.25" hidden="false" customHeight="false" outlineLevel="0" collapsed="false">
      <c r="A186" s="303"/>
    </row>
    <row r="187" customFormat="false" ht="14.25" hidden="false" customHeight="false" outlineLevel="0" collapsed="false">
      <c r="A187" s="303"/>
    </row>
    <row r="188" customFormat="false" ht="14.25" hidden="false" customHeight="false" outlineLevel="0" collapsed="false">
      <c r="A188" s="303"/>
    </row>
    <row r="189" customFormat="false" ht="14.25" hidden="false" customHeight="false" outlineLevel="0" collapsed="false">
      <c r="A189" s="303"/>
    </row>
    <row r="190" customFormat="false" ht="14.25" hidden="false" customHeight="false" outlineLevel="0" collapsed="false">
      <c r="A190" s="303"/>
    </row>
    <row r="191" customFormat="false" ht="14.25" hidden="false" customHeight="false" outlineLevel="0" collapsed="false">
      <c r="A191" s="303"/>
    </row>
  </sheetData>
  <mergeCells count="84">
    <mergeCell ref="A1:L1"/>
    <mergeCell ref="N1:O1"/>
    <mergeCell ref="B3:AH3"/>
    <mergeCell ref="AI3:BO3"/>
    <mergeCell ref="A4:B4"/>
    <mergeCell ref="E4:G4"/>
    <mergeCell ref="AF4:AH4"/>
    <mergeCell ref="AL4:AN4"/>
    <mergeCell ref="BM4:BO4"/>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A28:D28"/>
    <mergeCell ref="E28:G28"/>
    <mergeCell ref="AF28:AH28"/>
    <mergeCell ref="AL28:AN28"/>
    <mergeCell ref="BM28:BO28"/>
    <mergeCell ref="B29:D29"/>
    <mergeCell ref="E29:G29"/>
    <mergeCell ref="H29:J29"/>
    <mergeCell ref="K29:M29"/>
    <mergeCell ref="N29:P29"/>
    <mergeCell ref="Q29:S29"/>
    <mergeCell ref="T29:V29"/>
    <mergeCell ref="W29:Y29"/>
    <mergeCell ref="Z29:AB29"/>
    <mergeCell ref="AC29:AE29"/>
    <mergeCell ref="AF29:AH29"/>
    <mergeCell ref="AI29:AK29"/>
    <mergeCell ref="AL29:AN29"/>
    <mergeCell ref="AO29:AQ29"/>
    <mergeCell ref="AR29:AT29"/>
    <mergeCell ref="AU29:AW29"/>
    <mergeCell ref="AX29:AZ29"/>
    <mergeCell ref="BA29:BC29"/>
    <mergeCell ref="BD29:BF29"/>
    <mergeCell ref="BG29:BI29"/>
    <mergeCell ref="BJ29:BL29"/>
    <mergeCell ref="BM29:BO29"/>
    <mergeCell ref="B53:D53"/>
    <mergeCell ref="E53:G53"/>
    <mergeCell ref="H53:J53"/>
    <mergeCell ref="K53:M53"/>
    <mergeCell ref="N53:P53"/>
    <mergeCell ref="Q53:S53"/>
    <mergeCell ref="T53:V53"/>
    <mergeCell ref="W53:Y53"/>
    <mergeCell ref="Z53:AB53"/>
    <mergeCell ref="AC53:AE53"/>
    <mergeCell ref="AF53:AH53"/>
    <mergeCell ref="AI53:AK53"/>
    <mergeCell ref="AL53:AN53"/>
    <mergeCell ref="AO53:AQ53"/>
    <mergeCell ref="AR53:AT53"/>
    <mergeCell ref="AU53:AW53"/>
    <mergeCell ref="AX53:AZ53"/>
    <mergeCell ref="BA53:BC53"/>
    <mergeCell ref="BD53:BF53"/>
    <mergeCell ref="BG53:BI53"/>
    <mergeCell ref="BJ53:BL53"/>
    <mergeCell ref="BM53:BO53"/>
    <mergeCell ref="A77:P77"/>
    <mergeCell ref="A78:P78"/>
    <mergeCell ref="A79:P79"/>
    <mergeCell ref="A80:P80"/>
  </mergeCells>
  <hyperlinks>
    <hyperlink ref="N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257" width="14.86"/>
    <col collapsed="false" customWidth="true" hidden="false" outlineLevel="0" max="2" min="2" style="257" width="17"/>
    <col collapsed="false" customWidth="true" hidden="false" outlineLevel="0" max="3" min="3" style="257" width="9.14"/>
    <col collapsed="false" customWidth="true" hidden="false" outlineLevel="0" max="4" min="4" style="257" width="10.58"/>
    <col collapsed="false" customWidth="true" hidden="false" outlineLevel="0" max="1025" min="5" style="257" width="9.14"/>
  </cols>
  <sheetData>
    <row r="1" customFormat="false" ht="18" hidden="false" customHeight="true" outlineLevel="0" collapsed="false">
      <c r="A1" s="304" t="s">
        <v>295</v>
      </c>
      <c r="B1" s="304"/>
      <c r="C1" s="304"/>
      <c r="D1" s="304"/>
      <c r="E1" s="304"/>
      <c r="F1" s="304"/>
      <c r="G1" s="304"/>
      <c r="H1" s="304"/>
      <c r="I1" s="304"/>
      <c r="J1" s="304"/>
      <c r="K1" s="304"/>
      <c r="M1" s="6" t="s">
        <v>60</v>
      </c>
      <c r="N1" s="6"/>
    </row>
    <row r="2" customFormat="false" ht="18" hidden="false" customHeight="true" outlineLevel="0" collapsed="false">
      <c r="A2" s="304"/>
      <c r="B2" s="304"/>
      <c r="C2" s="304"/>
      <c r="D2" s="304"/>
      <c r="E2" s="304"/>
      <c r="F2" s="304"/>
      <c r="G2" s="304"/>
      <c r="H2" s="304"/>
      <c r="I2" s="304"/>
      <c r="J2" s="304"/>
      <c r="K2" s="304"/>
      <c r="L2" s="305"/>
      <c r="M2" s="305"/>
      <c r="N2" s="305"/>
      <c r="O2" s="305"/>
      <c r="P2" s="305"/>
      <c r="Q2" s="305"/>
      <c r="R2" s="305"/>
    </row>
    <row r="3" customFormat="false" ht="15" hidden="false" customHeight="true" outlineLevel="0" collapsed="false">
      <c r="A3" s="306"/>
      <c r="B3" s="306"/>
      <c r="C3" s="306"/>
      <c r="D3" s="306"/>
      <c r="E3" s="306"/>
      <c r="F3" s="306"/>
      <c r="G3" s="306"/>
      <c r="H3" s="306"/>
      <c r="I3" s="306"/>
      <c r="J3" s="306"/>
      <c r="K3" s="306"/>
      <c r="L3" s="306"/>
      <c r="M3" s="306"/>
      <c r="N3" s="306"/>
    </row>
    <row r="4" customFormat="false" ht="13.5" hidden="false" customHeight="true" outlineLevel="0" collapsed="false">
      <c r="A4" s="307" t="s">
        <v>296</v>
      </c>
      <c r="B4" s="307" t="s">
        <v>297</v>
      </c>
      <c r="C4" s="308" t="s">
        <v>198</v>
      </c>
      <c r="D4" s="308"/>
      <c r="E4" s="308"/>
      <c r="F4" s="308"/>
      <c r="G4" s="308" t="s">
        <v>81</v>
      </c>
      <c r="H4" s="308"/>
      <c r="I4" s="308"/>
      <c r="J4" s="308"/>
      <c r="K4" s="308" t="s">
        <v>80</v>
      </c>
      <c r="L4" s="308"/>
      <c r="M4" s="308"/>
      <c r="N4" s="308"/>
    </row>
    <row r="5" customFormat="false" ht="13.5" hidden="false" customHeight="true" outlineLevel="0" collapsed="false">
      <c r="A5" s="307"/>
      <c r="B5" s="307"/>
      <c r="C5" s="309" t="s">
        <v>298</v>
      </c>
      <c r="D5" s="307" t="s">
        <v>299</v>
      </c>
      <c r="E5" s="307" t="s">
        <v>300</v>
      </c>
      <c r="F5" s="307" t="s">
        <v>301</v>
      </c>
      <c r="G5" s="309" t="s">
        <v>298</v>
      </c>
      <c r="H5" s="307" t="s">
        <v>299</v>
      </c>
      <c r="I5" s="307" t="s">
        <v>300</v>
      </c>
      <c r="J5" s="307" t="s">
        <v>301</v>
      </c>
      <c r="K5" s="309" t="s">
        <v>298</v>
      </c>
      <c r="L5" s="307" t="s">
        <v>299</v>
      </c>
      <c r="M5" s="307" t="s">
        <v>300</v>
      </c>
      <c r="N5" s="307" t="s">
        <v>301</v>
      </c>
    </row>
    <row r="6" customFormat="false" ht="13.5" hidden="false" customHeight="true" outlineLevel="0" collapsed="false">
      <c r="A6" s="310" t="s">
        <v>302</v>
      </c>
      <c r="B6" s="311" t="s">
        <v>303</v>
      </c>
      <c r="C6" s="243" t="n">
        <v>12929</v>
      </c>
      <c r="D6" s="312" t="n">
        <v>1437.8</v>
      </c>
      <c r="E6" s="312" t="n">
        <v>1413.8</v>
      </c>
      <c r="F6" s="312" t="n">
        <v>1461.8</v>
      </c>
      <c r="G6" s="243" t="n">
        <v>6576</v>
      </c>
      <c r="H6" s="312" t="n">
        <v>1702</v>
      </c>
      <c r="I6" s="312" t="n">
        <v>1661.4</v>
      </c>
      <c r="J6" s="312" t="n">
        <v>1742.6</v>
      </c>
      <c r="K6" s="243" t="n">
        <v>6353</v>
      </c>
      <c r="L6" s="312" t="n">
        <v>1219.1</v>
      </c>
      <c r="M6" s="312" t="n">
        <v>1190.1</v>
      </c>
      <c r="N6" s="312" t="n">
        <v>1248.1</v>
      </c>
    </row>
    <row r="7" customFormat="false" ht="13.5" hidden="false" customHeight="true" outlineLevel="0" collapsed="false">
      <c r="A7" s="310"/>
      <c r="B7" s="311" t="n">
        <v>2</v>
      </c>
      <c r="C7" s="243" t="n">
        <v>11697</v>
      </c>
      <c r="D7" s="312" t="n">
        <v>1153.5</v>
      </c>
      <c r="E7" s="312" t="n">
        <v>1133.3</v>
      </c>
      <c r="F7" s="312" t="n">
        <v>1173.6</v>
      </c>
      <c r="G7" s="243" t="n">
        <v>5960</v>
      </c>
      <c r="H7" s="312" t="n">
        <v>1401.4</v>
      </c>
      <c r="I7" s="312" t="n">
        <v>1366.7</v>
      </c>
      <c r="J7" s="312" t="n">
        <v>1436.1</v>
      </c>
      <c r="K7" s="243" t="n">
        <v>5737</v>
      </c>
      <c r="L7" s="312" t="n">
        <v>961.8</v>
      </c>
      <c r="M7" s="312" t="n">
        <v>937.8</v>
      </c>
      <c r="N7" s="312" t="n">
        <v>985.9</v>
      </c>
    </row>
    <row r="8" customFormat="false" ht="13.5" hidden="false" customHeight="true" outlineLevel="0" collapsed="false">
      <c r="A8" s="310"/>
      <c r="B8" s="311" t="n">
        <v>3</v>
      </c>
      <c r="C8" s="243" t="n">
        <v>10925</v>
      </c>
      <c r="D8" s="312" t="n">
        <v>992.5</v>
      </c>
      <c r="E8" s="312" t="n">
        <v>974.6</v>
      </c>
      <c r="F8" s="312" t="n">
        <v>1010.4</v>
      </c>
      <c r="G8" s="243" t="n">
        <v>5526</v>
      </c>
      <c r="H8" s="312" t="n">
        <v>1176.4</v>
      </c>
      <c r="I8" s="312" t="n">
        <v>1146.3</v>
      </c>
      <c r="J8" s="312" t="n">
        <v>1206.6</v>
      </c>
      <c r="K8" s="243" t="n">
        <v>5399</v>
      </c>
      <c r="L8" s="312" t="n">
        <v>848.1</v>
      </c>
      <c r="M8" s="312" t="n">
        <v>826.2</v>
      </c>
      <c r="N8" s="312" t="n">
        <v>869.9</v>
      </c>
    </row>
    <row r="9" customFormat="false" ht="13.5" hidden="false" customHeight="true" outlineLevel="0" collapsed="false">
      <c r="A9" s="310"/>
      <c r="B9" s="311" t="n">
        <v>4</v>
      </c>
      <c r="C9" s="243" t="n">
        <v>9767</v>
      </c>
      <c r="D9" s="312" t="n">
        <v>872.5</v>
      </c>
      <c r="E9" s="312" t="n">
        <v>855.9</v>
      </c>
      <c r="F9" s="312" t="n">
        <v>889.1</v>
      </c>
      <c r="G9" s="243" t="n">
        <v>4902</v>
      </c>
      <c r="H9" s="312" t="n">
        <v>1027.7</v>
      </c>
      <c r="I9" s="312" t="n">
        <v>999.7</v>
      </c>
      <c r="J9" s="312" t="n">
        <v>1055.8</v>
      </c>
      <c r="K9" s="243" t="n">
        <v>4865</v>
      </c>
      <c r="L9" s="312" t="n">
        <v>750.5</v>
      </c>
      <c r="M9" s="312" t="n">
        <v>730.1</v>
      </c>
      <c r="N9" s="312" t="n">
        <v>770.8</v>
      </c>
    </row>
    <row r="10" customFormat="false" ht="13.5" hidden="false" customHeight="true" outlineLevel="0" collapsed="false">
      <c r="A10" s="310"/>
      <c r="B10" s="311" t="s">
        <v>304</v>
      </c>
      <c r="C10" s="243" t="n">
        <v>8428</v>
      </c>
      <c r="D10" s="312" t="n">
        <v>756.2</v>
      </c>
      <c r="E10" s="312" t="n">
        <v>740.8</v>
      </c>
      <c r="F10" s="312" t="n">
        <v>771.7</v>
      </c>
      <c r="G10" s="243" t="n">
        <v>4037</v>
      </c>
      <c r="H10" s="312" t="n">
        <v>875.4</v>
      </c>
      <c r="I10" s="312" t="n">
        <v>849.2</v>
      </c>
      <c r="J10" s="312" t="n">
        <v>901.5</v>
      </c>
      <c r="K10" s="243" t="n">
        <v>4391</v>
      </c>
      <c r="L10" s="312" t="n">
        <v>664.7</v>
      </c>
      <c r="M10" s="312" t="n">
        <v>645.8</v>
      </c>
      <c r="N10" s="312" t="n">
        <v>683.6</v>
      </c>
    </row>
    <row r="11" customFormat="false" ht="13.5" hidden="false" customHeight="true" outlineLevel="0" collapsed="false">
      <c r="A11" s="310" t="s">
        <v>215</v>
      </c>
      <c r="B11" s="313" t="s">
        <v>303</v>
      </c>
      <c r="C11" s="234" t="n">
        <v>1826</v>
      </c>
      <c r="D11" s="314" t="n">
        <v>208.1</v>
      </c>
      <c r="E11" s="314" t="n">
        <v>198.6</v>
      </c>
      <c r="F11" s="314" t="n">
        <v>217.7</v>
      </c>
      <c r="G11" s="234" t="n">
        <v>904</v>
      </c>
      <c r="H11" s="314" t="n">
        <v>252.1</v>
      </c>
      <c r="I11" s="314" t="n">
        <v>235.3</v>
      </c>
      <c r="J11" s="314" t="n">
        <v>268.9</v>
      </c>
      <c r="K11" s="234" t="n">
        <v>922</v>
      </c>
      <c r="L11" s="314" t="n">
        <v>175.8</v>
      </c>
      <c r="M11" s="314" t="n">
        <v>164.5</v>
      </c>
      <c r="N11" s="314" t="n">
        <v>187.1</v>
      </c>
    </row>
    <row r="12" customFormat="false" ht="13.5" hidden="false" customHeight="true" outlineLevel="0" collapsed="false">
      <c r="A12" s="310"/>
      <c r="B12" s="315" t="n">
        <v>2</v>
      </c>
      <c r="C12" s="243" t="n">
        <v>1499</v>
      </c>
      <c r="D12" s="312" t="n">
        <v>149.6</v>
      </c>
      <c r="E12" s="312" t="n">
        <v>142</v>
      </c>
      <c r="F12" s="312" t="n">
        <v>157.1</v>
      </c>
      <c r="G12" s="243" t="n">
        <v>800</v>
      </c>
      <c r="H12" s="312" t="n">
        <v>199.7</v>
      </c>
      <c r="I12" s="312" t="n">
        <v>185.5</v>
      </c>
      <c r="J12" s="312" t="n">
        <v>213.8</v>
      </c>
      <c r="K12" s="243" t="n">
        <v>699</v>
      </c>
      <c r="L12" s="312" t="n">
        <v>115.4</v>
      </c>
      <c r="M12" s="312" t="n">
        <v>106.9</v>
      </c>
      <c r="N12" s="312" t="n">
        <v>124</v>
      </c>
    </row>
    <row r="13" customFormat="false" ht="13.5" hidden="false" customHeight="true" outlineLevel="0" collapsed="false">
      <c r="A13" s="310"/>
      <c r="B13" s="315" t="n">
        <v>3</v>
      </c>
      <c r="C13" s="243" t="n">
        <v>1285</v>
      </c>
      <c r="D13" s="312" t="n">
        <v>116.9</v>
      </c>
      <c r="E13" s="312" t="n">
        <v>110.5</v>
      </c>
      <c r="F13" s="312" t="n">
        <v>123.3</v>
      </c>
      <c r="G13" s="243" t="n">
        <v>681</v>
      </c>
      <c r="H13" s="312" t="n">
        <v>148.5</v>
      </c>
      <c r="I13" s="312" t="n">
        <v>137.1</v>
      </c>
      <c r="J13" s="312" t="n">
        <v>159.9</v>
      </c>
      <c r="K13" s="243" t="n">
        <v>604</v>
      </c>
      <c r="L13" s="312" t="n">
        <v>93.4</v>
      </c>
      <c r="M13" s="312" t="n">
        <v>86</v>
      </c>
      <c r="N13" s="312" t="n">
        <v>100.9</v>
      </c>
    </row>
    <row r="14" customFormat="false" ht="13.5" hidden="false" customHeight="true" outlineLevel="0" collapsed="false">
      <c r="A14" s="310"/>
      <c r="B14" s="315" t="n">
        <v>4</v>
      </c>
      <c r="C14" s="243" t="n">
        <v>1185</v>
      </c>
      <c r="D14" s="312" t="n">
        <v>106.7</v>
      </c>
      <c r="E14" s="312" t="n">
        <v>100.6</v>
      </c>
      <c r="F14" s="312" t="n">
        <v>112.7</v>
      </c>
      <c r="G14" s="243" t="n">
        <v>605</v>
      </c>
      <c r="H14" s="312" t="n">
        <v>131.4</v>
      </c>
      <c r="I14" s="312" t="n">
        <v>120.7</v>
      </c>
      <c r="J14" s="312" t="n">
        <v>142.1</v>
      </c>
      <c r="K14" s="243" t="n">
        <v>580</v>
      </c>
      <c r="L14" s="312" t="n">
        <v>88.6</v>
      </c>
      <c r="M14" s="312" t="n">
        <v>81.4</v>
      </c>
      <c r="N14" s="312" t="n">
        <v>95.8</v>
      </c>
    </row>
    <row r="15" customFormat="false" ht="13.5" hidden="false" customHeight="true" outlineLevel="0" collapsed="false">
      <c r="A15" s="310"/>
      <c r="B15" s="315" t="s">
        <v>304</v>
      </c>
      <c r="C15" s="243" t="n">
        <v>1039</v>
      </c>
      <c r="D15" s="312" t="n">
        <v>93.7</v>
      </c>
      <c r="E15" s="312" t="n">
        <v>88.1</v>
      </c>
      <c r="F15" s="312" t="n">
        <v>99.4</v>
      </c>
      <c r="G15" s="243" t="n">
        <v>506</v>
      </c>
      <c r="H15" s="312" t="n">
        <v>112.4</v>
      </c>
      <c r="I15" s="312" t="n">
        <v>102.4</v>
      </c>
      <c r="J15" s="312" t="n">
        <v>122.4</v>
      </c>
      <c r="K15" s="243" t="n">
        <v>533</v>
      </c>
      <c r="L15" s="312" t="n">
        <v>79</v>
      </c>
      <c r="M15" s="312" t="n">
        <v>72.3</v>
      </c>
      <c r="N15" s="312" t="n">
        <v>85.7</v>
      </c>
      <c r="O15" s="306"/>
    </row>
    <row r="16" customFormat="false" ht="13.5" hidden="false" customHeight="true" outlineLevel="0" collapsed="false">
      <c r="A16" s="306"/>
      <c r="D16" s="316"/>
    </row>
    <row r="17" customFormat="false" ht="13.5" hidden="false" customHeight="true" outlineLevel="0" collapsed="false">
      <c r="A17" s="246" t="s">
        <v>132</v>
      </c>
      <c r="B17" s="216"/>
      <c r="C17" s="216"/>
      <c r="D17" s="216"/>
      <c r="E17" s="216"/>
      <c r="F17" s="216"/>
      <c r="G17" s="216"/>
      <c r="H17" s="216"/>
      <c r="I17" s="216"/>
      <c r="J17" s="216"/>
      <c r="K17" s="317"/>
      <c r="L17" s="317"/>
      <c r="M17" s="317"/>
    </row>
    <row r="18" customFormat="false" ht="13.5" hidden="false" customHeight="true" outlineLevel="0" collapsed="false">
      <c r="A18" s="318" t="s">
        <v>262</v>
      </c>
      <c r="B18" s="318"/>
      <c r="C18" s="318"/>
      <c r="D18" s="318"/>
      <c r="E18" s="318"/>
      <c r="F18" s="318"/>
      <c r="G18" s="318"/>
      <c r="H18" s="318"/>
      <c r="I18" s="318"/>
      <c r="J18" s="318"/>
      <c r="K18" s="318"/>
      <c r="L18" s="318"/>
      <c r="M18" s="318"/>
      <c r="N18" s="318"/>
    </row>
    <row r="19" customFormat="false" ht="13.5" hidden="false" customHeight="true" outlineLevel="0" collapsed="false">
      <c r="A19" s="318"/>
      <c r="B19" s="318"/>
      <c r="C19" s="318"/>
      <c r="D19" s="318"/>
      <c r="E19" s="318"/>
      <c r="F19" s="318"/>
      <c r="G19" s="318"/>
      <c r="H19" s="318"/>
      <c r="I19" s="318"/>
      <c r="J19" s="318"/>
      <c r="K19" s="318"/>
      <c r="L19" s="318"/>
      <c r="M19" s="318"/>
      <c r="N19" s="318"/>
    </row>
    <row r="20" customFormat="false" ht="13.5" hidden="false" customHeight="true" outlineLevel="0" collapsed="false">
      <c r="A20" s="247" t="s">
        <v>263</v>
      </c>
      <c r="B20" s="247"/>
      <c r="C20" s="247"/>
      <c r="D20" s="247"/>
      <c r="E20" s="247"/>
      <c r="F20" s="247"/>
      <c r="G20" s="247"/>
      <c r="H20" s="247"/>
      <c r="I20" s="247"/>
      <c r="J20" s="247"/>
      <c r="K20" s="247"/>
      <c r="L20" s="247"/>
      <c r="M20" s="247"/>
      <c r="N20" s="247"/>
    </row>
    <row r="21" customFormat="false" ht="13.5" hidden="false" customHeight="true" outlineLevel="0" collapsed="false">
      <c r="A21" s="247"/>
      <c r="B21" s="247"/>
      <c r="C21" s="247"/>
      <c r="D21" s="247"/>
      <c r="E21" s="247"/>
      <c r="F21" s="247"/>
      <c r="G21" s="247"/>
      <c r="H21" s="247"/>
      <c r="I21" s="247"/>
      <c r="J21" s="247"/>
      <c r="K21" s="247"/>
      <c r="L21" s="247"/>
      <c r="M21" s="247"/>
      <c r="N21" s="247"/>
    </row>
    <row r="22" customFormat="false" ht="13.5" hidden="false" customHeight="true" outlineLevel="0" collapsed="false">
      <c r="A22" s="247"/>
      <c r="B22" s="247"/>
      <c r="C22" s="247"/>
      <c r="D22" s="247"/>
      <c r="E22" s="247"/>
      <c r="F22" s="247"/>
      <c r="G22" s="247"/>
      <c r="H22" s="247"/>
      <c r="I22" s="247"/>
      <c r="J22" s="247"/>
      <c r="K22" s="247"/>
      <c r="L22" s="247"/>
      <c r="M22" s="247"/>
      <c r="N22" s="247"/>
    </row>
    <row r="23" customFormat="false" ht="13.5" hidden="false" customHeight="true" outlineLevel="0" collapsed="false">
      <c r="A23" s="319" t="s">
        <v>305</v>
      </c>
      <c r="B23" s="319"/>
      <c r="C23" s="319"/>
      <c r="D23" s="319"/>
      <c r="E23" s="319"/>
      <c r="F23" s="319"/>
      <c r="G23" s="319"/>
      <c r="H23" s="319"/>
      <c r="I23" s="319"/>
      <c r="J23" s="319"/>
      <c r="K23" s="319"/>
      <c r="L23" s="319"/>
      <c r="M23" s="319"/>
      <c r="N23" s="319"/>
    </row>
    <row r="24" customFormat="false" ht="13.5" hidden="false" customHeight="true" outlineLevel="0" collapsed="false">
      <c r="A24" s="320" t="s">
        <v>306</v>
      </c>
      <c r="B24" s="320"/>
      <c r="C24" s="320"/>
      <c r="D24" s="320"/>
      <c r="E24" s="320"/>
      <c r="F24" s="320"/>
      <c r="G24" s="320"/>
      <c r="H24" s="320"/>
      <c r="I24" s="320"/>
      <c r="J24" s="320"/>
      <c r="K24" s="320"/>
      <c r="L24" s="320"/>
      <c r="M24" s="320"/>
      <c r="N24" s="320"/>
    </row>
    <row r="25" customFormat="false" ht="13.5" hidden="false" customHeight="true" outlineLevel="0" collapsed="false">
      <c r="A25" s="320"/>
      <c r="B25" s="320"/>
      <c r="C25" s="320"/>
      <c r="D25" s="320"/>
      <c r="E25" s="320"/>
      <c r="F25" s="320"/>
      <c r="G25" s="320"/>
      <c r="H25" s="320"/>
      <c r="I25" s="320"/>
      <c r="J25" s="320"/>
      <c r="K25" s="320"/>
      <c r="L25" s="320"/>
      <c r="M25" s="320"/>
      <c r="N25" s="320"/>
    </row>
    <row r="26" customFormat="false" ht="13.5" hidden="false" customHeight="true" outlineLevel="0" collapsed="false">
      <c r="A26" s="318" t="s">
        <v>307</v>
      </c>
      <c r="B26" s="318"/>
      <c r="C26" s="318"/>
      <c r="D26" s="318"/>
      <c r="E26" s="318"/>
      <c r="F26" s="318"/>
      <c r="G26" s="318"/>
      <c r="H26" s="318"/>
      <c r="I26" s="318"/>
      <c r="J26" s="318"/>
      <c r="K26" s="318"/>
      <c r="L26" s="318"/>
      <c r="M26" s="318"/>
      <c r="N26" s="318"/>
    </row>
    <row r="27" customFormat="false" ht="13.5" hidden="false" customHeight="true" outlineLevel="0" collapsed="false">
      <c r="A27" s="318"/>
      <c r="B27" s="318"/>
      <c r="C27" s="318"/>
      <c r="D27" s="318"/>
      <c r="E27" s="318"/>
      <c r="F27" s="318"/>
      <c r="G27" s="318"/>
      <c r="H27" s="318"/>
      <c r="I27" s="318"/>
      <c r="J27" s="318"/>
      <c r="K27" s="318"/>
      <c r="L27" s="318"/>
      <c r="M27" s="318"/>
      <c r="N27" s="318"/>
    </row>
    <row r="28" customFormat="false" ht="13.5" hidden="false" customHeight="true" outlineLevel="0" collapsed="false">
      <c r="A28" s="321" t="s">
        <v>308</v>
      </c>
      <c r="B28" s="321"/>
      <c r="C28" s="321"/>
      <c r="D28" s="321"/>
      <c r="E28" s="321"/>
      <c r="F28" s="321"/>
      <c r="G28" s="321"/>
      <c r="H28" s="321"/>
      <c r="I28" s="321"/>
      <c r="J28" s="321"/>
      <c r="K28" s="321"/>
      <c r="L28" s="321"/>
      <c r="M28" s="321"/>
      <c r="N28" s="321"/>
    </row>
    <row r="29" customFormat="false" ht="13.5" hidden="false" customHeight="true" outlineLevel="0" collapsed="false">
      <c r="A29" s="322" t="s">
        <v>309</v>
      </c>
      <c r="B29" s="322"/>
      <c r="C29" s="322"/>
      <c r="D29" s="322"/>
      <c r="E29" s="322"/>
      <c r="F29" s="322"/>
      <c r="G29" s="322"/>
      <c r="H29" s="322"/>
      <c r="I29" s="322"/>
      <c r="J29" s="322"/>
      <c r="K29" s="322"/>
      <c r="L29" s="322"/>
      <c r="M29" s="322"/>
      <c r="N29" s="322"/>
    </row>
    <row r="30" customFormat="false" ht="13.5" hidden="false" customHeight="true" outlineLevel="0" collapsed="false">
      <c r="A30" s="323" t="s">
        <v>310</v>
      </c>
      <c r="B30" s="323"/>
      <c r="C30" s="324"/>
      <c r="D30" s="324"/>
      <c r="E30" s="324"/>
      <c r="F30" s="324"/>
      <c r="G30" s="324"/>
      <c r="H30" s="324"/>
      <c r="I30" s="324"/>
      <c r="J30" s="324"/>
      <c r="K30" s="324"/>
      <c r="L30" s="324"/>
      <c r="M30" s="324"/>
      <c r="N30" s="324"/>
    </row>
    <row r="31" customFormat="false" ht="13.5" hidden="false" customHeight="true" outlineLevel="0" collapsed="false">
      <c r="A31" s="253" t="s">
        <v>311</v>
      </c>
      <c r="B31" s="253"/>
      <c r="C31" s="253"/>
      <c r="D31" s="253"/>
      <c r="E31" s="253"/>
      <c r="F31" s="253"/>
      <c r="G31" s="253"/>
      <c r="H31" s="253"/>
      <c r="I31" s="253"/>
      <c r="J31" s="253"/>
      <c r="K31" s="253"/>
      <c r="L31" s="253"/>
      <c r="M31" s="253"/>
      <c r="N31" s="253"/>
    </row>
    <row r="32" customFormat="false" ht="13.5" hidden="false" customHeight="true" outlineLevel="0" collapsed="false">
      <c r="A32" s="253"/>
      <c r="B32" s="253"/>
      <c r="C32" s="253"/>
      <c r="D32" s="253"/>
      <c r="E32" s="253"/>
      <c r="F32" s="253"/>
      <c r="G32" s="253"/>
      <c r="H32" s="253"/>
      <c r="I32" s="253"/>
      <c r="J32" s="253"/>
      <c r="K32" s="253"/>
      <c r="L32" s="253"/>
      <c r="M32" s="253"/>
      <c r="N32" s="253"/>
    </row>
    <row r="33" customFormat="false" ht="13.5" hidden="false" customHeight="true" outlineLevel="0" collapsed="false">
      <c r="A33" s="324"/>
      <c r="B33" s="324"/>
      <c r="C33" s="324"/>
      <c r="D33" s="324"/>
      <c r="E33" s="324"/>
      <c r="F33" s="324"/>
      <c r="G33" s="324"/>
      <c r="H33" s="324"/>
      <c r="I33" s="324"/>
      <c r="J33" s="324"/>
      <c r="K33" s="324"/>
      <c r="L33" s="324"/>
      <c r="M33" s="324"/>
      <c r="N33" s="324"/>
    </row>
    <row r="34" customFormat="false" ht="13.5" hidden="false" customHeight="true" outlineLevel="0" collapsed="false">
      <c r="A34" s="325" t="s">
        <v>58</v>
      </c>
      <c r="B34" s="325"/>
      <c r="C34" s="216"/>
      <c r="D34" s="216"/>
      <c r="E34" s="216"/>
      <c r="F34" s="216"/>
      <c r="G34" s="216"/>
      <c r="H34" s="216"/>
      <c r="I34" s="216"/>
      <c r="J34" s="216"/>
      <c r="K34" s="317"/>
      <c r="L34" s="317"/>
      <c r="M34" s="317"/>
    </row>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sheetData>
  <mergeCells count="20">
    <mergeCell ref="A1:K2"/>
    <mergeCell ref="M1:N1"/>
    <mergeCell ref="A4:A5"/>
    <mergeCell ref="B4:B5"/>
    <mergeCell ref="C4:F4"/>
    <mergeCell ref="G4:J4"/>
    <mergeCell ref="K4:N4"/>
    <mergeCell ref="A6:A10"/>
    <mergeCell ref="A11:A15"/>
    <mergeCell ref="A18:N19"/>
    <mergeCell ref="A20:N22"/>
    <mergeCell ref="A23:N23"/>
    <mergeCell ref="A24:N25"/>
    <mergeCell ref="A26:N27"/>
    <mergeCell ref="A28:N28"/>
    <mergeCell ref="A29:B29"/>
    <mergeCell ref="A30:B30"/>
    <mergeCell ref="A31:N32"/>
    <mergeCell ref="A33:N33"/>
    <mergeCell ref="A34:B34"/>
  </mergeCells>
  <hyperlinks>
    <hyperlink ref="M1" location="Contents!A1" display="back to contents"/>
    <hyperlink ref="A29" r:id="rId1" display="Scottish Government Website"/>
    <hyperlink ref="A30" r:id="rId2" location="/simd2020/BTTTFTT/9/-4.0000/55.9000/" display="Scottish Index of Multiple Deprivation"/>
    <hyperlink ref="A31" r:id="rId3" display="7) Figures are for deaths occurring between 1 March 2020 and 31 December 2020. Figures only include deaths that were registered by 13 January 2021. More information on registration delays can be found on the NRS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Q4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16.42"/>
    <col collapsed="false" customWidth="true" hidden="false" outlineLevel="0" max="2" min="2" style="1" width="22.43"/>
    <col collapsed="false" customWidth="true" hidden="false" outlineLevel="0" max="1025" min="3" style="1" width="9.14"/>
  </cols>
  <sheetData>
    <row r="1" customFormat="false" ht="18" hidden="false" customHeight="true" outlineLevel="0" collapsed="false">
      <c r="A1" s="326" t="s">
        <v>312</v>
      </c>
      <c r="B1" s="326"/>
      <c r="C1" s="326"/>
      <c r="D1" s="326"/>
      <c r="E1" s="326"/>
      <c r="F1" s="326"/>
      <c r="G1" s="326"/>
      <c r="H1" s="326"/>
      <c r="I1" s="326"/>
      <c r="J1" s="326"/>
      <c r="K1" s="326"/>
      <c r="L1" s="326"/>
      <c r="M1" s="326"/>
      <c r="N1" s="6"/>
      <c r="O1" s="6" t="s">
        <v>60</v>
      </c>
      <c r="P1" s="6"/>
      <c r="Q1" s="327"/>
    </row>
    <row r="2" customFormat="false" ht="15" hidden="false" customHeight="true" outlineLevel="0" collapsed="false">
      <c r="A2" s="167"/>
      <c r="B2" s="167"/>
      <c r="C2" s="167"/>
      <c r="D2" s="167"/>
      <c r="E2" s="167"/>
      <c r="F2" s="167"/>
      <c r="G2" s="167"/>
      <c r="H2" s="167"/>
      <c r="I2" s="167"/>
      <c r="J2" s="167"/>
      <c r="K2" s="167"/>
      <c r="L2" s="167"/>
      <c r="M2" s="167"/>
      <c r="N2" s="167"/>
    </row>
    <row r="3" customFormat="false" ht="13.5" hidden="false" customHeight="true" outlineLevel="0" collapsed="false">
      <c r="A3" s="328" t="s">
        <v>296</v>
      </c>
      <c r="B3" s="329" t="s">
        <v>313</v>
      </c>
      <c r="C3" s="330" t="s">
        <v>198</v>
      </c>
      <c r="D3" s="330"/>
      <c r="E3" s="330"/>
      <c r="F3" s="330"/>
      <c r="G3" s="330" t="s">
        <v>81</v>
      </c>
      <c r="H3" s="330"/>
      <c r="I3" s="330"/>
      <c r="J3" s="330"/>
      <c r="K3" s="330" t="s">
        <v>80</v>
      </c>
      <c r="L3" s="330"/>
      <c r="M3" s="330"/>
      <c r="N3" s="330"/>
    </row>
    <row r="4" customFormat="false" ht="13.5" hidden="false" customHeight="true" outlineLevel="0" collapsed="false">
      <c r="A4" s="328"/>
      <c r="B4" s="329"/>
      <c r="C4" s="331" t="s">
        <v>298</v>
      </c>
      <c r="D4" s="332" t="s">
        <v>299</v>
      </c>
      <c r="E4" s="332" t="s">
        <v>300</v>
      </c>
      <c r="F4" s="332" t="s">
        <v>301</v>
      </c>
      <c r="G4" s="331" t="s">
        <v>298</v>
      </c>
      <c r="H4" s="332" t="s">
        <v>299</v>
      </c>
      <c r="I4" s="332" t="s">
        <v>300</v>
      </c>
      <c r="J4" s="332" t="s">
        <v>301</v>
      </c>
      <c r="K4" s="331" t="s">
        <v>298</v>
      </c>
      <c r="L4" s="332" t="s">
        <v>299</v>
      </c>
      <c r="M4" s="332" t="s">
        <v>300</v>
      </c>
      <c r="N4" s="332" t="s">
        <v>301</v>
      </c>
    </row>
    <row r="5" customFormat="false" ht="13.5" hidden="false" customHeight="true" outlineLevel="0" collapsed="false">
      <c r="A5" s="333" t="s">
        <v>302</v>
      </c>
      <c r="B5" s="210" t="s">
        <v>314</v>
      </c>
      <c r="C5" s="334" t="n">
        <v>17855</v>
      </c>
      <c r="D5" s="335" t="n">
        <v>1105.6</v>
      </c>
      <c r="E5" s="335" t="n">
        <v>1089.96</v>
      </c>
      <c r="F5" s="335" t="n">
        <v>1121.2</v>
      </c>
      <c r="G5" s="334" t="n">
        <v>8912</v>
      </c>
      <c r="H5" s="335" t="n">
        <v>1340.92</v>
      </c>
      <c r="I5" s="335" t="n">
        <v>1313.77</v>
      </c>
      <c r="J5" s="335" t="n">
        <v>1368.1</v>
      </c>
      <c r="K5" s="334" t="n">
        <v>8943</v>
      </c>
      <c r="L5" s="335" t="n">
        <v>924.7</v>
      </c>
      <c r="M5" s="335" t="n">
        <v>906.06</v>
      </c>
      <c r="N5" s="335" t="n">
        <v>943.3</v>
      </c>
      <c r="O5" s="336"/>
    </row>
    <row r="6" customFormat="false" ht="13.5" hidden="false" customHeight="true" outlineLevel="0" collapsed="false">
      <c r="A6" s="333"/>
      <c r="B6" s="167" t="s">
        <v>315</v>
      </c>
      <c r="C6" s="337" t="n">
        <v>20645</v>
      </c>
      <c r="D6" s="338" t="n">
        <v>1079.62</v>
      </c>
      <c r="E6" s="338" t="n">
        <v>1065.44</v>
      </c>
      <c r="F6" s="338" t="n">
        <v>1093.8</v>
      </c>
      <c r="G6" s="337" t="n">
        <v>10255</v>
      </c>
      <c r="H6" s="338" t="n">
        <v>1264.06</v>
      </c>
      <c r="I6" s="338" t="n">
        <v>1240.17</v>
      </c>
      <c r="J6" s="338" t="n">
        <v>1288</v>
      </c>
      <c r="K6" s="337" t="n">
        <v>10390</v>
      </c>
      <c r="L6" s="338" t="n">
        <v>932.57</v>
      </c>
      <c r="M6" s="338" t="n">
        <v>915.28</v>
      </c>
      <c r="N6" s="338" t="n">
        <v>949.9</v>
      </c>
      <c r="O6" s="336"/>
    </row>
    <row r="7" customFormat="false" ht="13.5" hidden="false" customHeight="true" outlineLevel="0" collapsed="false">
      <c r="A7" s="333"/>
      <c r="B7" s="167" t="s">
        <v>316</v>
      </c>
      <c r="C7" s="337" t="n">
        <v>4586</v>
      </c>
      <c r="D7" s="338" t="n">
        <v>952.14</v>
      </c>
      <c r="E7" s="338" t="n">
        <v>925.59</v>
      </c>
      <c r="F7" s="338" t="n">
        <v>978.7</v>
      </c>
      <c r="G7" s="337" t="n">
        <v>2233</v>
      </c>
      <c r="H7" s="338" t="n">
        <v>1101.97</v>
      </c>
      <c r="I7" s="338" t="n">
        <v>1057.38</v>
      </c>
      <c r="J7" s="338" t="n">
        <v>1146.6</v>
      </c>
      <c r="K7" s="337" t="n">
        <v>2353</v>
      </c>
      <c r="L7" s="338" t="n">
        <v>841.91</v>
      </c>
      <c r="M7" s="338" t="n">
        <v>809.05</v>
      </c>
      <c r="N7" s="338" t="n">
        <v>874.8</v>
      </c>
      <c r="O7" s="336"/>
    </row>
    <row r="8" customFormat="false" ht="13.5" hidden="false" customHeight="true" outlineLevel="0" collapsed="false">
      <c r="A8" s="333"/>
      <c r="B8" s="167" t="s">
        <v>317</v>
      </c>
      <c r="C8" s="337" t="n">
        <v>2323</v>
      </c>
      <c r="D8" s="338" t="n">
        <v>971.64</v>
      </c>
      <c r="E8" s="338" t="n">
        <v>933.14</v>
      </c>
      <c r="F8" s="338" t="n">
        <v>1010.1</v>
      </c>
      <c r="G8" s="337" t="n">
        <v>1135</v>
      </c>
      <c r="H8" s="338" t="n">
        <v>1156.19</v>
      </c>
      <c r="I8" s="338" t="n">
        <v>1090.87</v>
      </c>
      <c r="J8" s="338" t="n">
        <v>1221.5</v>
      </c>
      <c r="K8" s="337" t="n">
        <v>1188</v>
      </c>
      <c r="L8" s="338" t="n">
        <v>826.66</v>
      </c>
      <c r="M8" s="338" t="n">
        <v>780.13</v>
      </c>
      <c r="N8" s="338" t="n">
        <v>873.2</v>
      </c>
      <c r="O8" s="336"/>
    </row>
    <row r="9" customFormat="false" ht="13.5" hidden="false" customHeight="true" outlineLevel="0" collapsed="false">
      <c r="A9" s="333"/>
      <c r="B9" s="167" t="s">
        <v>318</v>
      </c>
      <c r="C9" s="337" t="n">
        <v>5248</v>
      </c>
      <c r="D9" s="338" t="n">
        <v>862.64</v>
      </c>
      <c r="E9" s="338" t="n">
        <v>839.98</v>
      </c>
      <c r="F9" s="338" t="n">
        <v>885.3</v>
      </c>
      <c r="G9" s="337" t="n">
        <v>2818</v>
      </c>
      <c r="H9" s="338" t="n">
        <v>1020.32</v>
      </c>
      <c r="I9" s="338" t="n">
        <v>982.97</v>
      </c>
      <c r="J9" s="338" t="n">
        <v>1057.7</v>
      </c>
      <c r="K9" s="337" t="n">
        <v>2430</v>
      </c>
      <c r="L9" s="338" t="n">
        <v>728.02</v>
      </c>
      <c r="M9" s="338" t="n">
        <v>700.12</v>
      </c>
      <c r="N9" s="338" t="n">
        <v>755.9</v>
      </c>
      <c r="O9" s="336"/>
    </row>
    <row r="10" customFormat="false" ht="13.5" hidden="false" customHeight="true" outlineLevel="0" collapsed="false">
      <c r="A10" s="333"/>
      <c r="B10" s="167" t="s">
        <v>319</v>
      </c>
      <c r="C10" s="337" t="n">
        <v>3089</v>
      </c>
      <c r="D10" s="338" t="n">
        <v>822.78</v>
      </c>
      <c r="E10" s="338" t="n">
        <v>794.61</v>
      </c>
      <c r="F10" s="338" t="n">
        <v>851</v>
      </c>
      <c r="G10" s="337" t="n">
        <v>1648</v>
      </c>
      <c r="H10" s="338" t="n">
        <v>977.33</v>
      </c>
      <c r="I10" s="338" t="n">
        <v>930.54</v>
      </c>
      <c r="J10" s="338" t="n">
        <v>1024.1</v>
      </c>
      <c r="K10" s="337" t="n">
        <v>1441</v>
      </c>
      <c r="L10" s="338" t="n">
        <v>687.04</v>
      </c>
      <c r="M10" s="338" t="n">
        <v>652.82</v>
      </c>
      <c r="N10" s="338" t="n">
        <v>721.3</v>
      </c>
      <c r="O10" s="336"/>
    </row>
    <row r="11" customFormat="false" ht="13.5" hidden="false" customHeight="true" outlineLevel="0" collapsed="false">
      <c r="A11" s="333" t="s">
        <v>215</v>
      </c>
      <c r="B11" s="210" t="s">
        <v>314</v>
      </c>
      <c r="C11" s="334" t="n">
        <v>2916</v>
      </c>
      <c r="D11" s="335" t="n">
        <v>182.75</v>
      </c>
      <c r="E11" s="335" t="n">
        <v>176.15</v>
      </c>
      <c r="F11" s="335" t="n">
        <v>189.4</v>
      </c>
      <c r="G11" s="334" t="n">
        <v>1455</v>
      </c>
      <c r="H11" s="335" t="n">
        <v>232.43</v>
      </c>
      <c r="I11" s="335" t="n">
        <v>220.34</v>
      </c>
      <c r="J11" s="335" t="n">
        <v>244.5</v>
      </c>
      <c r="K11" s="334" t="n">
        <v>1461</v>
      </c>
      <c r="L11" s="335" t="n">
        <v>147.94</v>
      </c>
      <c r="M11" s="335" t="n">
        <v>140.35</v>
      </c>
      <c r="N11" s="335" t="n">
        <v>155.5</v>
      </c>
      <c r="O11" s="336"/>
    </row>
    <row r="12" customFormat="false" ht="13.5" hidden="false" customHeight="true" outlineLevel="0" collapsed="false">
      <c r="A12" s="333"/>
      <c r="B12" s="167" t="s">
        <v>315</v>
      </c>
      <c r="C12" s="337" t="n">
        <v>2708</v>
      </c>
      <c r="D12" s="338" t="n">
        <v>142.44</v>
      </c>
      <c r="E12" s="338" t="n">
        <v>137.08</v>
      </c>
      <c r="F12" s="338" t="n">
        <v>147.8</v>
      </c>
      <c r="G12" s="337" t="n">
        <v>1398</v>
      </c>
      <c r="H12" s="338" t="n">
        <v>179.57</v>
      </c>
      <c r="I12" s="338" t="n">
        <v>169.95</v>
      </c>
      <c r="J12" s="338" t="n">
        <v>189.2</v>
      </c>
      <c r="K12" s="337" t="n">
        <v>1310</v>
      </c>
      <c r="L12" s="338" t="n">
        <v>116.04</v>
      </c>
      <c r="M12" s="338" t="n">
        <v>109.78</v>
      </c>
      <c r="N12" s="338" t="n">
        <v>122.3</v>
      </c>
      <c r="O12" s="336"/>
    </row>
    <row r="13" customFormat="false" ht="13.5" hidden="false" customHeight="true" outlineLevel="0" collapsed="false">
      <c r="A13" s="333"/>
      <c r="B13" s="167" t="s">
        <v>316</v>
      </c>
      <c r="C13" s="337" t="n">
        <v>457</v>
      </c>
      <c r="D13" s="338" t="n">
        <v>95.63</v>
      </c>
      <c r="E13" s="338" t="n">
        <v>86.84</v>
      </c>
      <c r="F13" s="338" t="n">
        <v>104.4</v>
      </c>
      <c r="G13" s="337" t="n">
        <v>227</v>
      </c>
      <c r="H13" s="338" t="n">
        <v>114.66</v>
      </c>
      <c r="I13" s="338" t="n">
        <v>99.27</v>
      </c>
      <c r="J13" s="338" t="n">
        <v>130</v>
      </c>
      <c r="K13" s="337" t="n">
        <v>230</v>
      </c>
      <c r="L13" s="338" t="n">
        <v>81</v>
      </c>
      <c r="M13" s="338" t="n">
        <v>70.57</v>
      </c>
      <c r="N13" s="338" t="n">
        <v>91.4</v>
      </c>
      <c r="O13" s="336"/>
    </row>
    <row r="14" customFormat="false" ht="13.5" hidden="false" customHeight="true" outlineLevel="0" collapsed="false">
      <c r="A14" s="333"/>
      <c r="B14" s="167" t="s">
        <v>317</v>
      </c>
      <c r="C14" s="337" t="n">
        <v>135</v>
      </c>
      <c r="D14" s="338" t="n">
        <v>55.92</v>
      </c>
      <c r="E14" s="338" t="n">
        <v>46.45</v>
      </c>
      <c r="F14" s="338" t="n">
        <v>65.4</v>
      </c>
      <c r="G14" s="337" t="n">
        <v>68</v>
      </c>
      <c r="H14" s="338" t="n">
        <v>69.87</v>
      </c>
      <c r="I14" s="338" t="n">
        <v>53.04</v>
      </c>
      <c r="J14" s="338" t="n">
        <v>86.7</v>
      </c>
      <c r="K14" s="337" t="n">
        <v>67</v>
      </c>
      <c r="L14" s="338" t="n">
        <v>47.78</v>
      </c>
      <c r="M14" s="338" t="n">
        <v>36.19</v>
      </c>
      <c r="N14" s="338" t="n">
        <v>59.4</v>
      </c>
      <c r="O14" s="336"/>
    </row>
    <row r="15" customFormat="false" ht="13.5" hidden="false" customHeight="true" outlineLevel="0" collapsed="false">
      <c r="A15" s="333"/>
      <c r="B15" s="167" t="s">
        <v>318</v>
      </c>
      <c r="C15" s="337" t="n">
        <v>459</v>
      </c>
      <c r="D15" s="338" t="n">
        <v>76.99</v>
      </c>
      <c r="E15" s="338" t="n">
        <v>69.86</v>
      </c>
      <c r="F15" s="338" t="n">
        <v>84.1</v>
      </c>
      <c r="G15" s="337" t="n">
        <v>258</v>
      </c>
      <c r="H15" s="338" t="n">
        <v>96.24</v>
      </c>
      <c r="I15" s="338" t="n">
        <v>83.99</v>
      </c>
      <c r="J15" s="338" t="n">
        <v>108.5</v>
      </c>
      <c r="K15" s="337" t="n">
        <v>201</v>
      </c>
      <c r="L15" s="338" t="n">
        <v>60.73</v>
      </c>
      <c r="M15" s="338" t="n">
        <v>52.34</v>
      </c>
      <c r="N15" s="338" t="n">
        <v>69.1</v>
      </c>
      <c r="O15" s="336"/>
    </row>
    <row r="16" customFormat="false" ht="13.5" hidden="false" customHeight="true" outlineLevel="0" collapsed="false">
      <c r="A16" s="333"/>
      <c r="B16" s="167" t="s">
        <v>319</v>
      </c>
      <c r="C16" s="337" t="n">
        <v>159</v>
      </c>
      <c r="D16" s="338" t="n">
        <v>41.54</v>
      </c>
      <c r="E16" s="338" t="n">
        <v>35.02</v>
      </c>
      <c r="F16" s="338" t="n">
        <v>48.1</v>
      </c>
      <c r="G16" s="337" t="n">
        <v>90</v>
      </c>
      <c r="H16" s="338" t="n">
        <v>51.41</v>
      </c>
      <c r="I16" s="338" t="n">
        <v>40.37</v>
      </c>
      <c r="J16" s="338" t="n">
        <v>62.4</v>
      </c>
      <c r="K16" s="337" t="n">
        <v>69</v>
      </c>
      <c r="L16" s="338" t="n">
        <v>32.96</v>
      </c>
      <c r="M16" s="338" t="n">
        <v>25.14</v>
      </c>
      <c r="N16" s="338" t="n">
        <v>40.8</v>
      </c>
      <c r="O16" s="336"/>
    </row>
    <row r="17" customFormat="false" ht="13.5" hidden="false" customHeight="true" outlineLevel="0" collapsed="false"/>
    <row r="18" customFormat="false" ht="13.5" hidden="false" customHeight="true" outlineLevel="0" collapsed="false">
      <c r="A18" s="339" t="s">
        <v>261</v>
      </c>
    </row>
    <row r="19" customFormat="false" ht="13.5" hidden="false" customHeight="true" outlineLevel="0" collapsed="false">
      <c r="A19" s="340" t="s">
        <v>320</v>
      </c>
      <c r="B19" s="340"/>
      <c r="C19" s="340"/>
      <c r="D19" s="340"/>
      <c r="E19" s="340"/>
      <c r="F19" s="340"/>
      <c r="G19" s="340"/>
      <c r="H19" s="340"/>
      <c r="I19" s="340"/>
      <c r="J19" s="340"/>
      <c r="K19" s="340"/>
      <c r="L19" s="340"/>
      <c r="M19" s="340"/>
      <c r="N19" s="340"/>
    </row>
    <row r="20" customFormat="false" ht="13.5" hidden="false" customHeight="true" outlineLevel="0" collapsed="false">
      <c r="A20" s="340"/>
      <c r="B20" s="340"/>
      <c r="C20" s="340"/>
      <c r="D20" s="340"/>
      <c r="E20" s="340"/>
      <c r="F20" s="340"/>
      <c r="G20" s="340"/>
      <c r="H20" s="340"/>
      <c r="I20" s="340"/>
      <c r="J20" s="340"/>
      <c r="K20" s="340"/>
      <c r="L20" s="340"/>
      <c r="M20" s="340"/>
      <c r="N20" s="340"/>
    </row>
    <row r="21" customFormat="false" ht="13.5" hidden="false" customHeight="true" outlineLevel="0" collapsed="false">
      <c r="A21" s="340" t="s">
        <v>321</v>
      </c>
      <c r="B21" s="340"/>
      <c r="C21" s="340"/>
      <c r="D21" s="340"/>
      <c r="E21" s="340"/>
      <c r="F21" s="340"/>
      <c r="G21" s="340"/>
      <c r="H21" s="340"/>
      <c r="I21" s="340"/>
      <c r="J21" s="340"/>
      <c r="K21" s="340"/>
      <c r="L21" s="340"/>
      <c r="M21" s="340"/>
      <c r="N21" s="340"/>
    </row>
    <row r="22" customFormat="false" ht="13.5" hidden="false" customHeight="true" outlineLevel="0" collapsed="false">
      <c r="A22" s="340"/>
      <c r="B22" s="340"/>
      <c r="C22" s="340"/>
      <c r="D22" s="340"/>
      <c r="E22" s="340"/>
      <c r="F22" s="340"/>
      <c r="G22" s="340"/>
      <c r="H22" s="340"/>
      <c r="I22" s="340"/>
      <c r="J22" s="340"/>
      <c r="K22" s="340"/>
      <c r="L22" s="340"/>
      <c r="M22" s="340"/>
      <c r="N22" s="340"/>
    </row>
    <row r="23" customFormat="false" ht="13.5" hidden="false" customHeight="true" outlineLevel="0" collapsed="false">
      <c r="A23" s="340"/>
      <c r="B23" s="340"/>
      <c r="C23" s="340"/>
      <c r="D23" s="340"/>
      <c r="E23" s="340"/>
      <c r="F23" s="340"/>
      <c r="G23" s="340"/>
      <c r="H23" s="340"/>
      <c r="I23" s="340"/>
      <c r="J23" s="340"/>
      <c r="K23" s="340"/>
      <c r="L23" s="340"/>
      <c r="M23" s="340"/>
      <c r="N23" s="340"/>
    </row>
    <row r="24" customFormat="false" ht="13.5" hidden="false" customHeight="true" outlineLevel="0" collapsed="false">
      <c r="A24" s="341" t="s">
        <v>322</v>
      </c>
      <c r="B24" s="341"/>
      <c r="C24" s="341"/>
      <c r="D24" s="341"/>
      <c r="E24" s="341"/>
      <c r="F24" s="341"/>
      <c r="G24" s="341"/>
      <c r="H24" s="341"/>
      <c r="I24" s="341"/>
      <c r="J24" s="341"/>
      <c r="K24" s="341"/>
      <c r="L24" s="341"/>
      <c r="M24" s="341"/>
      <c r="N24" s="341"/>
    </row>
    <row r="25" customFormat="false" ht="13.5" hidden="false" customHeight="true" outlineLevel="0" collapsed="false">
      <c r="A25" s="340" t="s">
        <v>323</v>
      </c>
      <c r="B25" s="340"/>
      <c r="C25" s="340"/>
      <c r="D25" s="340"/>
      <c r="E25" s="340"/>
      <c r="F25" s="340"/>
      <c r="G25" s="340"/>
      <c r="H25" s="340"/>
      <c r="I25" s="340"/>
      <c r="J25" s="340"/>
      <c r="K25" s="340"/>
      <c r="L25" s="340"/>
      <c r="M25" s="340"/>
      <c r="N25" s="340"/>
    </row>
    <row r="26" customFormat="false" ht="13.5" hidden="false" customHeight="true" outlineLevel="0" collapsed="false">
      <c r="A26" s="340"/>
      <c r="B26" s="340"/>
      <c r="C26" s="340"/>
      <c r="D26" s="340"/>
      <c r="E26" s="340"/>
      <c r="F26" s="340"/>
      <c r="G26" s="340"/>
      <c r="H26" s="340"/>
      <c r="I26" s="340"/>
      <c r="J26" s="340"/>
      <c r="K26" s="340"/>
      <c r="L26" s="340"/>
      <c r="M26" s="340"/>
      <c r="N26" s="340"/>
    </row>
    <row r="27" s="343" customFormat="true" ht="13.5" hidden="false" customHeight="true" outlineLevel="0" collapsed="false">
      <c r="A27" s="342" t="s">
        <v>324</v>
      </c>
      <c r="B27" s="342"/>
      <c r="C27" s="342"/>
      <c r="D27" s="342"/>
      <c r="E27" s="342"/>
      <c r="F27" s="342"/>
      <c r="G27" s="342"/>
      <c r="H27" s="342"/>
      <c r="I27" s="342"/>
      <c r="J27" s="342"/>
      <c r="K27" s="342"/>
      <c r="L27" s="342"/>
      <c r="M27" s="342"/>
      <c r="N27" s="342"/>
    </row>
    <row r="28" s="343" customFormat="true" ht="13.5" hidden="false" customHeight="true" outlineLevel="0" collapsed="false">
      <c r="A28" s="342"/>
      <c r="B28" s="342"/>
      <c r="C28" s="342"/>
      <c r="D28" s="342"/>
      <c r="E28" s="342"/>
      <c r="F28" s="342"/>
      <c r="G28" s="342"/>
      <c r="H28" s="342"/>
      <c r="I28" s="342"/>
      <c r="J28" s="342"/>
      <c r="K28" s="342"/>
      <c r="L28" s="342"/>
      <c r="M28" s="342"/>
      <c r="N28" s="342"/>
    </row>
    <row r="29" customFormat="false" ht="13.5" hidden="false" customHeight="true" outlineLevel="0" collapsed="false">
      <c r="A29" s="344" t="s">
        <v>325</v>
      </c>
      <c r="B29" s="344"/>
      <c r="C29" s="344"/>
      <c r="D29" s="344"/>
      <c r="E29" s="344"/>
      <c r="F29" s="344"/>
      <c r="G29" s="344"/>
      <c r="H29" s="344"/>
      <c r="I29" s="344"/>
      <c r="J29" s="344"/>
      <c r="K29" s="344"/>
      <c r="L29" s="344"/>
      <c r="M29" s="344"/>
      <c r="N29" s="344"/>
    </row>
    <row r="30" customFormat="false" ht="13.5" hidden="false" customHeight="true" outlineLevel="0" collapsed="false">
      <c r="A30" s="8"/>
      <c r="B30" s="8"/>
      <c r="C30" s="8"/>
    </row>
    <row r="31" customFormat="false" ht="13.5" hidden="false" customHeight="true" outlineLevel="0" collapsed="false">
      <c r="A31" s="341" t="s">
        <v>58</v>
      </c>
      <c r="B31" s="341"/>
    </row>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sheetData>
  <mergeCells count="16">
    <mergeCell ref="A1:M1"/>
    <mergeCell ref="O1:P1"/>
    <mergeCell ref="A3:A4"/>
    <mergeCell ref="B3:B4"/>
    <mergeCell ref="C3:F3"/>
    <mergeCell ref="G3:J3"/>
    <mergeCell ref="K3:N3"/>
    <mergeCell ref="A5:A10"/>
    <mergeCell ref="A11:A16"/>
    <mergeCell ref="A19:N20"/>
    <mergeCell ref="A21:N23"/>
    <mergeCell ref="A24:N24"/>
    <mergeCell ref="A25:N26"/>
    <mergeCell ref="A27:N28"/>
    <mergeCell ref="A29:N29"/>
    <mergeCell ref="A31:B31"/>
  </mergeCells>
  <conditionalFormatting sqref="B9:B10">
    <cfRule type="duplicateValues" priority="2" aboveAverage="0" equalAverage="0" bottom="0" percent="0" rank="0" text="" dxfId="0">
      <formula>0</formula>
    </cfRule>
  </conditionalFormatting>
  <conditionalFormatting sqref="B15:B16">
    <cfRule type="duplicateValues" priority="3" aboveAverage="0" equalAverage="0" bottom="0" percent="0" rank="0" text="" dxfId="1">
      <formula>0</formula>
    </cfRule>
  </conditionalFormatting>
  <hyperlinks>
    <hyperlink ref="O1" location="Contents!A1" display="back to contents"/>
    <hyperlink ref="A27" r:id="rId1" location="information-regarding-registration-services" display="5) Figures are for deaths occurring between 1 March 2020 and 31 December 2020. Figures only include deaths that were registered by 13 January 2021. More information on registration delays can be found on the NRS website."/>
    <hyperlink ref="A29" r:id="rId2" display="6) Urban Rural classification 2016. More information can be found of the Scottish Government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Q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30.28"/>
    <col collapsed="false" customWidth="true" hidden="false" outlineLevel="0" max="2" min="2" style="5" width="12.42"/>
    <col collapsed="false" customWidth="true" hidden="false" outlineLevel="0" max="3" min="3" style="5" width="14.43"/>
    <col collapsed="false" customWidth="true" hidden="false" outlineLevel="0" max="4" min="4" style="5" width="14.15"/>
    <col collapsed="false" customWidth="true" hidden="false" outlineLevel="0" max="5" min="5" style="5" width="8.42"/>
    <col collapsed="false" customWidth="true" hidden="false" outlineLevel="0" max="6" min="6" style="5" width="11.57"/>
    <col collapsed="false" customWidth="true" hidden="false" outlineLevel="0" max="8" min="7" style="5" width="10.85"/>
    <col collapsed="false" customWidth="true" hidden="false" outlineLevel="0" max="9" min="9" style="5" width="9"/>
    <col collapsed="false" customWidth="true" hidden="false" outlineLevel="0" max="10" min="10" style="5" width="11.14"/>
    <col collapsed="false" customWidth="true" hidden="false" outlineLevel="0" max="11" min="11" style="5" width="10.14"/>
    <col collapsed="false" customWidth="true" hidden="false" outlineLevel="0" max="12" min="12" style="5" width="10"/>
    <col collapsed="false" customWidth="true" hidden="false" outlineLevel="0" max="13" min="13" style="5" width="9"/>
    <col collapsed="false" customWidth="true" hidden="false" outlineLevel="0" max="1025" min="14" style="5" width="9.14"/>
  </cols>
  <sheetData>
    <row r="1" customFormat="false" ht="18" hidden="false" customHeight="true" outlineLevel="0" collapsed="false">
      <c r="A1" s="345" t="s">
        <v>326</v>
      </c>
      <c r="B1" s="345"/>
      <c r="C1" s="345"/>
      <c r="D1" s="345"/>
      <c r="E1" s="345"/>
      <c r="F1" s="345"/>
      <c r="G1" s="345"/>
      <c r="H1" s="345"/>
      <c r="I1" s="345"/>
      <c r="J1" s="345"/>
      <c r="K1" s="345"/>
      <c r="L1" s="327"/>
      <c r="M1" s="260" t="s">
        <v>60</v>
      </c>
      <c r="N1" s="260"/>
      <c r="O1" s="327"/>
      <c r="P1" s="327"/>
      <c r="Q1" s="327"/>
    </row>
    <row r="2" customFormat="false" ht="15" hidden="false" customHeight="true" outlineLevel="0" collapsed="false"/>
    <row r="3" customFormat="false" ht="14.25" hidden="false" customHeight="false" outlineLevel="0" collapsed="false">
      <c r="A3" s="266" t="s">
        <v>327</v>
      </c>
      <c r="B3" s="346" t="s">
        <v>198</v>
      </c>
      <c r="C3" s="346"/>
      <c r="D3" s="346"/>
      <c r="E3" s="346"/>
      <c r="F3" s="346" t="s">
        <v>81</v>
      </c>
      <c r="G3" s="346"/>
      <c r="H3" s="346"/>
      <c r="I3" s="346"/>
      <c r="J3" s="347" t="s">
        <v>80</v>
      </c>
      <c r="K3" s="347"/>
      <c r="L3" s="347"/>
      <c r="M3" s="347"/>
    </row>
    <row r="4" customFormat="false" ht="15" hidden="false" customHeight="true" outlineLevel="0" collapsed="false">
      <c r="A4" s="348" t="s">
        <v>328</v>
      </c>
      <c r="B4" s="221" t="s">
        <v>254</v>
      </c>
      <c r="C4" s="222" t="s">
        <v>255</v>
      </c>
      <c r="D4" s="222" t="s">
        <v>256</v>
      </c>
      <c r="E4" s="222" t="s">
        <v>257</v>
      </c>
      <c r="F4" s="221" t="s">
        <v>254</v>
      </c>
      <c r="G4" s="222" t="s">
        <v>255</v>
      </c>
      <c r="H4" s="222" t="s">
        <v>256</v>
      </c>
      <c r="I4" s="222" t="s">
        <v>257</v>
      </c>
      <c r="J4" s="221" t="s">
        <v>254</v>
      </c>
      <c r="K4" s="222" t="s">
        <v>255</v>
      </c>
      <c r="L4" s="222" t="s">
        <v>256</v>
      </c>
      <c r="M4" s="223" t="s">
        <v>257</v>
      </c>
    </row>
    <row r="5" customFormat="false" ht="15" hidden="false" customHeight="true" outlineLevel="0" collapsed="false">
      <c r="A5" s="348"/>
      <c r="B5" s="221"/>
      <c r="C5" s="222"/>
      <c r="D5" s="222"/>
      <c r="E5" s="222"/>
      <c r="F5" s="221"/>
      <c r="G5" s="222"/>
      <c r="H5" s="222"/>
      <c r="I5" s="222"/>
      <c r="J5" s="221"/>
      <c r="K5" s="222"/>
      <c r="L5" s="222"/>
      <c r="M5" s="223"/>
    </row>
    <row r="6" customFormat="false" ht="12.75" hidden="false" customHeight="false" outlineLevel="0" collapsed="false">
      <c r="A6" s="348"/>
      <c r="B6" s="221"/>
      <c r="C6" s="222"/>
      <c r="D6" s="222"/>
      <c r="E6" s="222"/>
      <c r="F6" s="221"/>
      <c r="G6" s="222"/>
      <c r="H6" s="222"/>
      <c r="I6" s="222"/>
      <c r="J6" s="221"/>
      <c r="K6" s="222"/>
      <c r="L6" s="222"/>
      <c r="M6" s="223"/>
    </row>
    <row r="7" customFormat="false" ht="12.75" hidden="false" customHeight="false" outlineLevel="0" collapsed="false">
      <c r="A7" s="5" t="s">
        <v>329</v>
      </c>
      <c r="B7" s="349" t="n">
        <v>172.2</v>
      </c>
      <c r="C7" s="350" t="n">
        <v>158.4</v>
      </c>
      <c r="D7" s="350" t="n">
        <v>186.1</v>
      </c>
      <c r="E7" s="351" t="n">
        <v>596</v>
      </c>
      <c r="F7" s="349" t="n">
        <v>222.5</v>
      </c>
      <c r="G7" s="350" t="n">
        <v>197.5</v>
      </c>
      <c r="H7" s="350" t="n">
        <v>247.5</v>
      </c>
      <c r="I7" s="351" t="n">
        <v>320</v>
      </c>
      <c r="J7" s="349" t="n">
        <v>136.3</v>
      </c>
      <c r="K7" s="350" t="n">
        <v>120.3</v>
      </c>
      <c r="L7" s="350" t="n">
        <v>152.3</v>
      </c>
      <c r="M7" s="352" t="n">
        <v>276</v>
      </c>
    </row>
    <row r="8" customFormat="false" ht="12.75" hidden="false" customHeight="false" outlineLevel="0" collapsed="false">
      <c r="A8" s="5" t="s">
        <v>84</v>
      </c>
      <c r="B8" s="349" t="n">
        <v>91</v>
      </c>
      <c r="C8" s="350" t="n">
        <v>73.5</v>
      </c>
      <c r="D8" s="350" t="n">
        <v>108.5</v>
      </c>
      <c r="E8" s="351" t="n">
        <v>105</v>
      </c>
      <c r="F8" s="349" t="n">
        <v>112.5</v>
      </c>
      <c r="G8" s="350" t="n">
        <v>80.7</v>
      </c>
      <c r="H8" s="350" t="n">
        <v>144.3</v>
      </c>
      <c r="I8" s="351" t="n">
        <v>52</v>
      </c>
      <c r="J8" s="349" t="n">
        <v>78.1</v>
      </c>
      <c r="K8" s="350" t="n">
        <v>57.1</v>
      </c>
      <c r="L8" s="350" t="n">
        <v>99.1</v>
      </c>
      <c r="M8" s="353" t="n">
        <v>53</v>
      </c>
    </row>
    <row r="9" customFormat="false" ht="12.75" hidden="false" customHeight="false" outlineLevel="0" collapsed="false">
      <c r="A9" s="5" t="s">
        <v>330</v>
      </c>
      <c r="B9" s="349" t="n">
        <v>49.7</v>
      </c>
      <c r="C9" s="350" t="n">
        <v>38.7</v>
      </c>
      <c r="D9" s="350" t="n">
        <v>60.7</v>
      </c>
      <c r="E9" s="351" t="n">
        <v>79</v>
      </c>
      <c r="F9" s="349" t="n">
        <v>54.1</v>
      </c>
      <c r="G9" s="350" t="n">
        <v>36.4</v>
      </c>
      <c r="H9" s="350" t="n">
        <v>71.8</v>
      </c>
      <c r="I9" s="351" t="n">
        <v>38</v>
      </c>
      <c r="J9" s="349" t="n">
        <v>44.9</v>
      </c>
      <c r="K9" s="350" t="n">
        <v>31.2</v>
      </c>
      <c r="L9" s="350" t="n">
        <v>58.7</v>
      </c>
      <c r="M9" s="353" t="n">
        <v>41</v>
      </c>
    </row>
    <row r="10" customFormat="false" ht="12.75" hidden="false" customHeight="false" outlineLevel="0" collapsed="false">
      <c r="A10" s="5" t="s">
        <v>331</v>
      </c>
      <c r="B10" s="349" t="n">
        <v>101.4</v>
      </c>
      <c r="C10" s="350" t="n">
        <v>90.3</v>
      </c>
      <c r="D10" s="350" t="n">
        <v>112.4</v>
      </c>
      <c r="E10" s="351" t="n">
        <v>324</v>
      </c>
      <c r="F10" s="349" t="n">
        <v>122.9</v>
      </c>
      <c r="G10" s="350" t="n">
        <v>104</v>
      </c>
      <c r="H10" s="350" t="n">
        <v>141.7</v>
      </c>
      <c r="I10" s="351" t="n">
        <v>168</v>
      </c>
      <c r="J10" s="349" t="n">
        <v>83.8</v>
      </c>
      <c r="K10" s="350" t="n">
        <v>70.7</v>
      </c>
      <c r="L10" s="350" t="n">
        <v>96.9</v>
      </c>
      <c r="M10" s="353" t="n">
        <v>156</v>
      </c>
    </row>
    <row r="11" customFormat="false" ht="12.75" hidden="false" customHeight="false" outlineLevel="0" collapsed="false">
      <c r="A11" s="5" t="s">
        <v>87</v>
      </c>
      <c r="B11" s="349" t="n">
        <v>145.3</v>
      </c>
      <c r="C11" s="350" t="n">
        <v>130.1</v>
      </c>
      <c r="D11" s="350" t="n">
        <v>160.4</v>
      </c>
      <c r="E11" s="351" t="n">
        <v>353</v>
      </c>
      <c r="F11" s="349" t="n">
        <v>159.5</v>
      </c>
      <c r="G11" s="350" t="n">
        <v>134</v>
      </c>
      <c r="H11" s="350" t="n">
        <v>185.1</v>
      </c>
      <c r="I11" s="351" t="n">
        <v>160</v>
      </c>
      <c r="J11" s="349" t="n">
        <v>136.2</v>
      </c>
      <c r="K11" s="350" t="n">
        <v>117.1</v>
      </c>
      <c r="L11" s="350" t="n">
        <v>155.3</v>
      </c>
      <c r="M11" s="353" t="n">
        <v>193</v>
      </c>
    </row>
    <row r="12" customFormat="false" ht="12.75" hidden="false" customHeight="false" outlineLevel="0" collapsed="false">
      <c r="A12" s="5" t="s">
        <v>88</v>
      </c>
      <c r="B12" s="349" t="n">
        <v>85.3</v>
      </c>
      <c r="C12" s="350" t="n">
        <v>76.7</v>
      </c>
      <c r="D12" s="350" t="n">
        <v>93.8</v>
      </c>
      <c r="E12" s="351" t="n">
        <v>383</v>
      </c>
      <c r="F12" s="349" t="n">
        <v>105.8</v>
      </c>
      <c r="G12" s="350" t="n">
        <v>90.8</v>
      </c>
      <c r="H12" s="350" t="n">
        <v>120.8</v>
      </c>
      <c r="I12" s="351" t="n">
        <v>200</v>
      </c>
      <c r="J12" s="349" t="n">
        <v>69.5</v>
      </c>
      <c r="K12" s="350" t="n">
        <v>59.5</v>
      </c>
      <c r="L12" s="350" t="n">
        <v>79.6</v>
      </c>
      <c r="M12" s="353" t="n">
        <v>183</v>
      </c>
    </row>
    <row r="13" customFormat="false" ht="12.75" hidden="false" customHeight="false" outlineLevel="0" collapsed="false">
      <c r="A13" s="5" t="s">
        <v>332</v>
      </c>
      <c r="B13" s="349" t="n">
        <v>254.1</v>
      </c>
      <c r="C13" s="350" t="n">
        <v>243.5</v>
      </c>
      <c r="D13" s="350" t="n">
        <v>264.7</v>
      </c>
      <c r="E13" s="351" t="n">
        <v>2177</v>
      </c>
      <c r="F13" s="349" t="n">
        <v>323.3</v>
      </c>
      <c r="G13" s="350" t="n">
        <v>303.9</v>
      </c>
      <c r="H13" s="350" t="n">
        <v>342.7</v>
      </c>
      <c r="I13" s="351" t="n">
        <v>1094</v>
      </c>
      <c r="J13" s="349" t="n">
        <v>207.1</v>
      </c>
      <c r="K13" s="350" t="n">
        <v>194.8</v>
      </c>
      <c r="L13" s="350" t="n">
        <v>219.4</v>
      </c>
      <c r="M13" s="353" t="n">
        <v>1083</v>
      </c>
    </row>
    <row r="14" customFormat="false" ht="12.75" hidden="false" customHeight="false" outlineLevel="0" collapsed="false">
      <c r="A14" s="5" t="s">
        <v>90</v>
      </c>
      <c r="B14" s="349" t="n">
        <v>44.1</v>
      </c>
      <c r="C14" s="350" t="n">
        <v>36.8</v>
      </c>
      <c r="D14" s="350" t="n">
        <v>51.4</v>
      </c>
      <c r="E14" s="351" t="n">
        <v>140</v>
      </c>
      <c r="F14" s="349" t="n">
        <v>56.9</v>
      </c>
      <c r="G14" s="350" t="n">
        <v>43.9</v>
      </c>
      <c r="H14" s="350" t="n">
        <v>69.9</v>
      </c>
      <c r="I14" s="351" t="n">
        <v>77</v>
      </c>
      <c r="J14" s="349" t="n">
        <v>34.5</v>
      </c>
      <c r="K14" s="350" t="n">
        <v>26</v>
      </c>
      <c r="L14" s="350" t="n">
        <v>43.1</v>
      </c>
      <c r="M14" s="353" t="n">
        <v>63</v>
      </c>
    </row>
    <row r="15" customFormat="false" ht="12.75" hidden="false" customHeight="false" outlineLevel="0" collapsed="false">
      <c r="A15" s="5" t="s">
        <v>91</v>
      </c>
      <c r="B15" s="349" t="n">
        <v>228.4</v>
      </c>
      <c r="C15" s="350" t="n">
        <v>214.9</v>
      </c>
      <c r="D15" s="350" t="n">
        <v>241.8</v>
      </c>
      <c r="E15" s="351" t="n">
        <v>1123</v>
      </c>
      <c r="F15" s="349" t="n">
        <v>305</v>
      </c>
      <c r="G15" s="350" t="n">
        <v>279.9</v>
      </c>
      <c r="H15" s="350" t="n">
        <v>330.2</v>
      </c>
      <c r="I15" s="351" t="n">
        <v>617</v>
      </c>
      <c r="J15" s="349" t="n">
        <v>175.2</v>
      </c>
      <c r="K15" s="350" t="n">
        <v>160</v>
      </c>
      <c r="L15" s="350" t="n">
        <v>190.5</v>
      </c>
      <c r="M15" s="353" t="n">
        <v>506</v>
      </c>
    </row>
    <row r="16" customFormat="false" ht="12.75" hidden="false" customHeight="false" outlineLevel="0" collapsed="false">
      <c r="A16" s="5" t="s">
        <v>92</v>
      </c>
      <c r="B16" s="349" t="n">
        <v>167.6</v>
      </c>
      <c r="C16" s="350" t="n">
        <v>157.7</v>
      </c>
      <c r="D16" s="350" t="n">
        <v>177.5</v>
      </c>
      <c r="E16" s="351" t="n">
        <v>1077</v>
      </c>
      <c r="F16" s="349" t="n">
        <v>192.8</v>
      </c>
      <c r="G16" s="350" t="n">
        <v>175.9</v>
      </c>
      <c r="H16" s="350" t="n">
        <v>209.8</v>
      </c>
      <c r="I16" s="351" t="n">
        <v>508</v>
      </c>
      <c r="J16" s="349" t="n">
        <v>147</v>
      </c>
      <c r="K16" s="350" t="n">
        <v>135</v>
      </c>
      <c r="L16" s="350" t="n">
        <v>159</v>
      </c>
      <c r="M16" s="353" t="n">
        <v>569</v>
      </c>
    </row>
    <row r="17" customFormat="false" ht="12.75" hidden="false" customHeight="false" outlineLevel="0" collapsed="false">
      <c r="A17" s="5" t="s">
        <v>333</v>
      </c>
      <c r="B17" s="354" t="s">
        <v>334</v>
      </c>
      <c r="C17" s="355" t="s">
        <v>334</v>
      </c>
      <c r="D17" s="355" t="s">
        <v>334</v>
      </c>
      <c r="E17" s="356" t="n">
        <v>3</v>
      </c>
      <c r="F17" s="354" t="s">
        <v>334</v>
      </c>
      <c r="G17" s="355" t="s">
        <v>334</v>
      </c>
      <c r="H17" s="355" t="s">
        <v>334</v>
      </c>
      <c r="I17" s="356" t="n">
        <v>1</v>
      </c>
      <c r="J17" s="354" t="s">
        <v>334</v>
      </c>
      <c r="K17" s="355" t="s">
        <v>334</v>
      </c>
      <c r="L17" s="355" t="s">
        <v>334</v>
      </c>
      <c r="M17" s="357" t="n">
        <v>2</v>
      </c>
    </row>
    <row r="18" customFormat="false" ht="12.75" hidden="false" customHeight="false" outlineLevel="0" collapsed="false">
      <c r="A18" s="5" t="s">
        <v>335</v>
      </c>
      <c r="B18" s="354" t="s">
        <v>334</v>
      </c>
      <c r="C18" s="355" t="s">
        <v>334</v>
      </c>
      <c r="D18" s="355" t="s">
        <v>334</v>
      </c>
      <c r="E18" s="356" t="n">
        <v>8</v>
      </c>
      <c r="F18" s="354" t="s">
        <v>334</v>
      </c>
      <c r="G18" s="355" t="s">
        <v>334</v>
      </c>
      <c r="H18" s="355" t="s">
        <v>334</v>
      </c>
      <c r="I18" s="356" t="n">
        <v>3</v>
      </c>
      <c r="J18" s="354" t="s">
        <v>334</v>
      </c>
      <c r="K18" s="355" t="s">
        <v>334</v>
      </c>
      <c r="L18" s="355" t="s">
        <v>334</v>
      </c>
      <c r="M18" s="357" t="n">
        <v>5</v>
      </c>
    </row>
    <row r="19" customFormat="false" ht="12.75" hidden="false" customHeight="false" outlineLevel="0" collapsed="false">
      <c r="A19" s="5" t="s">
        <v>95</v>
      </c>
      <c r="B19" s="354" t="n">
        <v>117.8</v>
      </c>
      <c r="C19" s="355" t="n">
        <v>107.1</v>
      </c>
      <c r="D19" s="355" t="n">
        <v>128.5</v>
      </c>
      <c r="E19" s="356" t="n">
        <v>464</v>
      </c>
      <c r="F19" s="354" t="n">
        <v>156.2</v>
      </c>
      <c r="G19" s="355" t="n">
        <v>136.9</v>
      </c>
      <c r="H19" s="355" t="n">
        <v>175.5</v>
      </c>
      <c r="I19" s="356" t="n">
        <v>257</v>
      </c>
      <c r="J19" s="354" t="n">
        <v>87.3</v>
      </c>
      <c r="K19" s="355" t="n">
        <v>75.3</v>
      </c>
      <c r="L19" s="355" t="n">
        <v>99.2</v>
      </c>
      <c r="M19" s="357" t="n">
        <v>207</v>
      </c>
    </row>
    <row r="20" customFormat="false" ht="12.75" hidden="false" customHeight="false" outlineLevel="0" collapsed="false">
      <c r="A20" s="5" t="s">
        <v>96</v>
      </c>
      <c r="B20" s="354" t="s">
        <v>334</v>
      </c>
      <c r="C20" s="355" t="s">
        <v>334</v>
      </c>
      <c r="D20" s="355" t="s">
        <v>334</v>
      </c>
      <c r="E20" s="356" t="n">
        <v>2</v>
      </c>
      <c r="F20" s="354" t="s">
        <v>334</v>
      </c>
      <c r="G20" s="355" t="s">
        <v>334</v>
      </c>
      <c r="H20" s="355" t="s">
        <v>334</v>
      </c>
      <c r="I20" s="356" t="n">
        <v>1</v>
      </c>
      <c r="J20" s="354" t="s">
        <v>334</v>
      </c>
      <c r="K20" s="355" t="s">
        <v>334</v>
      </c>
      <c r="L20" s="355" t="s">
        <v>334</v>
      </c>
      <c r="M20" s="357" t="n">
        <v>1</v>
      </c>
    </row>
    <row r="21" customFormat="false" ht="12.75" hidden="false" customHeight="false" outlineLevel="0" collapsed="false">
      <c r="A21" s="167"/>
      <c r="E21" s="351"/>
    </row>
    <row r="22" customFormat="false" ht="15" hidden="false" customHeight="true" outlineLevel="0" collapsed="false">
      <c r="A22" s="358" t="s">
        <v>259</v>
      </c>
      <c r="B22" s="359" t="s">
        <v>198</v>
      </c>
      <c r="C22" s="359"/>
      <c r="D22" s="359"/>
      <c r="E22" s="359"/>
      <c r="F22" s="359" t="s">
        <v>81</v>
      </c>
      <c r="G22" s="359"/>
      <c r="H22" s="359"/>
      <c r="I22" s="359"/>
      <c r="J22" s="359" t="s">
        <v>80</v>
      </c>
      <c r="K22" s="359"/>
      <c r="L22" s="359"/>
      <c r="M22" s="359"/>
    </row>
    <row r="23" customFormat="false" ht="12.75" hidden="false" customHeight="false" outlineLevel="0" collapsed="false">
      <c r="A23" s="358"/>
      <c r="B23" s="359"/>
      <c r="C23" s="359"/>
      <c r="D23" s="359"/>
      <c r="E23" s="359"/>
      <c r="F23" s="359"/>
      <c r="G23" s="359"/>
      <c r="H23" s="359"/>
      <c r="I23" s="359"/>
      <c r="J23" s="359"/>
      <c r="K23" s="359"/>
      <c r="L23" s="359"/>
      <c r="M23" s="359"/>
    </row>
    <row r="24" customFormat="false" ht="15" hidden="false" customHeight="true" outlineLevel="0" collapsed="false">
      <c r="A24" s="348" t="s">
        <v>328</v>
      </c>
      <c r="B24" s="221" t="s">
        <v>254</v>
      </c>
      <c r="C24" s="222" t="s">
        <v>255</v>
      </c>
      <c r="D24" s="222" t="s">
        <v>256</v>
      </c>
      <c r="E24" s="222" t="s">
        <v>257</v>
      </c>
      <c r="F24" s="221" t="s">
        <v>254</v>
      </c>
      <c r="G24" s="222" t="s">
        <v>255</v>
      </c>
      <c r="H24" s="222" t="s">
        <v>256</v>
      </c>
      <c r="I24" s="222" t="s">
        <v>257</v>
      </c>
      <c r="J24" s="221" t="s">
        <v>254</v>
      </c>
      <c r="K24" s="222" t="s">
        <v>255</v>
      </c>
      <c r="L24" s="222" t="s">
        <v>256</v>
      </c>
      <c r="M24" s="223" t="s">
        <v>257</v>
      </c>
    </row>
    <row r="25" customFormat="false" ht="15" hidden="false" customHeight="true" outlineLevel="0" collapsed="false">
      <c r="A25" s="348"/>
      <c r="B25" s="221"/>
      <c r="C25" s="222"/>
      <c r="D25" s="222"/>
      <c r="E25" s="222"/>
      <c r="F25" s="221"/>
      <c r="G25" s="222"/>
      <c r="H25" s="222"/>
      <c r="I25" s="222"/>
      <c r="J25" s="221"/>
      <c r="K25" s="222"/>
      <c r="L25" s="222"/>
      <c r="M25" s="223"/>
    </row>
    <row r="26" customFormat="false" ht="12.75" hidden="false" customHeight="false" outlineLevel="0" collapsed="false">
      <c r="A26" s="348"/>
      <c r="B26" s="221"/>
      <c r="C26" s="222"/>
      <c r="D26" s="222"/>
      <c r="E26" s="222"/>
      <c r="F26" s="221"/>
      <c r="G26" s="222"/>
      <c r="H26" s="222"/>
      <c r="I26" s="222"/>
      <c r="J26" s="221"/>
      <c r="K26" s="222"/>
      <c r="L26" s="222"/>
      <c r="M26" s="223"/>
    </row>
    <row r="27" customFormat="false" ht="12.75" hidden="false" customHeight="false" outlineLevel="0" collapsed="false">
      <c r="A27" s="5" t="s">
        <v>329</v>
      </c>
      <c r="B27" s="349" t="n">
        <v>151.8</v>
      </c>
      <c r="C27" s="350" t="n">
        <v>138.8</v>
      </c>
      <c r="D27" s="350" t="n">
        <v>164.8</v>
      </c>
      <c r="E27" s="351" t="n">
        <v>523</v>
      </c>
      <c r="F27" s="349" t="n">
        <v>198.9</v>
      </c>
      <c r="G27" s="350" t="n">
        <v>175.2</v>
      </c>
      <c r="H27" s="350" t="n">
        <v>222.7</v>
      </c>
      <c r="I27" s="351" t="n">
        <v>283</v>
      </c>
      <c r="J27" s="349" t="n">
        <v>118.8</v>
      </c>
      <c r="K27" s="350" t="n">
        <v>103.8</v>
      </c>
      <c r="L27" s="350" t="n">
        <v>133.7</v>
      </c>
      <c r="M27" s="352" t="n">
        <v>240</v>
      </c>
    </row>
    <row r="28" customFormat="false" ht="12.75" hidden="false" customHeight="false" outlineLevel="0" collapsed="false">
      <c r="A28" s="5" t="s">
        <v>84</v>
      </c>
      <c r="B28" s="349" t="n">
        <v>81.5</v>
      </c>
      <c r="C28" s="350" t="n">
        <v>65</v>
      </c>
      <c r="D28" s="350" t="n">
        <v>98.1</v>
      </c>
      <c r="E28" s="351" t="n">
        <v>94</v>
      </c>
      <c r="F28" s="349" t="n">
        <v>103.6</v>
      </c>
      <c r="G28" s="350" t="n">
        <v>73.1</v>
      </c>
      <c r="H28" s="350" t="n">
        <v>134.2</v>
      </c>
      <c r="I28" s="351" t="n">
        <v>48</v>
      </c>
      <c r="J28" s="349" t="n">
        <v>68.1</v>
      </c>
      <c r="K28" s="350" t="n">
        <v>48.4</v>
      </c>
      <c r="L28" s="350" t="n">
        <v>87.7</v>
      </c>
      <c r="M28" s="353" t="n">
        <v>46</v>
      </c>
    </row>
    <row r="29" customFormat="false" ht="12.75" hidden="false" customHeight="false" outlineLevel="0" collapsed="false">
      <c r="A29" s="5" t="s">
        <v>330</v>
      </c>
      <c r="B29" s="349" t="n">
        <v>45.8</v>
      </c>
      <c r="C29" s="350" t="n">
        <v>35.2</v>
      </c>
      <c r="D29" s="350" t="n">
        <v>56.4</v>
      </c>
      <c r="E29" s="351" t="n">
        <v>73</v>
      </c>
      <c r="F29" s="349" t="n">
        <v>54.1</v>
      </c>
      <c r="G29" s="350" t="n">
        <v>36.4</v>
      </c>
      <c r="H29" s="350" t="n">
        <v>71.8</v>
      </c>
      <c r="I29" s="351" t="n">
        <v>38</v>
      </c>
      <c r="J29" s="349" t="n">
        <v>38.4</v>
      </c>
      <c r="K29" s="350" t="n">
        <v>25.6</v>
      </c>
      <c r="L29" s="350" t="n">
        <v>51.2</v>
      </c>
      <c r="M29" s="353" t="n">
        <v>35</v>
      </c>
    </row>
    <row r="30" customFormat="false" ht="12.75" hidden="false" customHeight="false" outlineLevel="0" collapsed="false">
      <c r="A30" s="5" t="s">
        <v>331</v>
      </c>
      <c r="B30" s="349" t="n">
        <v>90.1</v>
      </c>
      <c r="C30" s="350" t="n">
        <v>79.7</v>
      </c>
      <c r="D30" s="350" t="n">
        <v>100.5</v>
      </c>
      <c r="E30" s="351" t="n">
        <v>288</v>
      </c>
      <c r="F30" s="349" t="n">
        <v>108.7</v>
      </c>
      <c r="G30" s="350" t="n">
        <v>90.9</v>
      </c>
      <c r="H30" s="350" t="n">
        <v>126.5</v>
      </c>
      <c r="I30" s="351" t="n">
        <v>148</v>
      </c>
      <c r="J30" s="349" t="n">
        <v>74.9</v>
      </c>
      <c r="K30" s="350" t="n">
        <v>62.5</v>
      </c>
      <c r="L30" s="350" t="n">
        <v>87.3</v>
      </c>
      <c r="M30" s="353" t="n">
        <v>140</v>
      </c>
    </row>
    <row r="31" customFormat="false" ht="12.75" hidden="false" customHeight="false" outlineLevel="0" collapsed="false">
      <c r="A31" s="5" t="s">
        <v>87</v>
      </c>
      <c r="B31" s="349" t="n">
        <v>131.4</v>
      </c>
      <c r="C31" s="350" t="n">
        <v>116.9</v>
      </c>
      <c r="D31" s="350" t="n">
        <v>145.9</v>
      </c>
      <c r="E31" s="351" t="n">
        <v>318</v>
      </c>
      <c r="F31" s="349" t="n">
        <v>143.6</v>
      </c>
      <c r="G31" s="350" t="n">
        <v>119.3</v>
      </c>
      <c r="H31" s="350" t="n">
        <v>167.8</v>
      </c>
      <c r="I31" s="351" t="n">
        <v>144</v>
      </c>
      <c r="J31" s="349" t="n">
        <v>123.3</v>
      </c>
      <c r="K31" s="350" t="n">
        <v>105.1</v>
      </c>
      <c r="L31" s="350" t="n">
        <v>141.6</v>
      </c>
      <c r="M31" s="353" t="n">
        <v>174</v>
      </c>
    </row>
    <row r="32" customFormat="false" ht="12.75" hidden="false" customHeight="false" outlineLevel="0" collapsed="false">
      <c r="A32" s="5" t="s">
        <v>88</v>
      </c>
      <c r="B32" s="349" t="n">
        <v>76.9</v>
      </c>
      <c r="C32" s="350" t="n">
        <v>68.8</v>
      </c>
      <c r="D32" s="350" t="n">
        <v>85.1</v>
      </c>
      <c r="E32" s="351" t="n">
        <v>345</v>
      </c>
      <c r="F32" s="349" t="n">
        <v>94.6</v>
      </c>
      <c r="G32" s="350" t="n">
        <v>80.4</v>
      </c>
      <c r="H32" s="350" t="n">
        <v>108.7</v>
      </c>
      <c r="I32" s="351" t="n">
        <v>179</v>
      </c>
      <c r="J32" s="349" t="n">
        <v>63</v>
      </c>
      <c r="K32" s="350" t="n">
        <v>53.4</v>
      </c>
      <c r="L32" s="350" t="n">
        <v>72.5</v>
      </c>
      <c r="M32" s="353" t="n">
        <v>166</v>
      </c>
    </row>
    <row r="33" customFormat="false" ht="12.75" hidden="false" customHeight="false" outlineLevel="0" collapsed="false">
      <c r="A33" s="5" t="s">
        <v>332</v>
      </c>
      <c r="B33" s="349" t="n">
        <v>231.9</v>
      </c>
      <c r="C33" s="350" t="n">
        <v>221.8</v>
      </c>
      <c r="D33" s="350" t="n">
        <v>242.1</v>
      </c>
      <c r="E33" s="351" t="n">
        <v>1985</v>
      </c>
      <c r="F33" s="349" t="n">
        <v>297.6</v>
      </c>
      <c r="G33" s="350" t="n">
        <v>278.9</v>
      </c>
      <c r="H33" s="350" t="n">
        <v>316.2</v>
      </c>
      <c r="I33" s="351" t="n">
        <v>1005</v>
      </c>
      <c r="J33" s="349" t="n">
        <v>187.4</v>
      </c>
      <c r="K33" s="350" t="n">
        <v>175.7</v>
      </c>
      <c r="L33" s="350" t="n">
        <v>199.1</v>
      </c>
      <c r="M33" s="353" t="n">
        <v>980</v>
      </c>
    </row>
    <row r="34" customFormat="false" ht="12.75" hidden="false" customHeight="false" outlineLevel="0" collapsed="false">
      <c r="A34" s="5" t="s">
        <v>90</v>
      </c>
      <c r="B34" s="349" t="n">
        <v>38.8</v>
      </c>
      <c r="C34" s="350" t="n">
        <v>32</v>
      </c>
      <c r="D34" s="350" t="n">
        <v>45.7</v>
      </c>
      <c r="E34" s="351" t="n">
        <v>124</v>
      </c>
      <c r="F34" s="349" t="n">
        <v>52.8</v>
      </c>
      <c r="G34" s="350" t="n">
        <v>40.2</v>
      </c>
      <c r="H34" s="350" t="n">
        <v>65.4</v>
      </c>
      <c r="I34" s="351" t="n">
        <v>71</v>
      </c>
      <c r="J34" s="349" t="n">
        <v>28.7</v>
      </c>
      <c r="K34" s="350" t="n">
        <v>21</v>
      </c>
      <c r="L34" s="350" t="n">
        <v>36.5</v>
      </c>
      <c r="M34" s="353" t="n">
        <v>53</v>
      </c>
    </row>
    <row r="35" customFormat="false" ht="12.75" hidden="false" customHeight="false" outlineLevel="0" collapsed="false">
      <c r="A35" s="5" t="s">
        <v>91</v>
      </c>
      <c r="B35" s="349" t="n">
        <v>205.5</v>
      </c>
      <c r="C35" s="350" t="n">
        <v>192.7</v>
      </c>
      <c r="D35" s="350" t="n">
        <v>218.3</v>
      </c>
      <c r="E35" s="351" t="n">
        <v>1005</v>
      </c>
      <c r="F35" s="349" t="n">
        <v>277.3</v>
      </c>
      <c r="G35" s="350" t="n">
        <v>253.2</v>
      </c>
      <c r="H35" s="350" t="n">
        <v>301.4</v>
      </c>
      <c r="I35" s="351" t="n">
        <v>557</v>
      </c>
      <c r="J35" s="349" t="n">
        <v>155.6</v>
      </c>
      <c r="K35" s="350" t="n">
        <v>141.2</v>
      </c>
      <c r="L35" s="350" t="n">
        <v>169.9</v>
      </c>
      <c r="M35" s="353" t="n">
        <v>448</v>
      </c>
    </row>
    <row r="36" customFormat="false" ht="12.75" hidden="false" customHeight="false" outlineLevel="0" collapsed="false">
      <c r="A36" s="5" t="s">
        <v>92</v>
      </c>
      <c r="B36" s="349" t="n">
        <v>151.8</v>
      </c>
      <c r="C36" s="350" t="n">
        <v>142.4</v>
      </c>
      <c r="D36" s="350" t="n">
        <v>161.3</v>
      </c>
      <c r="E36" s="351" t="n">
        <v>975</v>
      </c>
      <c r="F36" s="349" t="n">
        <v>174.9</v>
      </c>
      <c r="G36" s="350" t="n">
        <v>158.7</v>
      </c>
      <c r="H36" s="350" t="n">
        <v>191</v>
      </c>
      <c r="I36" s="351" t="n">
        <v>460</v>
      </c>
      <c r="J36" s="349" t="n">
        <v>133</v>
      </c>
      <c r="K36" s="350" t="n">
        <v>121.6</v>
      </c>
      <c r="L36" s="350" t="n">
        <v>144.4</v>
      </c>
      <c r="M36" s="353" t="n">
        <v>515</v>
      </c>
    </row>
    <row r="37" customFormat="false" ht="12.75" hidden="false" customHeight="false" outlineLevel="0" collapsed="false">
      <c r="A37" s="5" t="s">
        <v>333</v>
      </c>
      <c r="B37" s="354" t="s">
        <v>334</v>
      </c>
      <c r="C37" s="355" t="s">
        <v>334</v>
      </c>
      <c r="D37" s="355" t="s">
        <v>334</v>
      </c>
      <c r="E37" s="356" t="n">
        <v>2</v>
      </c>
      <c r="F37" s="354" t="s">
        <v>334</v>
      </c>
      <c r="G37" s="355" t="s">
        <v>334</v>
      </c>
      <c r="H37" s="355" t="s">
        <v>334</v>
      </c>
      <c r="I37" s="356" t="n">
        <v>0</v>
      </c>
      <c r="J37" s="354" t="s">
        <v>334</v>
      </c>
      <c r="K37" s="355" t="s">
        <v>334</v>
      </c>
      <c r="L37" s="355" t="s">
        <v>334</v>
      </c>
      <c r="M37" s="357" t="n">
        <v>2</v>
      </c>
    </row>
    <row r="38" customFormat="false" ht="12.75" hidden="false" customHeight="false" outlineLevel="0" collapsed="false">
      <c r="A38" s="5" t="s">
        <v>335</v>
      </c>
      <c r="B38" s="354" t="s">
        <v>334</v>
      </c>
      <c r="C38" s="355" t="s">
        <v>334</v>
      </c>
      <c r="D38" s="355" t="s">
        <v>334</v>
      </c>
      <c r="E38" s="356" t="n">
        <v>8</v>
      </c>
      <c r="F38" s="354" t="s">
        <v>334</v>
      </c>
      <c r="G38" s="355" t="s">
        <v>334</v>
      </c>
      <c r="H38" s="355" t="s">
        <v>334</v>
      </c>
      <c r="I38" s="356" t="n">
        <v>3</v>
      </c>
      <c r="J38" s="354" t="s">
        <v>334</v>
      </c>
      <c r="K38" s="355" t="s">
        <v>334</v>
      </c>
      <c r="L38" s="355" t="s">
        <v>334</v>
      </c>
      <c r="M38" s="357" t="n">
        <v>5</v>
      </c>
    </row>
    <row r="39" customFormat="false" ht="12.75" hidden="false" customHeight="false" outlineLevel="0" collapsed="false">
      <c r="A39" s="5" t="s">
        <v>95</v>
      </c>
      <c r="B39" s="354" t="n">
        <v>105.1</v>
      </c>
      <c r="C39" s="355" t="n">
        <v>95</v>
      </c>
      <c r="D39" s="355" t="n">
        <v>115.2</v>
      </c>
      <c r="E39" s="356" t="n">
        <v>415</v>
      </c>
      <c r="F39" s="354" t="n">
        <v>137.8</v>
      </c>
      <c r="G39" s="355" t="n">
        <v>119.7</v>
      </c>
      <c r="H39" s="355" t="n">
        <v>155.9</v>
      </c>
      <c r="I39" s="356" t="n">
        <v>227</v>
      </c>
      <c r="J39" s="354" t="n">
        <v>79.1</v>
      </c>
      <c r="K39" s="355" t="n">
        <v>67.7</v>
      </c>
      <c r="L39" s="355" t="n">
        <v>90.5</v>
      </c>
      <c r="M39" s="357" t="n">
        <v>188</v>
      </c>
    </row>
    <row r="40" customFormat="false" ht="12.75" hidden="false" customHeight="false" outlineLevel="0" collapsed="false">
      <c r="A40" s="5" t="s">
        <v>96</v>
      </c>
      <c r="B40" s="354" t="s">
        <v>334</v>
      </c>
      <c r="C40" s="355" t="s">
        <v>334</v>
      </c>
      <c r="D40" s="355" t="s">
        <v>334</v>
      </c>
      <c r="E40" s="356" t="n">
        <v>1</v>
      </c>
      <c r="F40" s="354" t="s">
        <v>334</v>
      </c>
      <c r="G40" s="355" t="s">
        <v>334</v>
      </c>
      <c r="H40" s="355" t="s">
        <v>334</v>
      </c>
      <c r="I40" s="356" t="n">
        <v>0</v>
      </c>
      <c r="J40" s="354" t="s">
        <v>334</v>
      </c>
      <c r="K40" s="355" t="s">
        <v>334</v>
      </c>
      <c r="L40" s="355" t="s">
        <v>334</v>
      </c>
      <c r="M40" s="357" t="n">
        <v>1</v>
      </c>
    </row>
    <row r="41" customFormat="false" ht="12.75" hidden="false" customHeight="false" outlineLevel="0" collapsed="false">
      <c r="M41" s="351"/>
    </row>
    <row r="42" customFormat="false" ht="12.75" hidden="false" customHeight="false" outlineLevel="0" collapsed="false">
      <c r="A42" s="360" t="s">
        <v>260</v>
      </c>
      <c r="B42" s="346" t="s">
        <v>198</v>
      </c>
      <c r="C42" s="346"/>
      <c r="D42" s="346"/>
      <c r="E42" s="346"/>
      <c r="F42" s="346" t="s">
        <v>81</v>
      </c>
      <c r="G42" s="346"/>
      <c r="H42" s="346"/>
      <c r="I42" s="346"/>
      <c r="J42" s="347" t="s">
        <v>80</v>
      </c>
      <c r="K42" s="347"/>
      <c r="L42" s="347"/>
      <c r="M42" s="347"/>
    </row>
    <row r="43" customFormat="false" ht="15" hidden="false" customHeight="true" outlineLevel="0" collapsed="false">
      <c r="A43" s="348" t="s">
        <v>328</v>
      </c>
      <c r="B43" s="221" t="s">
        <v>254</v>
      </c>
      <c r="C43" s="222" t="s">
        <v>255</v>
      </c>
      <c r="D43" s="222" t="s">
        <v>256</v>
      </c>
      <c r="E43" s="222" t="s">
        <v>257</v>
      </c>
      <c r="F43" s="221" t="s">
        <v>254</v>
      </c>
      <c r="G43" s="222" t="s">
        <v>255</v>
      </c>
      <c r="H43" s="222" t="s">
        <v>256</v>
      </c>
      <c r="I43" s="222" t="s">
        <v>257</v>
      </c>
      <c r="J43" s="221" t="s">
        <v>254</v>
      </c>
      <c r="K43" s="222" t="s">
        <v>255</v>
      </c>
      <c r="L43" s="222" t="s">
        <v>256</v>
      </c>
      <c r="M43" s="223" t="s">
        <v>257</v>
      </c>
    </row>
    <row r="44" customFormat="false" ht="15" hidden="false" customHeight="true" outlineLevel="0" collapsed="false">
      <c r="A44" s="348"/>
      <c r="B44" s="221"/>
      <c r="C44" s="222"/>
      <c r="D44" s="222"/>
      <c r="E44" s="222"/>
      <c r="F44" s="221"/>
      <c r="G44" s="222"/>
      <c r="H44" s="222"/>
      <c r="I44" s="222"/>
      <c r="J44" s="221"/>
      <c r="K44" s="222"/>
      <c r="L44" s="222"/>
      <c r="M44" s="223"/>
    </row>
    <row r="45" customFormat="false" ht="12.75" hidden="false" customHeight="false" outlineLevel="0" collapsed="false">
      <c r="A45" s="348"/>
      <c r="B45" s="221"/>
      <c r="C45" s="222"/>
      <c r="D45" s="222"/>
      <c r="E45" s="222"/>
      <c r="F45" s="221"/>
      <c r="G45" s="222"/>
      <c r="H45" s="222"/>
      <c r="I45" s="222"/>
      <c r="J45" s="221"/>
      <c r="K45" s="222"/>
      <c r="L45" s="222"/>
      <c r="M45" s="223"/>
    </row>
    <row r="46" customFormat="false" ht="12.75" hidden="false" customHeight="false" outlineLevel="0" collapsed="false">
      <c r="A46" s="5" t="s">
        <v>329</v>
      </c>
      <c r="B46" s="349" t="n">
        <v>1280</v>
      </c>
      <c r="C46" s="350" t="n">
        <v>1243.8</v>
      </c>
      <c r="D46" s="350" t="n">
        <v>1316.3</v>
      </c>
      <c r="E46" s="351" t="n">
        <v>4389</v>
      </c>
      <c r="F46" s="349" t="n">
        <v>1558.4</v>
      </c>
      <c r="G46" s="350" t="n">
        <v>1496.7</v>
      </c>
      <c r="H46" s="350" t="n">
        <v>1620.1</v>
      </c>
      <c r="I46" s="351" t="n">
        <v>2281</v>
      </c>
      <c r="J46" s="349" t="n">
        <v>1061.6</v>
      </c>
      <c r="K46" s="350" t="n">
        <v>1018.1</v>
      </c>
      <c r="L46" s="350" t="n">
        <v>1105.2</v>
      </c>
      <c r="M46" s="352" t="n">
        <v>2108</v>
      </c>
    </row>
    <row r="47" customFormat="false" ht="12.75" hidden="false" customHeight="false" outlineLevel="0" collapsed="false">
      <c r="A47" s="5" t="s">
        <v>84</v>
      </c>
      <c r="B47" s="349" t="n">
        <v>1017.7</v>
      </c>
      <c r="C47" s="350" t="n">
        <v>961.5</v>
      </c>
      <c r="D47" s="350" t="n">
        <v>1073.9</v>
      </c>
      <c r="E47" s="351" t="n">
        <v>1162</v>
      </c>
      <c r="F47" s="349" t="n">
        <v>1208.8</v>
      </c>
      <c r="G47" s="350" t="n">
        <v>1114.1</v>
      </c>
      <c r="H47" s="350" t="n">
        <v>1303.4</v>
      </c>
      <c r="I47" s="351" t="n">
        <v>593</v>
      </c>
      <c r="J47" s="349" t="n">
        <v>865</v>
      </c>
      <c r="K47" s="350" t="n">
        <v>796.6</v>
      </c>
      <c r="L47" s="350" t="n">
        <v>933.4</v>
      </c>
      <c r="M47" s="353" t="n">
        <v>569</v>
      </c>
    </row>
    <row r="48" customFormat="false" ht="12.75" hidden="false" customHeight="false" outlineLevel="0" collapsed="false">
      <c r="A48" s="5" t="s">
        <v>330</v>
      </c>
      <c r="B48" s="349" t="n">
        <v>1098.8</v>
      </c>
      <c r="C48" s="350" t="n">
        <v>1048.7</v>
      </c>
      <c r="D48" s="350" t="n">
        <v>1149</v>
      </c>
      <c r="E48" s="351" t="n">
        <v>1708</v>
      </c>
      <c r="F48" s="349" t="n">
        <v>1241.6</v>
      </c>
      <c r="G48" s="350" t="n">
        <v>1160.8</v>
      </c>
      <c r="H48" s="350" t="n">
        <v>1322.4</v>
      </c>
      <c r="I48" s="351" t="n">
        <v>856</v>
      </c>
      <c r="J48" s="349" t="n">
        <v>973.4</v>
      </c>
      <c r="K48" s="350" t="n">
        <v>910.4</v>
      </c>
      <c r="L48" s="350" t="n">
        <v>1036.4</v>
      </c>
      <c r="M48" s="353" t="n">
        <v>852</v>
      </c>
    </row>
    <row r="49" customFormat="false" ht="12.75" hidden="false" customHeight="false" outlineLevel="0" collapsed="false">
      <c r="A49" s="5" t="s">
        <v>331</v>
      </c>
      <c r="B49" s="349" t="n">
        <v>1126.6</v>
      </c>
      <c r="C49" s="350" t="n">
        <v>1091.3</v>
      </c>
      <c r="D49" s="350" t="n">
        <v>1161.9</v>
      </c>
      <c r="E49" s="351" t="n">
        <v>3604</v>
      </c>
      <c r="F49" s="349" t="n">
        <v>1284.7</v>
      </c>
      <c r="G49" s="350" t="n">
        <v>1226.8</v>
      </c>
      <c r="H49" s="350" t="n">
        <v>1342.6</v>
      </c>
      <c r="I49" s="351" t="n">
        <v>1795</v>
      </c>
      <c r="J49" s="349" t="n">
        <v>984.5</v>
      </c>
      <c r="K49" s="350" t="n">
        <v>941.1</v>
      </c>
      <c r="L49" s="350" t="n">
        <v>1028</v>
      </c>
      <c r="M49" s="353" t="n">
        <v>1809</v>
      </c>
    </row>
    <row r="50" customFormat="false" ht="12.75" hidden="false" customHeight="false" outlineLevel="0" collapsed="false">
      <c r="A50" s="5" t="s">
        <v>87</v>
      </c>
      <c r="B50" s="349" t="n">
        <v>1214</v>
      </c>
      <c r="C50" s="350" t="n">
        <v>1172.6</v>
      </c>
      <c r="D50" s="350" t="n">
        <v>1255.5</v>
      </c>
      <c r="E50" s="351" t="n">
        <v>3007</v>
      </c>
      <c r="F50" s="349" t="n">
        <v>1390.2</v>
      </c>
      <c r="G50" s="350" t="n">
        <v>1321.9</v>
      </c>
      <c r="H50" s="350" t="n">
        <v>1458.6</v>
      </c>
      <c r="I50" s="351" t="n">
        <v>1509</v>
      </c>
      <c r="J50" s="349" t="n">
        <v>1062.4</v>
      </c>
      <c r="K50" s="350" t="n">
        <v>1011.2</v>
      </c>
      <c r="L50" s="350" t="n">
        <v>1113.6</v>
      </c>
      <c r="M50" s="353" t="n">
        <v>1498</v>
      </c>
    </row>
    <row r="51" customFormat="false" ht="12.75" hidden="false" customHeight="false" outlineLevel="0" collapsed="false">
      <c r="A51" s="5" t="s">
        <v>88</v>
      </c>
      <c r="B51" s="349" t="n">
        <v>1060.4</v>
      </c>
      <c r="C51" s="350" t="n">
        <v>1031.9</v>
      </c>
      <c r="D51" s="350" t="n">
        <v>1088.9</v>
      </c>
      <c r="E51" s="351" t="n">
        <v>4875</v>
      </c>
      <c r="F51" s="349" t="n">
        <v>1224.9</v>
      </c>
      <c r="G51" s="350" t="n">
        <v>1177.8</v>
      </c>
      <c r="H51" s="350" t="n">
        <v>1272</v>
      </c>
      <c r="I51" s="351" t="n">
        <v>2449</v>
      </c>
      <c r="J51" s="349" t="n">
        <v>923.3</v>
      </c>
      <c r="K51" s="350" t="n">
        <v>888</v>
      </c>
      <c r="L51" s="350" t="n">
        <v>958.6</v>
      </c>
      <c r="M51" s="353" t="n">
        <v>2426</v>
      </c>
    </row>
    <row r="52" customFormat="false" ht="12.75" hidden="false" customHeight="false" outlineLevel="0" collapsed="false">
      <c r="A52" s="5" t="s">
        <v>332</v>
      </c>
      <c r="B52" s="349" t="n">
        <v>1413.7</v>
      </c>
      <c r="C52" s="350" t="n">
        <v>1389.8</v>
      </c>
      <c r="D52" s="350" t="n">
        <v>1437.6</v>
      </c>
      <c r="E52" s="351" t="n">
        <v>12260</v>
      </c>
      <c r="F52" s="349" t="n">
        <v>1701.1</v>
      </c>
      <c r="G52" s="350" t="n">
        <v>1659.9</v>
      </c>
      <c r="H52" s="350" t="n">
        <v>1742.3</v>
      </c>
      <c r="I52" s="351" t="n">
        <v>6111</v>
      </c>
      <c r="J52" s="349" t="n">
        <v>1192.4</v>
      </c>
      <c r="K52" s="350" t="n">
        <v>1163.8</v>
      </c>
      <c r="L52" s="350" t="n">
        <v>1220.9</v>
      </c>
      <c r="M52" s="353" t="n">
        <v>6149</v>
      </c>
    </row>
    <row r="53" customFormat="false" ht="12.75" hidden="false" customHeight="false" outlineLevel="0" collapsed="false">
      <c r="A53" s="5" t="s">
        <v>90</v>
      </c>
      <c r="B53" s="349" t="n">
        <v>1032</v>
      </c>
      <c r="C53" s="350" t="n">
        <v>997.5</v>
      </c>
      <c r="D53" s="350" t="n">
        <v>1066.6</v>
      </c>
      <c r="E53" s="351" t="n">
        <v>3185</v>
      </c>
      <c r="F53" s="349" t="n">
        <v>1228.5</v>
      </c>
      <c r="G53" s="350" t="n">
        <v>1170.8</v>
      </c>
      <c r="H53" s="350" t="n">
        <v>1286.3</v>
      </c>
      <c r="I53" s="351" t="n">
        <v>1642</v>
      </c>
      <c r="J53" s="349" t="n">
        <v>870.5</v>
      </c>
      <c r="K53" s="350" t="n">
        <v>828.5</v>
      </c>
      <c r="L53" s="350" t="n">
        <v>912.5</v>
      </c>
      <c r="M53" s="353" t="n">
        <v>1543</v>
      </c>
    </row>
    <row r="54" customFormat="false" ht="12.75" hidden="false" customHeight="false" outlineLevel="0" collapsed="false">
      <c r="A54" s="5" t="s">
        <v>91</v>
      </c>
      <c r="B54" s="349" t="n">
        <v>1400.7</v>
      </c>
      <c r="C54" s="350" t="n">
        <v>1369.5</v>
      </c>
      <c r="D54" s="350" t="n">
        <v>1432</v>
      </c>
      <c r="E54" s="351" t="n">
        <v>7055</v>
      </c>
      <c r="F54" s="349" t="n">
        <v>1661.3</v>
      </c>
      <c r="G54" s="350" t="n">
        <v>1608.1</v>
      </c>
      <c r="H54" s="350" t="n">
        <v>1714.5</v>
      </c>
      <c r="I54" s="351" t="n">
        <v>3557</v>
      </c>
      <c r="J54" s="349" t="n">
        <v>1202.2</v>
      </c>
      <c r="K54" s="350" t="n">
        <v>1164.2</v>
      </c>
      <c r="L54" s="350" t="n">
        <v>1240.1</v>
      </c>
      <c r="M54" s="353" t="n">
        <v>3498</v>
      </c>
    </row>
    <row r="55" customFormat="false" ht="12.75" hidden="false" customHeight="false" outlineLevel="0" collapsed="false">
      <c r="A55" s="5" t="s">
        <v>92</v>
      </c>
      <c r="B55" s="349" t="n">
        <v>1133.1</v>
      </c>
      <c r="C55" s="350" t="n">
        <v>1108.5</v>
      </c>
      <c r="D55" s="350" t="n">
        <v>1157.7</v>
      </c>
      <c r="E55" s="351" t="n">
        <v>7423</v>
      </c>
      <c r="F55" s="349" t="n">
        <v>1323.3</v>
      </c>
      <c r="G55" s="350" t="n">
        <v>1282.1</v>
      </c>
      <c r="H55" s="350" t="n">
        <v>1364.6</v>
      </c>
      <c r="I55" s="351" t="n">
        <v>3668</v>
      </c>
      <c r="J55" s="349" t="n">
        <v>982.1</v>
      </c>
      <c r="K55" s="350" t="n">
        <v>952</v>
      </c>
      <c r="L55" s="350" t="n">
        <v>1012.2</v>
      </c>
      <c r="M55" s="353" t="n">
        <v>3755</v>
      </c>
    </row>
    <row r="56" customFormat="false" ht="12.75" hidden="false" customHeight="false" outlineLevel="0" collapsed="false">
      <c r="A56" s="5" t="s">
        <v>333</v>
      </c>
      <c r="B56" s="354" t="n">
        <v>1011.8</v>
      </c>
      <c r="C56" s="355" t="n">
        <v>886.7</v>
      </c>
      <c r="D56" s="355" t="n">
        <v>1136.9</v>
      </c>
      <c r="E56" s="356" t="n">
        <v>226</v>
      </c>
      <c r="F56" s="354" t="n">
        <v>1102.7</v>
      </c>
      <c r="G56" s="355" t="n">
        <v>907.5</v>
      </c>
      <c r="H56" s="355" t="n">
        <v>1297.9</v>
      </c>
      <c r="I56" s="356" t="n">
        <v>111</v>
      </c>
      <c r="J56" s="354" t="n">
        <v>928.5</v>
      </c>
      <c r="K56" s="355" t="n">
        <v>767.8</v>
      </c>
      <c r="L56" s="355" t="n">
        <v>1089.1</v>
      </c>
      <c r="M56" s="357" t="n">
        <v>115</v>
      </c>
    </row>
    <row r="57" customFormat="false" ht="12.75" hidden="false" customHeight="false" outlineLevel="0" collapsed="false">
      <c r="A57" s="5" t="s">
        <v>335</v>
      </c>
      <c r="B57" s="354" t="n">
        <v>934.8</v>
      </c>
      <c r="C57" s="355" t="n">
        <v>802.2</v>
      </c>
      <c r="D57" s="355" t="n">
        <v>1067.3</v>
      </c>
      <c r="E57" s="356" t="n">
        <v>175</v>
      </c>
      <c r="F57" s="354" t="n">
        <v>963.8</v>
      </c>
      <c r="G57" s="355" t="n">
        <v>762</v>
      </c>
      <c r="H57" s="355" t="n">
        <v>1165.5</v>
      </c>
      <c r="I57" s="356" t="n">
        <v>88</v>
      </c>
      <c r="J57" s="354" t="n">
        <v>859</v>
      </c>
      <c r="K57" s="355" t="n">
        <v>690.5</v>
      </c>
      <c r="L57" s="355" t="n">
        <v>1027.4</v>
      </c>
      <c r="M57" s="357" t="n">
        <v>87</v>
      </c>
    </row>
    <row r="58" customFormat="false" ht="12.75" hidden="false" customHeight="false" outlineLevel="0" collapsed="false">
      <c r="A58" s="5" t="s">
        <v>95</v>
      </c>
      <c r="B58" s="354" t="n">
        <v>1134.5</v>
      </c>
      <c r="C58" s="355" t="n">
        <v>1102.2</v>
      </c>
      <c r="D58" s="355" t="n">
        <v>1166.9</v>
      </c>
      <c r="E58" s="356" t="n">
        <v>4396</v>
      </c>
      <c r="F58" s="354" t="n">
        <v>1340.4</v>
      </c>
      <c r="G58" s="355" t="n">
        <v>1286.5</v>
      </c>
      <c r="H58" s="355" t="n">
        <v>1394.2</v>
      </c>
      <c r="I58" s="356" t="n">
        <v>2205</v>
      </c>
      <c r="J58" s="354" t="n">
        <v>966.3</v>
      </c>
      <c r="K58" s="355" t="n">
        <v>926.8</v>
      </c>
      <c r="L58" s="355" t="n">
        <v>1005.7</v>
      </c>
      <c r="M58" s="357" t="n">
        <v>2191</v>
      </c>
    </row>
    <row r="59" customFormat="false" ht="12.75" hidden="false" customHeight="false" outlineLevel="0" collapsed="false">
      <c r="A59" s="5" t="s">
        <v>96</v>
      </c>
      <c r="B59" s="354" t="n">
        <v>949.8</v>
      </c>
      <c r="C59" s="355" t="n">
        <v>841.3</v>
      </c>
      <c r="D59" s="355" t="n">
        <v>1058.2</v>
      </c>
      <c r="E59" s="356" t="n">
        <v>281</v>
      </c>
      <c r="F59" s="354" t="n">
        <v>1084.6</v>
      </c>
      <c r="G59" s="355" t="n">
        <v>905.5</v>
      </c>
      <c r="H59" s="355" t="n">
        <v>1263.8</v>
      </c>
      <c r="I59" s="356" t="n">
        <v>136</v>
      </c>
      <c r="J59" s="354" t="n">
        <v>813.4</v>
      </c>
      <c r="K59" s="355" t="n">
        <v>682</v>
      </c>
      <c r="L59" s="355" t="n">
        <v>944.8</v>
      </c>
      <c r="M59" s="357" t="n">
        <v>145</v>
      </c>
    </row>
    <row r="61" customFormat="false" ht="14.25" hidden="false" customHeight="false" outlineLevel="0" collapsed="false">
      <c r="A61" s="339" t="s">
        <v>261</v>
      </c>
      <c r="B61" s="1"/>
      <c r="C61" s="1"/>
      <c r="D61" s="1"/>
      <c r="E61" s="1"/>
      <c r="F61" s="1"/>
      <c r="G61" s="1"/>
      <c r="H61" s="1"/>
      <c r="I61" s="1"/>
      <c r="J61" s="1"/>
      <c r="K61" s="1"/>
      <c r="L61" s="1"/>
      <c r="M61" s="1"/>
      <c r="N61" s="1"/>
    </row>
    <row r="62" customFormat="false" ht="12.75" hidden="false" customHeight="true" outlineLevel="0" collapsed="false">
      <c r="A62" s="340" t="s">
        <v>320</v>
      </c>
      <c r="B62" s="340"/>
      <c r="C62" s="340"/>
      <c r="D62" s="340"/>
      <c r="E62" s="340"/>
      <c r="F62" s="340"/>
      <c r="G62" s="340"/>
      <c r="H62" s="340"/>
      <c r="I62" s="340"/>
      <c r="J62" s="340"/>
      <c r="K62" s="340"/>
      <c r="L62" s="340"/>
      <c r="M62" s="340"/>
      <c r="N62" s="340"/>
    </row>
    <row r="63" customFormat="false" ht="12.75" hidden="false" customHeight="false" outlineLevel="0" collapsed="false">
      <c r="A63" s="340"/>
      <c r="B63" s="340"/>
      <c r="C63" s="340"/>
      <c r="D63" s="340"/>
      <c r="E63" s="340"/>
      <c r="F63" s="340"/>
      <c r="G63" s="340"/>
      <c r="H63" s="340"/>
      <c r="I63" s="340"/>
      <c r="J63" s="340"/>
      <c r="K63" s="340"/>
      <c r="L63" s="340"/>
      <c r="M63" s="340"/>
      <c r="N63" s="340"/>
    </row>
    <row r="64" customFormat="false" ht="12.75" hidden="false" customHeight="true" outlineLevel="0" collapsed="false">
      <c r="A64" s="340" t="s">
        <v>321</v>
      </c>
      <c r="B64" s="340"/>
      <c r="C64" s="340"/>
      <c r="D64" s="340"/>
      <c r="E64" s="340"/>
      <c r="F64" s="340"/>
      <c r="G64" s="340"/>
      <c r="H64" s="340"/>
      <c r="I64" s="340"/>
      <c r="J64" s="340"/>
      <c r="K64" s="340"/>
      <c r="L64" s="340"/>
      <c r="M64" s="340"/>
      <c r="N64" s="340"/>
    </row>
    <row r="65" customFormat="false" ht="12.75" hidden="false" customHeight="false" outlineLevel="0" collapsed="false">
      <c r="A65" s="340"/>
      <c r="B65" s="340"/>
      <c r="C65" s="340"/>
      <c r="D65" s="340"/>
      <c r="E65" s="340"/>
      <c r="F65" s="340"/>
      <c r="G65" s="340"/>
      <c r="H65" s="340"/>
      <c r="I65" s="340"/>
      <c r="J65" s="340"/>
      <c r="K65" s="340"/>
      <c r="L65" s="340"/>
      <c r="M65" s="340"/>
      <c r="N65" s="340"/>
    </row>
    <row r="66" customFormat="false" ht="12.75" hidden="false" customHeight="false" outlineLevel="0" collapsed="false">
      <c r="A66" s="340"/>
      <c r="B66" s="340"/>
      <c r="C66" s="340"/>
      <c r="D66" s="340"/>
      <c r="E66" s="340"/>
      <c r="F66" s="340"/>
      <c r="G66" s="340"/>
      <c r="H66" s="340"/>
      <c r="I66" s="340"/>
      <c r="J66" s="340"/>
      <c r="K66" s="340"/>
      <c r="L66" s="340"/>
      <c r="M66" s="340"/>
      <c r="N66" s="340"/>
    </row>
    <row r="67" customFormat="false" ht="12.75" hidden="false" customHeight="false" outlineLevel="0" collapsed="false">
      <c r="A67" s="251" t="s">
        <v>264</v>
      </c>
      <c r="B67" s="251"/>
      <c r="C67" s="251"/>
      <c r="D67" s="251"/>
      <c r="E67" s="251"/>
      <c r="F67" s="251"/>
      <c r="G67" s="251"/>
      <c r="H67" s="251"/>
      <c r="I67" s="251"/>
      <c r="J67" s="251"/>
      <c r="K67" s="251"/>
      <c r="L67" s="251"/>
      <c r="M67" s="251"/>
      <c r="N67" s="251"/>
    </row>
    <row r="68" customFormat="false" ht="12.75" hidden="false" customHeight="true" outlineLevel="0" collapsed="false">
      <c r="A68" s="340" t="s">
        <v>323</v>
      </c>
      <c r="B68" s="340"/>
      <c r="C68" s="340"/>
      <c r="D68" s="340"/>
      <c r="E68" s="340"/>
      <c r="F68" s="340"/>
      <c r="G68" s="340"/>
      <c r="H68" s="340"/>
      <c r="I68" s="340"/>
      <c r="J68" s="340"/>
      <c r="K68" s="340"/>
      <c r="L68" s="340"/>
      <c r="M68" s="340"/>
      <c r="N68" s="340"/>
    </row>
    <row r="69" customFormat="false" ht="12.75" hidden="false" customHeight="false" outlineLevel="0" collapsed="false">
      <c r="A69" s="340"/>
      <c r="B69" s="340"/>
      <c r="C69" s="340"/>
      <c r="D69" s="340"/>
      <c r="E69" s="340"/>
      <c r="F69" s="340"/>
      <c r="G69" s="340"/>
      <c r="H69" s="340"/>
      <c r="I69" s="340"/>
      <c r="J69" s="340"/>
      <c r="K69" s="340"/>
      <c r="L69" s="340"/>
      <c r="M69" s="340"/>
      <c r="N69" s="340"/>
    </row>
    <row r="70" customFormat="false" ht="12.75" hidden="false" customHeight="true" outlineLevel="0" collapsed="false">
      <c r="A70" s="361" t="s">
        <v>324</v>
      </c>
      <c r="B70" s="361"/>
      <c r="C70" s="361"/>
      <c r="D70" s="361"/>
      <c r="E70" s="361"/>
      <c r="F70" s="361"/>
      <c r="G70" s="361"/>
      <c r="H70" s="361"/>
      <c r="I70" s="361"/>
      <c r="J70" s="361"/>
      <c r="K70" s="361"/>
      <c r="L70" s="361"/>
      <c r="M70" s="361"/>
      <c r="N70" s="361"/>
    </row>
    <row r="71" customFormat="false" ht="12.75" hidden="false" customHeight="false" outlineLevel="0" collapsed="false">
      <c r="A71" s="343" t="s">
        <v>336</v>
      </c>
      <c r="B71" s="343"/>
      <c r="C71" s="343"/>
      <c r="D71" s="343"/>
      <c r="E71" s="343"/>
      <c r="F71" s="343"/>
      <c r="G71" s="343"/>
      <c r="H71" s="343"/>
      <c r="I71" s="343"/>
      <c r="J71" s="343"/>
      <c r="K71" s="343"/>
      <c r="L71" s="343"/>
      <c r="M71" s="343"/>
      <c r="N71" s="343"/>
    </row>
    <row r="72" customFormat="false" ht="14.25" hidden="false" customHeight="false" outlineLevel="0" collapsed="false">
      <c r="A72" s="8"/>
      <c r="B72" s="8"/>
      <c r="C72" s="8"/>
      <c r="D72" s="1"/>
      <c r="E72" s="1"/>
      <c r="F72" s="1"/>
      <c r="G72" s="1"/>
      <c r="H72" s="1"/>
      <c r="I72" s="1"/>
      <c r="J72" s="1"/>
      <c r="K72" s="1"/>
      <c r="L72" s="1"/>
      <c r="M72" s="1"/>
      <c r="N72" s="1"/>
    </row>
    <row r="73" customFormat="false" ht="14.25" hidden="false" customHeight="false" outlineLevel="0" collapsed="false">
      <c r="A73" s="8" t="s">
        <v>58</v>
      </c>
      <c r="B73" s="8"/>
      <c r="C73" s="1"/>
      <c r="D73" s="1"/>
      <c r="E73" s="1"/>
      <c r="F73" s="1"/>
      <c r="G73" s="1"/>
      <c r="H73" s="1"/>
      <c r="I73" s="1"/>
      <c r="J73" s="1"/>
      <c r="K73" s="1"/>
      <c r="L73" s="1"/>
      <c r="M73" s="1"/>
      <c r="N73" s="1"/>
    </row>
  </sheetData>
  <mergeCells count="57">
    <mergeCell ref="A1:K1"/>
    <mergeCell ref="M1:N1"/>
    <mergeCell ref="B3:E3"/>
    <mergeCell ref="F3:I3"/>
    <mergeCell ref="J3:M3"/>
    <mergeCell ref="A4:A6"/>
    <mergeCell ref="B4:B6"/>
    <mergeCell ref="C4:C6"/>
    <mergeCell ref="D4:D6"/>
    <mergeCell ref="E4:E6"/>
    <mergeCell ref="F4:F6"/>
    <mergeCell ref="G4:G6"/>
    <mergeCell ref="H4:H6"/>
    <mergeCell ref="I4:I6"/>
    <mergeCell ref="J4:J6"/>
    <mergeCell ref="K4:K6"/>
    <mergeCell ref="L4:L6"/>
    <mergeCell ref="M4:M6"/>
    <mergeCell ref="A22:A23"/>
    <mergeCell ref="B22:E23"/>
    <mergeCell ref="F22:I23"/>
    <mergeCell ref="J22:M23"/>
    <mergeCell ref="A24:A26"/>
    <mergeCell ref="B24:B26"/>
    <mergeCell ref="C24:C26"/>
    <mergeCell ref="D24:D26"/>
    <mergeCell ref="E24:E26"/>
    <mergeCell ref="F24:F26"/>
    <mergeCell ref="G24:G26"/>
    <mergeCell ref="H24:H26"/>
    <mergeCell ref="I24:I26"/>
    <mergeCell ref="J24:J26"/>
    <mergeCell ref="K24:K26"/>
    <mergeCell ref="L24:L26"/>
    <mergeCell ref="M24:M26"/>
    <mergeCell ref="B42:E42"/>
    <mergeCell ref="F42:I42"/>
    <mergeCell ref="J42:M42"/>
    <mergeCell ref="A43:A45"/>
    <mergeCell ref="B43:B45"/>
    <mergeCell ref="C43:C45"/>
    <mergeCell ref="D43:D45"/>
    <mergeCell ref="E43:E45"/>
    <mergeCell ref="F43:F45"/>
    <mergeCell ref="G43:G45"/>
    <mergeCell ref="H43:H45"/>
    <mergeCell ref="I43:I45"/>
    <mergeCell ref="J43:J45"/>
    <mergeCell ref="K43:K45"/>
    <mergeCell ref="L43:L45"/>
    <mergeCell ref="M43:M45"/>
    <mergeCell ref="A62:N63"/>
    <mergeCell ref="A64:N66"/>
    <mergeCell ref="A67:N67"/>
    <mergeCell ref="A68:N69"/>
    <mergeCell ref="A70:N70"/>
    <mergeCell ref="A71:N71"/>
  </mergeCells>
  <hyperlinks>
    <hyperlink ref="M1" location="Contents!A1" display="back to contents"/>
    <hyperlink ref="A70" r:id="rId1" display="5) Figures are for deaths occurring between 1 March 2020 and 31 December 2020. Figures only include deaths that were registered by 13 January 2021. More information on registration delays can be found on the NRS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Q1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32.71"/>
    <col collapsed="false" customWidth="true" hidden="false" outlineLevel="0" max="2" min="2" style="1" width="12.42"/>
    <col collapsed="false" customWidth="true" hidden="false" outlineLevel="0" max="3" min="3" style="1" width="12.29"/>
    <col collapsed="false" customWidth="true" hidden="false" outlineLevel="0" max="4" min="4" style="1" width="12.14"/>
    <col collapsed="false" customWidth="true" hidden="false" outlineLevel="0" max="5" min="5" style="1" width="10.29"/>
    <col collapsed="false" customWidth="true" hidden="false" outlineLevel="0" max="6" min="6" style="1" width="12.14"/>
    <col collapsed="false" customWidth="true" hidden="false" outlineLevel="0" max="7" min="7" style="1" width="10.85"/>
    <col collapsed="false" customWidth="true" hidden="false" outlineLevel="0" max="8" min="8" style="1" width="11.14"/>
    <col collapsed="false" customWidth="true" hidden="false" outlineLevel="0" max="9" min="9" style="1" width="10.42"/>
    <col collapsed="false" customWidth="true" hidden="false" outlineLevel="0" max="10" min="10" style="1" width="11.86"/>
    <col collapsed="false" customWidth="true" hidden="false" outlineLevel="0" max="11" min="11" style="1" width="10.99"/>
    <col collapsed="false" customWidth="true" hidden="false" outlineLevel="0" max="12" min="12" style="1" width="10.85"/>
    <col collapsed="false" customWidth="true" hidden="false" outlineLevel="0" max="13" min="13" style="1" width="10.14"/>
    <col collapsed="false" customWidth="true" hidden="false" outlineLevel="0" max="1025" min="14" style="1" width="9.14"/>
  </cols>
  <sheetData>
    <row r="1" customFormat="false" ht="18" hidden="false" customHeight="true" outlineLevel="0" collapsed="false">
      <c r="A1" s="345" t="s">
        <v>337</v>
      </c>
      <c r="B1" s="345"/>
      <c r="C1" s="345"/>
      <c r="D1" s="345"/>
      <c r="E1" s="345"/>
      <c r="F1" s="345"/>
      <c r="G1" s="345"/>
      <c r="H1" s="345"/>
      <c r="I1" s="345"/>
      <c r="J1" s="345"/>
      <c r="K1" s="345"/>
      <c r="L1" s="327"/>
      <c r="M1" s="260" t="s">
        <v>60</v>
      </c>
      <c r="N1" s="260"/>
      <c r="O1" s="327"/>
      <c r="P1" s="327"/>
      <c r="Q1" s="327"/>
    </row>
    <row r="2" customFormat="false" ht="15" hidden="false" customHeight="true" outlineLevel="0" collapsed="false">
      <c r="A2" s="5"/>
      <c r="B2" s="5"/>
      <c r="C2" s="5"/>
      <c r="D2" s="5"/>
      <c r="E2" s="5"/>
      <c r="F2" s="5"/>
      <c r="G2" s="5"/>
      <c r="H2" s="5"/>
      <c r="I2" s="5"/>
      <c r="J2" s="5"/>
      <c r="K2" s="5"/>
      <c r="L2" s="5"/>
      <c r="M2" s="5"/>
    </row>
    <row r="3" customFormat="false" ht="13.5" hidden="false" customHeight="true" outlineLevel="0" collapsed="false">
      <c r="A3" s="266" t="s">
        <v>327</v>
      </c>
      <c r="B3" s="346" t="s">
        <v>198</v>
      </c>
      <c r="C3" s="346"/>
      <c r="D3" s="346"/>
      <c r="E3" s="346"/>
      <c r="F3" s="346" t="s">
        <v>81</v>
      </c>
      <c r="G3" s="346"/>
      <c r="H3" s="346"/>
      <c r="I3" s="346"/>
      <c r="J3" s="347" t="s">
        <v>80</v>
      </c>
      <c r="K3" s="347"/>
      <c r="L3" s="347"/>
      <c r="M3" s="347"/>
      <c r="N3" s="362"/>
    </row>
    <row r="4" customFormat="false" ht="13.5" hidden="false" customHeight="true" outlineLevel="0" collapsed="false">
      <c r="A4" s="348" t="s">
        <v>338</v>
      </c>
      <c r="B4" s="221" t="s">
        <v>254</v>
      </c>
      <c r="C4" s="222" t="s">
        <v>255</v>
      </c>
      <c r="D4" s="222" t="s">
        <v>256</v>
      </c>
      <c r="E4" s="222" t="s">
        <v>257</v>
      </c>
      <c r="F4" s="221" t="s">
        <v>254</v>
      </c>
      <c r="G4" s="222" t="s">
        <v>255</v>
      </c>
      <c r="H4" s="222" t="s">
        <v>256</v>
      </c>
      <c r="I4" s="222" t="s">
        <v>257</v>
      </c>
      <c r="J4" s="221" t="s">
        <v>254</v>
      </c>
      <c r="K4" s="222" t="s">
        <v>255</v>
      </c>
      <c r="L4" s="222" t="s">
        <v>256</v>
      </c>
      <c r="M4" s="223" t="s">
        <v>257</v>
      </c>
      <c r="N4" s="362"/>
    </row>
    <row r="5" customFormat="false" ht="13.5" hidden="false" customHeight="true" outlineLevel="0" collapsed="false">
      <c r="A5" s="348"/>
      <c r="B5" s="221"/>
      <c r="C5" s="222"/>
      <c r="D5" s="222"/>
      <c r="E5" s="222"/>
      <c r="F5" s="221"/>
      <c r="G5" s="222"/>
      <c r="H5" s="222"/>
      <c r="I5" s="222"/>
      <c r="J5" s="221"/>
      <c r="K5" s="222"/>
      <c r="L5" s="222"/>
      <c r="M5" s="223"/>
      <c r="N5" s="362"/>
    </row>
    <row r="6" customFormat="false" ht="13.5" hidden="false" customHeight="true" outlineLevel="0" collapsed="false">
      <c r="A6" s="348"/>
      <c r="B6" s="221"/>
      <c r="C6" s="222"/>
      <c r="D6" s="222"/>
      <c r="E6" s="222"/>
      <c r="F6" s="221"/>
      <c r="G6" s="222"/>
      <c r="H6" s="222"/>
      <c r="I6" s="222"/>
      <c r="J6" s="221"/>
      <c r="K6" s="222"/>
      <c r="L6" s="222"/>
      <c r="M6" s="223"/>
      <c r="N6" s="362"/>
    </row>
    <row r="7" customFormat="false" ht="13.5" hidden="false" customHeight="true" outlineLevel="0" collapsed="false">
      <c r="A7" s="363" t="s">
        <v>98</v>
      </c>
      <c r="B7" s="349" t="n">
        <v>127.8</v>
      </c>
      <c r="C7" s="350" t="n">
        <v>110</v>
      </c>
      <c r="D7" s="350" t="n">
        <v>145.6</v>
      </c>
      <c r="E7" s="351" t="n">
        <v>197</v>
      </c>
      <c r="F7" s="349" t="n">
        <v>166.7</v>
      </c>
      <c r="G7" s="350" t="n">
        <v>133.6</v>
      </c>
      <c r="H7" s="350" t="n">
        <v>199.7</v>
      </c>
      <c r="I7" s="351" t="n">
        <v>101</v>
      </c>
      <c r="J7" s="349" t="n">
        <v>100.9</v>
      </c>
      <c r="K7" s="350" t="n">
        <v>80.8</v>
      </c>
      <c r="L7" s="350" t="n">
        <v>121</v>
      </c>
      <c r="M7" s="353" t="n">
        <v>96</v>
      </c>
      <c r="N7" s="362"/>
    </row>
    <row r="8" customFormat="false" ht="13.5" hidden="false" customHeight="true" outlineLevel="0" collapsed="false">
      <c r="A8" s="363" t="s">
        <v>99</v>
      </c>
      <c r="B8" s="349" t="n">
        <v>79.1</v>
      </c>
      <c r="C8" s="350" t="n">
        <v>66.9</v>
      </c>
      <c r="D8" s="350" t="n">
        <v>91.2</v>
      </c>
      <c r="E8" s="351" t="n">
        <v>164</v>
      </c>
      <c r="F8" s="349" t="n">
        <v>95.9</v>
      </c>
      <c r="G8" s="350" t="n">
        <v>75.1</v>
      </c>
      <c r="H8" s="350" t="n">
        <v>116.7</v>
      </c>
      <c r="I8" s="351" t="n">
        <v>87</v>
      </c>
      <c r="J8" s="349" t="n">
        <v>65.5</v>
      </c>
      <c r="K8" s="350" t="n">
        <v>50.9</v>
      </c>
      <c r="L8" s="350" t="n">
        <v>80.1</v>
      </c>
      <c r="M8" s="353" t="n">
        <v>77</v>
      </c>
      <c r="N8" s="362"/>
    </row>
    <row r="9" customFormat="false" ht="13.5" hidden="false" customHeight="true" outlineLevel="0" collapsed="false">
      <c r="A9" s="363" t="s">
        <v>100</v>
      </c>
      <c r="B9" s="349" t="n">
        <v>85.8</v>
      </c>
      <c r="C9" s="350" t="n">
        <v>69.1</v>
      </c>
      <c r="D9" s="350" t="n">
        <v>102.5</v>
      </c>
      <c r="E9" s="351" t="n">
        <v>101</v>
      </c>
      <c r="F9" s="349" t="n">
        <v>113</v>
      </c>
      <c r="G9" s="350" t="n">
        <v>82.3</v>
      </c>
      <c r="H9" s="350" t="n">
        <v>143.7</v>
      </c>
      <c r="I9" s="351" t="n">
        <v>54</v>
      </c>
      <c r="J9" s="349" t="n">
        <v>65.9</v>
      </c>
      <c r="K9" s="350" t="n">
        <v>47</v>
      </c>
      <c r="L9" s="350" t="n">
        <v>84.8</v>
      </c>
      <c r="M9" s="353" t="n">
        <v>47</v>
      </c>
      <c r="N9" s="362"/>
    </row>
    <row r="10" customFormat="false" ht="13.5" hidden="false" customHeight="true" outlineLevel="0" collapsed="false">
      <c r="A10" s="363" t="s">
        <v>101</v>
      </c>
      <c r="B10" s="349" t="n">
        <v>94</v>
      </c>
      <c r="C10" s="350" t="n">
        <v>73.9</v>
      </c>
      <c r="D10" s="350" t="n">
        <v>114</v>
      </c>
      <c r="E10" s="351" t="n">
        <v>86</v>
      </c>
      <c r="F10" s="349" t="n">
        <v>121.7</v>
      </c>
      <c r="G10" s="350" t="n">
        <v>85.8</v>
      </c>
      <c r="H10" s="350" t="n">
        <v>157.7</v>
      </c>
      <c r="I10" s="351" t="n">
        <v>47</v>
      </c>
      <c r="J10" s="349" t="n">
        <v>74.3</v>
      </c>
      <c r="K10" s="350" t="n">
        <v>50.8</v>
      </c>
      <c r="L10" s="350" t="n">
        <v>97.7</v>
      </c>
      <c r="M10" s="353" t="n">
        <v>39</v>
      </c>
      <c r="N10" s="362"/>
    </row>
    <row r="11" customFormat="false" ht="13.5" hidden="false" customHeight="true" outlineLevel="0" collapsed="false">
      <c r="A11" s="363" t="s">
        <v>102</v>
      </c>
      <c r="B11" s="349" t="n">
        <v>157.4</v>
      </c>
      <c r="C11" s="350" t="n">
        <v>144.6</v>
      </c>
      <c r="D11" s="350" t="n">
        <v>170.3</v>
      </c>
      <c r="E11" s="351" t="n">
        <v>572</v>
      </c>
      <c r="F11" s="349" t="n">
        <v>195.4</v>
      </c>
      <c r="G11" s="350" t="n">
        <v>172.5</v>
      </c>
      <c r="H11" s="350" t="n">
        <v>218.4</v>
      </c>
      <c r="I11" s="351" t="n">
        <v>281</v>
      </c>
      <c r="J11" s="349" t="n">
        <v>128.7</v>
      </c>
      <c r="K11" s="350" t="n">
        <v>113.8</v>
      </c>
      <c r="L11" s="350" t="n">
        <v>143.5</v>
      </c>
      <c r="M11" s="353" t="n">
        <v>291</v>
      </c>
      <c r="N11" s="362"/>
    </row>
    <row r="12" customFormat="false" ht="13.5" hidden="false" customHeight="true" outlineLevel="0" collapsed="false">
      <c r="A12" s="363" t="s">
        <v>103</v>
      </c>
      <c r="B12" s="349" t="n">
        <v>167.1</v>
      </c>
      <c r="C12" s="350" t="n">
        <v>126.8</v>
      </c>
      <c r="D12" s="350" t="n">
        <v>207.5</v>
      </c>
      <c r="E12" s="351" t="n">
        <v>67</v>
      </c>
      <c r="F12" s="349" t="n">
        <v>163</v>
      </c>
      <c r="G12" s="350" t="n">
        <v>103.1</v>
      </c>
      <c r="H12" s="350" t="n">
        <v>222.9</v>
      </c>
      <c r="I12" s="351" t="n">
        <v>30</v>
      </c>
      <c r="J12" s="349" t="n">
        <v>165.8</v>
      </c>
      <c r="K12" s="350" t="n">
        <v>112.7</v>
      </c>
      <c r="L12" s="350" t="n">
        <v>219</v>
      </c>
      <c r="M12" s="353" t="n">
        <v>37</v>
      </c>
      <c r="N12" s="362"/>
    </row>
    <row r="13" customFormat="false" ht="13.5" hidden="false" customHeight="true" outlineLevel="0" collapsed="false">
      <c r="A13" s="363" t="s">
        <v>85</v>
      </c>
      <c r="B13" s="349" t="n">
        <v>49.7</v>
      </c>
      <c r="C13" s="350" t="n">
        <v>38.7</v>
      </c>
      <c r="D13" s="350" t="n">
        <v>60.7</v>
      </c>
      <c r="E13" s="351" t="n">
        <v>79</v>
      </c>
      <c r="F13" s="349" t="n">
        <v>54.1</v>
      </c>
      <c r="G13" s="350" t="n">
        <v>36.4</v>
      </c>
      <c r="H13" s="350" t="n">
        <v>71.8</v>
      </c>
      <c r="I13" s="351" t="n">
        <v>38</v>
      </c>
      <c r="J13" s="349" t="n">
        <v>44.9</v>
      </c>
      <c r="K13" s="350" t="n">
        <v>31.2</v>
      </c>
      <c r="L13" s="350" t="n">
        <v>58.7</v>
      </c>
      <c r="M13" s="353" t="n">
        <v>41</v>
      </c>
      <c r="N13" s="362"/>
    </row>
    <row r="14" customFormat="false" ht="13.5" hidden="false" customHeight="true" outlineLevel="0" collapsed="false">
      <c r="A14" s="363" t="s">
        <v>104</v>
      </c>
      <c r="B14" s="349" t="n">
        <v>192.7</v>
      </c>
      <c r="C14" s="350" t="n">
        <v>167.5</v>
      </c>
      <c r="D14" s="350" t="n">
        <v>217.9</v>
      </c>
      <c r="E14" s="351" t="n">
        <v>223</v>
      </c>
      <c r="F14" s="349" t="n">
        <v>275.4</v>
      </c>
      <c r="G14" s="350" t="n">
        <v>227.2</v>
      </c>
      <c r="H14" s="350" t="n">
        <v>323.5</v>
      </c>
      <c r="I14" s="351" t="n">
        <v>128</v>
      </c>
      <c r="J14" s="349" t="n">
        <v>131.9</v>
      </c>
      <c r="K14" s="350" t="n">
        <v>105.2</v>
      </c>
      <c r="L14" s="350" t="n">
        <v>158.5</v>
      </c>
      <c r="M14" s="353" t="n">
        <v>95</v>
      </c>
      <c r="N14" s="362"/>
    </row>
    <row r="15" customFormat="false" ht="13.5" hidden="false" customHeight="true" outlineLevel="0" collapsed="false">
      <c r="A15" s="363" t="s">
        <v>105</v>
      </c>
      <c r="B15" s="349" t="n">
        <v>162.6</v>
      </c>
      <c r="C15" s="350" t="n">
        <v>138</v>
      </c>
      <c r="D15" s="350" t="n">
        <v>187.3</v>
      </c>
      <c r="E15" s="351" t="n">
        <v>168</v>
      </c>
      <c r="F15" s="349" t="n">
        <v>189</v>
      </c>
      <c r="G15" s="350" t="n">
        <v>148.2</v>
      </c>
      <c r="H15" s="350" t="n">
        <v>229.8</v>
      </c>
      <c r="I15" s="351" t="n">
        <v>86</v>
      </c>
      <c r="J15" s="349" t="n">
        <v>140.3</v>
      </c>
      <c r="K15" s="350" t="n">
        <v>110</v>
      </c>
      <c r="L15" s="350" t="n">
        <v>170.6</v>
      </c>
      <c r="M15" s="353" t="n">
        <v>82</v>
      </c>
      <c r="N15" s="362"/>
    </row>
    <row r="16" customFormat="false" ht="13.5" hidden="false" customHeight="true" outlineLevel="0" collapsed="false">
      <c r="A16" s="363" t="s">
        <v>106</v>
      </c>
      <c r="B16" s="349" t="n">
        <v>185.5</v>
      </c>
      <c r="C16" s="350" t="n">
        <v>160.6</v>
      </c>
      <c r="D16" s="350" t="n">
        <v>210.4</v>
      </c>
      <c r="E16" s="351" t="n">
        <v>208</v>
      </c>
      <c r="F16" s="349" t="n">
        <v>211.8</v>
      </c>
      <c r="G16" s="350" t="n">
        <v>169</v>
      </c>
      <c r="H16" s="350" t="n">
        <v>254.6</v>
      </c>
      <c r="I16" s="351" t="n">
        <v>94</v>
      </c>
      <c r="J16" s="349" t="n">
        <v>164.7</v>
      </c>
      <c r="K16" s="350" t="n">
        <v>134.7</v>
      </c>
      <c r="L16" s="350" t="n">
        <v>194.6</v>
      </c>
      <c r="M16" s="353" t="n">
        <v>114</v>
      </c>
      <c r="N16" s="362"/>
    </row>
    <row r="17" customFormat="false" ht="13.5" hidden="false" customHeight="true" outlineLevel="0" collapsed="false">
      <c r="A17" s="363" t="s">
        <v>107</v>
      </c>
      <c r="B17" s="354" t="n">
        <v>106.5</v>
      </c>
      <c r="C17" s="355" t="n">
        <v>85.2</v>
      </c>
      <c r="D17" s="355" t="n">
        <v>127.9</v>
      </c>
      <c r="E17" s="356" t="n">
        <v>96</v>
      </c>
      <c r="F17" s="354" t="n">
        <v>100.7</v>
      </c>
      <c r="G17" s="355" t="n">
        <v>68</v>
      </c>
      <c r="H17" s="355" t="n">
        <v>133.3</v>
      </c>
      <c r="I17" s="356" t="n">
        <v>38</v>
      </c>
      <c r="J17" s="354" t="n">
        <v>108.5</v>
      </c>
      <c r="K17" s="355" t="n">
        <v>80.7</v>
      </c>
      <c r="L17" s="355" t="n">
        <v>136.3</v>
      </c>
      <c r="M17" s="357" t="n">
        <v>58</v>
      </c>
      <c r="N17" s="362"/>
    </row>
    <row r="18" customFormat="false" ht="13.5" hidden="false" customHeight="true" outlineLevel="0" collapsed="false">
      <c r="A18" s="363" t="s">
        <v>108</v>
      </c>
      <c r="B18" s="354" t="n">
        <v>187.7</v>
      </c>
      <c r="C18" s="355" t="n">
        <v>159.6</v>
      </c>
      <c r="D18" s="355" t="n">
        <v>215.8</v>
      </c>
      <c r="E18" s="356" t="n">
        <v>169</v>
      </c>
      <c r="F18" s="354" t="n">
        <v>265.9</v>
      </c>
      <c r="G18" s="355" t="n">
        <v>211.6</v>
      </c>
      <c r="H18" s="355" t="n">
        <v>320.1</v>
      </c>
      <c r="I18" s="356" t="n">
        <v>91</v>
      </c>
      <c r="J18" s="354" t="n">
        <v>136.1</v>
      </c>
      <c r="K18" s="355" t="n">
        <v>105.8</v>
      </c>
      <c r="L18" s="355" t="n">
        <v>166.4</v>
      </c>
      <c r="M18" s="357" t="n">
        <v>78</v>
      </c>
      <c r="N18" s="362"/>
    </row>
    <row r="19" customFormat="false" ht="13.5" hidden="false" customHeight="true" outlineLevel="0" collapsed="false">
      <c r="A19" s="363" t="s">
        <v>109</v>
      </c>
      <c r="B19" s="354" t="n">
        <v>147.9</v>
      </c>
      <c r="C19" s="355" t="n">
        <v>126.4</v>
      </c>
      <c r="D19" s="355" t="n">
        <v>169.4</v>
      </c>
      <c r="E19" s="356" t="n">
        <v>183</v>
      </c>
      <c r="F19" s="354" t="n">
        <v>157.7</v>
      </c>
      <c r="G19" s="355" t="n">
        <v>122.1</v>
      </c>
      <c r="H19" s="355" t="n">
        <v>193.2</v>
      </c>
      <c r="I19" s="356" t="n">
        <v>81</v>
      </c>
      <c r="J19" s="354" t="n">
        <v>140.8</v>
      </c>
      <c r="K19" s="355" t="n">
        <v>113.6</v>
      </c>
      <c r="L19" s="355" t="n">
        <v>168</v>
      </c>
      <c r="M19" s="357" t="n">
        <v>102</v>
      </c>
      <c r="N19" s="362"/>
    </row>
    <row r="20" customFormat="false" ht="13.5" hidden="false" customHeight="true" outlineLevel="0" collapsed="false">
      <c r="A20" s="363" t="s">
        <v>86</v>
      </c>
      <c r="B20" s="354" t="n">
        <v>101.4</v>
      </c>
      <c r="C20" s="355" t="n">
        <v>90.3</v>
      </c>
      <c r="D20" s="355" t="n">
        <v>112.4</v>
      </c>
      <c r="E20" s="356" t="n">
        <v>324</v>
      </c>
      <c r="F20" s="354" t="n">
        <v>122.9</v>
      </c>
      <c r="G20" s="355" t="n">
        <v>104</v>
      </c>
      <c r="H20" s="355" t="n">
        <v>141.7</v>
      </c>
      <c r="I20" s="356" t="n">
        <v>168</v>
      </c>
      <c r="J20" s="354" t="n">
        <v>83.8</v>
      </c>
      <c r="K20" s="355" t="n">
        <v>70.7</v>
      </c>
      <c r="L20" s="355" t="n">
        <v>96.9</v>
      </c>
      <c r="M20" s="357" t="n">
        <v>156</v>
      </c>
      <c r="N20" s="362"/>
    </row>
    <row r="21" customFormat="false" ht="13.5" hidden="false" customHeight="true" outlineLevel="0" collapsed="false">
      <c r="A21" s="363" t="s">
        <v>110</v>
      </c>
      <c r="B21" s="354" t="n">
        <v>300.8</v>
      </c>
      <c r="C21" s="355" t="n">
        <v>283.4</v>
      </c>
      <c r="D21" s="355" t="n">
        <v>318.3</v>
      </c>
      <c r="E21" s="356" t="n">
        <v>1130</v>
      </c>
      <c r="F21" s="354" t="n">
        <v>383</v>
      </c>
      <c r="G21" s="355" t="n">
        <v>350.4</v>
      </c>
      <c r="H21" s="355" t="n">
        <v>415.7</v>
      </c>
      <c r="I21" s="356" t="n">
        <v>552</v>
      </c>
      <c r="J21" s="354" t="n">
        <v>249.8</v>
      </c>
      <c r="K21" s="355" t="n">
        <v>229.4</v>
      </c>
      <c r="L21" s="355" t="n">
        <v>270.2</v>
      </c>
      <c r="M21" s="357" t="n">
        <v>578</v>
      </c>
      <c r="N21" s="362"/>
    </row>
    <row r="22" customFormat="false" ht="13.5" hidden="false" customHeight="true" outlineLevel="0" collapsed="false">
      <c r="A22" s="363" t="s">
        <v>90</v>
      </c>
      <c r="B22" s="354" t="n">
        <v>23.8</v>
      </c>
      <c r="C22" s="355" t="n">
        <v>17.4</v>
      </c>
      <c r="D22" s="355" t="n">
        <v>30.1</v>
      </c>
      <c r="E22" s="356" t="n">
        <v>54</v>
      </c>
      <c r="F22" s="354" t="n">
        <v>31</v>
      </c>
      <c r="G22" s="355" t="n">
        <v>19.6</v>
      </c>
      <c r="H22" s="355" t="n">
        <v>42.3</v>
      </c>
      <c r="I22" s="356" t="n">
        <v>30</v>
      </c>
      <c r="J22" s="354" t="n">
        <v>18.2</v>
      </c>
      <c r="K22" s="355" t="n">
        <v>10.9</v>
      </c>
      <c r="L22" s="355" t="n">
        <v>25.5</v>
      </c>
      <c r="M22" s="357" t="n">
        <v>24</v>
      </c>
      <c r="N22" s="362"/>
    </row>
    <row r="23" customFormat="false" ht="13.5" hidden="false" customHeight="true" outlineLevel="0" collapsed="false">
      <c r="A23" s="363" t="s">
        <v>111</v>
      </c>
      <c r="B23" s="354" t="n">
        <v>185.9</v>
      </c>
      <c r="C23" s="355" t="n">
        <v>154.6</v>
      </c>
      <c r="D23" s="355" t="n">
        <v>217.3</v>
      </c>
      <c r="E23" s="356" t="n">
        <v>134</v>
      </c>
      <c r="F23" s="354" t="n">
        <v>265.4</v>
      </c>
      <c r="G23" s="355" t="n">
        <v>205</v>
      </c>
      <c r="H23" s="355" t="n">
        <v>325.8</v>
      </c>
      <c r="I23" s="356" t="n">
        <v>76</v>
      </c>
      <c r="J23" s="354" t="n">
        <v>131.2</v>
      </c>
      <c r="K23" s="355" t="n">
        <v>97.5</v>
      </c>
      <c r="L23" s="355" t="n">
        <v>164.9</v>
      </c>
      <c r="M23" s="357" t="n">
        <v>58</v>
      </c>
      <c r="N23" s="362"/>
    </row>
    <row r="24" customFormat="false" ht="13.5" hidden="false" customHeight="true" outlineLevel="0" collapsed="false">
      <c r="A24" s="363" t="s">
        <v>112</v>
      </c>
      <c r="B24" s="354" t="n">
        <v>241.9</v>
      </c>
      <c r="C24" s="355" t="n">
        <v>204.9</v>
      </c>
      <c r="D24" s="355" t="n">
        <v>278.9</v>
      </c>
      <c r="E24" s="356" t="n">
        <v>163</v>
      </c>
      <c r="F24" s="354" t="n">
        <v>239.7</v>
      </c>
      <c r="G24" s="355" t="n">
        <v>182.9</v>
      </c>
      <c r="H24" s="355" t="n">
        <v>296.4</v>
      </c>
      <c r="I24" s="356" t="n">
        <v>71</v>
      </c>
      <c r="J24" s="354" t="n">
        <v>236.9</v>
      </c>
      <c r="K24" s="355" t="n">
        <v>189.4</v>
      </c>
      <c r="L24" s="355" t="n">
        <v>284.4</v>
      </c>
      <c r="M24" s="357" t="n">
        <v>92</v>
      </c>
      <c r="N24" s="362"/>
    </row>
    <row r="25" customFormat="false" ht="13.5" hidden="false" customHeight="true" outlineLevel="0" collapsed="false">
      <c r="A25" s="363" t="s">
        <v>113</v>
      </c>
      <c r="B25" s="354" t="n">
        <v>25.1</v>
      </c>
      <c r="C25" s="355" t="n">
        <v>14.6</v>
      </c>
      <c r="D25" s="355" t="n">
        <v>35.7</v>
      </c>
      <c r="E25" s="356" t="n">
        <v>22</v>
      </c>
      <c r="F25" s="354" t="n">
        <v>30.6</v>
      </c>
      <c r="G25" s="355" t="n">
        <v>13</v>
      </c>
      <c r="H25" s="355" t="n">
        <v>48.1</v>
      </c>
      <c r="I25" s="356" t="n">
        <v>12</v>
      </c>
      <c r="J25" s="354" t="n">
        <v>20.9</v>
      </c>
      <c r="K25" s="355" t="n">
        <v>7.8</v>
      </c>
      <c r="L25" s="355" t="n">
        <v>34.1</v>
      </c>
      <c r="M25" s="357" t="n">
        <v>10</v>
      </c>
      <c r="N25" s="362"/>
    </row>
    <row r="26" customFormat="false" ht="13.5" hidden="false" customHeight="true" outlineLevel="0" collapsed="false">
      <c r="A26" s="363" t="s">
        <v>114</v>
      </c>
      <c r="B26" s="354" t="s">
        <v>334</v>
      </c>
      <c r="C26" s="355" t="s">
        <v>334</v>
      </c>
      <c r="D26" s="355" t="s">
        <v>334</v>
      </c>
      <c r="E26" s="351" t="n">
        <v>2</v>
      </c>
      <c r="F26" s="354" t="s">
        <v>334</v>
      </c>
      <c r="G26" s="355" t="s">
        <v>334</v>
      </c>
      <c r="H26" s="355" t="s">
        <v>334</v>
      </c>
      <c r="I26" s="356" t="n">
        <v>1</v>
      </c>
      <c r="J26" s="354" t="s">
        <v>334</v>
      </c>
      <c r="K26" s="355" t="s">
        <v>334</v>
      </c>
      <c r="L26" s="355" t="s">
        <v>334</v>
      </c>
      <c r="M26" s="357" t="n">
        <v>1</v>
      </c>
      <c r="N26" s="362"/>
    </row>
    <row r="27" customFormat="false" ht="13.5" hidden="false" customHeight="true" outlineLevel="0" collapsed="false">
      <c r="A27" s="363" t="s">
        <v>115</v>
      </c>
      <c r="B27" s="354" t="n">
        <v>176.8</v>
      </c>
      <c r="C27" s="355" t="n">
        <v>153.2</v>
      </c>
      <c r="D27" s="355" t="n">
        <v>200.3</v>
      </c>
      <c r="E27" s="356" t="n">
        <v>217</v>
      </c>
      <c r="F27" s="354" t="n">
        <v>227.4</v>
      </c>
      <c r="G27" s="355" t="n">
        <v>184.8</v>
      </c>
      <c r="H27" s="355" t="n">
        <v>270</v>
      </c>
      <c r="I27" s="356" t="n">
        <v>117</v>
      </c>
      <c r="J27" s="354" t="n">
        <v>139</v>
      </c>
      <c r="K27" s="355" t="n">
        <v>111.9</v>
      </c>
      <c r="L27" s="355" t="n">
        <v>166</v>
      </c>
      <c r="M27" s="357" t="n">
        <v>100</v>
      </c>
      <c r="N27" s="362"/>
    </row>
    <row r="28" customFormat="false" ht="13.5" hidden="false" customHeight="true" outlineLevel="0" collapsed="false">
      <c r="A28" s="363" t="s">
        <v>116</v>
      </c>
      <c r="B28" s="354" t="n">
        <v>222.7</v>
      </c>
      <c r="C28" s="355" t="n">
        <v>203.3</v>
      </c>
      <c r="D28" s="355" t="n">
        <v>242.2</v>
      </c>
      <c r="E28" s="356" t="n">
        <v>525</v>
      </c>
      <c r="F28" s="354" t="n">
        <v>300.8</v>
      </c>
      <c r="G28" s="355" t="n">
        <v>264.6</v>
      </c>
      <c r="H28" s="355" t="n">
        <v>337</v>
      </c>
      <c r="I28" s="356" t="n">
        <v>298</v>
      </c>
      <c r="J28" s="354" t="n">
        <v>166</v>
      </c>
      <c r="K28" s="355" t="n">
        <v>144.3</v>
      </c>
      <c r="L28" s="355" t="n">
        <v>187.8</v>
      </c>
      <c r="M28" s="357" t="n">
        <v>227</v>
      </c>
      <c r="N28" s="362"/>
    </row>
    <row r="29" customFormat="false" ht="13.5" hidden="false" customHeight="true" outlineLevel="0" collapsed="false">
      <c r="A29" s="363" t="s">
        <v>117</v>
      </c>
      <c r="B29" s="354" t="s">
        <v>334</v>
      </c>
      <c r="C29" s="355" t="s">
        <v>334</v>
      </c>
      <c r="D29" s="355" t="s">
        <v>334</v>
      </c>
      <c r="E29" s="356" t="n">
        <v>3</v>
      </c>
      <c r="F29" s="354" t="s">
        <v>334</v>
      </c>
      <c r="G29" s="355" t="s">
        <v>334</v>
      </c>
      <c r="H29" s="355" t="s">
        <v>334</v>
      </c>
      <c r="I29" s="356" t="n">
        <v>1</v>
      </c>
      <c r="J29" s="354" t="s">
        <v>334</v>
      </c>
      <c r="K29" s="355" t="s">
        <v>334</v>
      </c>
      <c r="L29" s="355" t="s">
        <v>334</v>
      </c>
      <c r="M29" s="357" t="n">
        <v>2</v>
      </c>
      <c r="N29" s="362"/>
    </row>
    <row r="30" customFormat="false" ht="13.5" hidden="false" customHeight="true" outlineLevel="0" collapsed="false">
      <c r="A30" s="363" t="s">
        <v>118</v>
      </c>
      <c r="B30" s="354" t="n">
        <v>87.7</v>
      </c>
      <c r="C30" s="355" t="n">
        <v>73.1</v>
      </c>
      <c r="D30" s="355" t="n">
        <v>102.2</v>
      </c>
      <c r="E30" s="356" t="n">
        <v>140</v>
      </c>
      <c r="F30" s="354" t="n">
        <v>109.3</v>
      </c>
      <c r="G30" s="355" t="n">
        <v>84.4</v>
      </c>
      <c r="H30" s="355" t="n">
        <v>134.2</v>
      </c>
      <c r="I30" s="356" t="n">
        <v>75</v>
      </c>
      <c r="J30" s="354" t="n">
        <v>68.9</v>
      </c>
      <c r="K30" s="355" t="n">
        <v>51.9</v>
      </c>
      <c r="L30" s="355" t="n">
        <v>85.8</v>
      </c>
      <c r="M30" s="357" t="n">
        <v>65</v>
      </c>
      <c r="N30" s="362"/>
    </row>
    <row r="31" customFormat="false" ht="13.5" hidden="false" customHeight="true" outlineLevel="0" collapsed="false">
      <c r="A31" s="363" t="s">
        <v>119</v>
      </c>
      <c r="B31" s="354" t="n">
        <v>248.5</v>
      </c>
      <c r="C31" s="355" t="n">
        <v>222.9</v>
      </c>
      <c r="D31" s="355" t="n">
        <v>274.2</v>
      </c>
      <c r="E31" s="356" t="n">
        <v>356</v>
      </c>
      <c r="F31" s="354" t="n">
        <v>326.2</v>
      </c>
      <c r="G31" s="355" t="n">
        <v>279.8</v>
      </c>
      <c r="H31" s="355" t="n">
        <v>372.6</v>
      </c>
      <c r="I31" s="356" t="n">
        <v>193</v>
      </c>
      <c r="J31" s="354" t="n">
        <v>191.8</v>
      </c>
      <c r="K31" s="355" t="n">
        <v>162.6</v>
      </c>
      <c r="L31" s="355" t="n">
        <v>220.9</v>
      </c>
      <c r="M31" s="357" t="n">
        <v>163</v>
      </c>
      <c r="N31" s="362"/>
    </row>
    <row r="32" customFormat="false" ht="13.5" hidden="false" customHeight="true" outlineLevel="0" collapsed="false">
      <c r="A32" s="363" t="s">
        <v>120</v>
      </c>
      <c r="B32" s="354" t="n">
        <v>91</v>
      </c>
      <c r="C32" s="355" t="n">
        <v>73.5</v>
      </c>
      <c r="D32" s="355" t="n">
        <v>108.5</v>
      </c>
      <c r="E32" s="356" t="n">
        <v>105</v>
      </c>
      <c r="F32" s="354" t="n">
        <v>112.5</v>
      </c>
      <c r="G32" s="355" t="n">
        <v>80.7</v>
      </c>
      <c r="H32" s="355" t="n">
        <v>144.3</v>
      </c>
      <c r="I32" s="356" t="n">
        <v>52</v>
      </c>
      <c r="J32" s="354" t="n">
        <v>78.1</v>
      </c>
      <c r="K32" s="355" t="n">
        <v>57.1</v>
      </c>
      <c r="L32" s="355" t="n">
        <v>99.1</v>
      </c>
      <c r="M32" s="357" t="n">
        <v>53</v>
      </c>
      <c r="N32" s="362"/>
    </row>
    <row r="33" customFormat="false" ht="13.5" hidden="false" customHeight="true" outlineLevel="0" collapsed="false">
      <c r="A33" s="363" t="s">
        <v>121</v>
      </c>
      <c r="B33" s="354" t="s">
        <v>334</v>
      </c>
      <c r="C33" s="355" t="s">
        <v>334</v>
      </c>
      <c r="D33" s="355" t="s">
        <v>334</v>
      </c>
      <c r="E33" s="356" t="n">
        <v>8</v>
      </c>
      <c r="F33" s="354" t="s">
        <v>334</v>
      </c>
      <c r="G33" s="355" t="s">
        <v>334</v>
      </c>
      <c r="H33" s="355" t="s">
        <v>334</v>
      </c>
      <c r="I33" s="356" t="n">
        <v>3</v>
      </c>
      <c r="J33" s="354" t="s">
        <v>334</v>
      </c>
      <c r="K33" s="355" t="s">
        <v>334</v>
      </c>
      <c r="L33" s="355" t="s">
        <v>334</v>
      </c>
      <c r="M33" s="357" t="n">
        <v>5</v>
      </c>
      <c r="N33" s="362"/>
    </row>
    <row r="34" customFormat="false" ht="13.5" hidden="false" customHeight="true" outlineLevel="0" collapsed="false">
      <c r="A34" s="363" t="s">
        <v>122</v>
      </c>
      <c r="B34" s="354" t="n">
        <v>171.8</v>
      </c>
      <c r="C34" s="355" t="n">
        <v>148.8</v>
      </c>
      <c r="D34" s="355" t="n">
        <v>194.8</v>
      </c>
      <c r="E34" s="356" t="n">
        <v>211</v>
      </c>
      <c r="F34" s="354" t="n">
        <v>237.8</v>
      </c>
      <c r="G34" s="355" t="n">
        <v>194.5</v>
      </c>
      <c r="H34" s="355" t="n">
        <v>281</v>
      </c>
      <c r="I34" s="356" t="n">
        <v>117</v>
      </c>
      <c r="J34" s="354" t="n">
        <v>128.2</v>
      </c>
      <c r="K34" s="355" t="n">
        <v>102.4</v>
      </c>
      <c r="L34" s="355" t="n">
        <v>154.1</v>
      </c>
      <c r="M34" s="357" t="n">
        <v>94</v>
      </c>
      <c r="N34" s="362"/>
    </row>
    <row r="35" customFormat="false" ht="13.5" hidden="false" customHeight="true" outlineLevel="0" collapsed="false">
      <c r="A35" s="363" t="s">
        <v>123</v>
      </c>
      <c r="B35" s="354" t="n">
        <v>232</v>
      </c>
      <c r="C35" s="355" t="n">
        <v>213.4</v>
      </c>
      <c r="D35" s="355" t="n">
        <v>250.5</v>
      </c>
      <c r="E35" s="356" t="n">
        <v>598</v>
      </c>
      <c r="F35" s="354" t="n">
        <v>306.1</v>
      </c>
      <c r="G35" s="355" t="n">
        <v>271.5</v>
      </c>
      <c r="H35" s="355" t="n">
        <v>340.6</v>
      </c>
      <c r="I35" s="356" t="n">
        <v>319</v>
      </c>
      <c r="J35" s="354" t="n">
        <v>183.2</v>
      </c>
      <c r="K35" s="355" t="n">
        <v>161.8</v>
      </c>
      <c r="L35" s="355" t="n">
        <v>204.5</v>
      </c>
      <c r="M35" s="357" t="n">
        <v>279</v>
      </c>
      <c r="N35" s="362"/>
    </row>
    <row r="36" customFormat="false" ht="13.5" hidden="false" customHeight="true" outlineLevel="0" collapsed="false">
      <c r="A36" s="363" t="s">
        <v>124</v>
      </c>
      <c r="B36" s="354" t="n">
        <v>130.5</v>
      </c>
      <c r="C36" s="355" t="n">
        <v>105.3</v>
      </c>
      <c r="D36" s="355" t="n">
        <v>155.7</v>
      </c>
      <c r="E36" s="356" t="n">
        <v>103</v>
      </c>
      <c r="F36" s="354" t="n">
        <v>160.4</v>
      </c>
      <c r="G36" s="355" t="n">
        <v>113.8</v>
      </c>
      <c r="H36" s="355" t="n">
        <v>206.9</v>
      </c>
      <c r="I36" s="356" t="n">
        <v>49</v>
      </c>
      <c r="J36" s="354" t="n">
        <v>117.3</v>
      </c>
      <c r="K36" s="355" t="n">
        <v>86.1</v>
      </c>
      <c r="L36" s="355" t="n">
        <v>148.5</v>
      </c>
      <c r="M36" s="357" t="n">
        <v>54</v>
      </c>
      <c r="N36" s="362"/>
    </row>
    <row r="37" customFormat="false" ht="13.5" hidden="false" customHeight="true" outlineLevel="0" collapsed="false">
      <c r="A37" s="363" t="s">
        <v>125</v>
      </c>
      <c r="B37" s="354" t="n">
        <v>268.7</v>
      </c>
      <c r="C37" s="355" t="n">
        <v>229.2</v>
      </c>
      <c r="D37" s="355" t="n">
        <v>308.1</v>
      </c>
      <c r="E37" s="356" t="n">
        <v>180</v>
      </c>
      <c r="F37" s="354" t="n">
        <v>310.9</v>
      </c>
      <c r="G37" s="355" t="n">
        <v>244.6</v>
      </c>
      <c r="H37" s="355" t="n">
        <v>377.3</v>
      </c>
      <c r="I37" s="356" t="n">
        <v>88</v>
      </c>
      <c r="J37" s="354" t="n">
        <v>236.1</v>
      </c>
      <c r="K37" s="355" t="n">
        <v>188.1</v>
      </c>
      <c r="L37" s="355" t="n">
        <v>284</v>
      </c>
      <c r="M37" s="357" t="n">
        <v>92</v>
      </c>
      <c r="N37" s="362"/>
    </row>
    <row r="38" customFormat="false" ht="13.5" hidden="false" customHeight="true" outlineLevel="0" collapsed="false">
      <c r="A38" s="363" t="s">
        <v>126</v>
      </c>
      <c r="B38" s="354" t="n">
        <v>204.5</v>
      </c>
      <c r="C38" s="355" t="n">
        <v>178.7</v>
      </c>
      <c r="D38" s="355" t="n">
        <v>230.3</v>
      </c>
      <c r="E38" s="356" t="n">
        <v>246</v>
      </c>
      <c r="F38" s="354" t="n">
        <v>225.5</v>
      </c>
      <c r="G38" s="355" t="n">
        <v>183</v>
      </c>
      <c r="H38" s="355" t="n">
        <v>268</v>
      </c>
      <c r="I38" s="356" t="n">
        <v>118</v>
      </c>
      <c r="J38" s="354" t="n">
        <v>186.5</v>
      </c>
      <c r="K38" s="355" t="n">
        <v>154.3</v>
      </c>
      <c r="L38" s="355" t="n">
        <v>218.6</v>
      </c>
      <c r="M38" s="357" t="n">
        <v>128</v>
      </c>
      <c r="N38" s="362"/>
    </row>
    <row r="39" customFormat="false" ht="13.5" hidden="false" customHeight="true" outlineLevel="0" collapsed="false">
      <c r="A39" s="5"/>
      <c r="B39" s="5"/>
      <c r="C39" s="5"/>
      <c r="D39" s="5"/>
      <c r="E39" s="5"/>
      <c r="F39" s="5"/>
      <c r="G39" s="5"/>
      <c r="H39" s="5"/>
      <c r="I39" s="5"/>
      <c r="J39" s="5"/>
      <c r="K39" s="5"/>
      <c r="L39" s="5"/>
      <c r="M39" s="5"/>
      <c r="N39" s="362"/>
    </row>
    <row r="40" customFormat="false" ht="13.5" hidden="false" customHeight="true" outlineLevel="0" collapsed="false">
      <c r="A40" s="358" t="s">
        <v>259</v>
      </c>
      <c r="B40" s="359" t="s">
        <v>198</v>
      </c>
      <c r="C40" s="359"/>
      <c r="D40" s="359"/>
      <c r="E40" s="359"/>
      <c r="F40" s="346"/>
      <c r="G40" s="346"/>
      <c r="H40" s="346"/>
      <c r="I40" s="346"/>
      <c r="J40" s="347"/>
      <c r="K40" s="347"/>
      <c r="L40" s="347"/>
      <c r="M40" s="347"/>
      <c r="N40" s="362"/>
    </row>
    <row r="41" customFormat="false" ht="13.5" hidden="false" customHeight="true" outlineLevel="0" collapsed="false">
      <c r="A41" s="358"/>
      <c r="B41" s="359"/>
      <c r="C41" s="359"/>
      <c r="D41" s="359"/>
      <c r="E41" s="359"/>
      <c r="F41" s="346" t="s">
        <v>81</v>
      </c>
      <c r="G41" s="346"/>
      <c r="H41" s="346"/>
      <c r="I41" s="346"/>
      <c r="J41" s="347" t="s">
        <v>80</v>
      </c>
      <c r="K41" s="347"/>
      <c r="L41" s="347"/>
      <c r="M41" s="347"/>
      <c r="N41" s="362"/>
    </row>
    <row r="42" customFormat="false" ht="13.5" hidden="false" customHeight="true" outlineLevel="0" collapsed="false">
      <c r="A42" s="348" t="s">
        <v>338</v>
      </c>
      <c r="B42" s="221" t="s">
        <v>254</v>
      </c>
      <c r="C42" s="222" t="s">
        <v>255</v>
      </c>
      <c r="D42" s="222" t="s">
        <v>256</v>
      </c>
      <c r="E42" s="222" t="s">
        <v>257</v>
      </c>
      <c r="F42" s="221" t="s">
        <v>254</v>
      </c>
      <c r="G42" s="222" t="s">
        <v>255</v>
      </c>
      <c r="H42" s="222" t="s">
        <v>256</v>
      </c>
      <c r="I42" s="222" t="s">
        <v>257</v>
      </c>
      <c r="J42" s="221" t="s">
        <v>254</v>
      </c>
      <c r="K42" s="222" t="s">
        <v>255</v>
      </c>
      <c r="L42" s="222" t="s">
        <v>256</v>
      </c>
      <c r="M42" s="223" t="s">
        <v>257</v>
      </c>
      <c r="N42" s="362"/>
    </row>
    <row r="43" customFormat="false" ht="13.5" hidden="false" customHeight="true" outlineLevel="0" collapsed="false">
      <c r="A43" s="348"/>
      <c r="B43" s="221"/>
      <c r="C43" s="222"/>
      <c r="D43" s="222"/>
      <c r="E43" s="222"/>
      <c r="F43" s="221"/>
      <c r="G43" s="222"/>
      <c r="H43" s="222"/>
      <c r="I43" s="222"/>
      <c r="J43" s="221"/>
      <c r="K43" s="222"/>
      <c r="L43" s="222"/>
      <c r="M43" s="223"/>
      <c r="N43" s="362"/>
    </row>
    <row r="44" customFormat="false" ht="13.5" hidden="false" customHeight="true" outlineLevel="0" collapsed="false">
      <c r="A44" s="348"/>
      <c r="B44" s="221"/>
      <c r="C44" s="222"/>
      <c r="D44" s="222"/>
      <c r="E44" s="222"/>
      <c r="F44" s="221"/>
      <c r="G44" s="222"/>
      <c r="H44" s="222"/>
      <c r="I44" s="222"/>
      <c r="J44" s="221"/>
      <c r="K44" s="222"/>
      <c r="L44" s="222"/>
      <c r="M44" s="223"/>
      <c r="N44" s="362"/>
    </row>
    <row r="45" customFormat="false" ht="13.5" hidden="false" customHeight="true" outlineLevel="0" collapsed="false">
      <c r="A45" s="363" t="s">
        <v>98</v>
      </c>
      <c r="B45" s="349" t="n">
        <v>115.2</v>
      </c>
      <c r="C45" s="350" t="n">
        <v>98.3</v>
      </c>
      <c r="D45" s="350" t="n">
        <v>132.2</v>
      </c>
      <c r="E45" s="351" t="n">
        <v>177</v>
      </c>
      <c r="F45" s="349" t="n">
        <v>147.2</v>
      </c>
      <c r="G45" s="350" t="n">
        <v>116.3</v>
      </c>
      <c r="H45" s="350" t="n">
        <v>178.2</v>
      </c>
      <c r="I45" s="351" t="n">
        <v>90</v>
      </c>
      <c r="J45" s="349" t="n">
        <v>91.4</v>
      </c>
      <c r="K45" s="350" t="n">
        <v>72.3</v>
      </c>
      <c r="L45" s="350" t="n">
        <v>110.5</v>
      </c>
      <c r="M45" s="353" t="n">
        <v>87</v>
      </c>
      <c r="N45" s="362"/>
    </row>
    <row r="46" customFormat="false" ht="13.5" hidden="false" customHeight="true" outlineLevel="0" collapsed="false">
      <c r="A46" s="363" t="s">
        <v>99</v>
      </c>
      <c r="B46" s="349" t="n">
        <v>73.7</v>
      </c>
      <c r="C46" s="350" t="n">
        <v>62</v>
      </c>
      <c r="D46" s="350" t="n">
        <v>85.4</v>
      </c>
      <c r="E46" s="351" t="n">
        <v>153</v>
      </c>
      <c r="F46" s="349" t="n">
        <v>92.5</v>
      </c>
      <c r="G46" s="350" t="n">
        <v>72</v>
      </c>
      <c r="H46" s="350" t="n">
        <v>113.1</v>
      </c>
      <c r="I46" s="351" t="n">
        <v>83</v>
      </c>
      <c r="J46" s="349" t="n">
        <v>59.3</v>
      </c>
      <c r="K46" s="350" t="n">
        <v>45.4</v>
      </c>
      <c r="L46" s="350" t="n">
        <v>73.1</v>
      </c>
      <c r="M46" s="353" t="n">
        <v>70</v>
      </c>
      <c r="N46" s="362"/>
    </row>
    <row r="47" customFormat="false" ht="13.5" hidden="false" customHeight="true" outlineLevel="0" collapsed="false">
      <c r="A47" s="363" t="s">
        <v>100</v>
      </c>
      <c r="B47" s="349" t="n">
        <v>76.3</v>
      </c>
      <c r="C47" s="350" t="n">
        <v>60.6</v>
      </c>
      <c r="D47" s="350" t="n">
        <v>92.1</v>
      </c>
      <c r="E47" s="351" t="n">
        <v>90</v>
      </c>
      <c r="F47" s="349" t="n">
        <v>97.9</v>
      </c>
      <c r="G47" s="350" t="n">
        <v>69</v>
      </c>
      <c r="H47" s="350" t="n">
        <v>126.7</v>
      </c>
      <c r="I47" s="351" t="n">
        <v>46</v>
      </c>
      <c r="J47" s="349" t="n">
        <v>61.6</v>
      </c>
      <c r="K47" s="350" t="n">
        <v>43.3</v>
      </c>
      <c r="L47" s="350" t="n">
        <v>79.9</v>
      </c>
      <c r="M47" s="353" t="n">
        <v>44</v>
      </c>
      <c r="N47" s="362"/>
    </row>
    <row r="48" customFormat="false" ht="13.5" hidden="false" customHeight="true" outlineLevel="0" collapsed="false">
      <c r="A48" s="363" t="s">
        <v>101</v>
      </c>
      <c r="B48" s="349" t="n">
        <v>84</v>
      </c>
      <c r="C48" s="350" t="n">
        <v>65.2</v>
      </c>
      <c r="D48" s="350" t="n">
        <v>102.7</v>
      </c>
      <c r="E48" s="356" t="n">
        <v>78</v>
      </c>
      <c r="F48" s="349" t="n">
        <v>119.4</v>
      </c>
      <c r="G48" s="350" t="n">
        <v>83.7</v>
      </c>
      <c r="H48" s="350" t="n">
        <v>155</v>
      </c>
      <c r="I48" s="351" t="n">
        <v>46</v>
      </c>
      <c r="J48" s="349" t="n">
        <v>59.3</v>
      </c>
      <c r="K48" s="350" t="n">
        <v>38.7</v>
      </c>
      <c r="L48" s="350" t="n">
        <v>79.9</v>
      </c>
      <c r="M48" s="353" t="n">
        <v>32</v>
      </c>
      <c r="N48" s="362"/>
    </row>
    <row r="49" customFormat="false" ht="13.5" hidden="false" customHeight="true" outlineLevel="0" collapsed="false">
      <c r="A49" s="363" t="s">
        <v>102</v>
      </c>
      <c r="B49" s="349" t="n">
        <v>143.3</v>
      </c>
      <c r="C49" s="350" t="n">
        <v>131.1</v>
      </c>
      <c r="D49" s="350" t="n">
        <v>155.6</v>
      </c>
      <c r="E49" s="351" t="n">
        <v>521</v>
      </c>
      <c r="F49" s="349" t="n">
        <v>175.7</v>
      </c>
      <c r="G49" s="350" t="n">
        <v>153.9</v>
      </c>
      <c r="H49" s="350" t="n">
        <v>197.4</v>
      </c>
      <c r="I49" s="351" t="n">
        <v>253</v>
      </c>
      <c r="J49" s="349" t="n">
        <v>118.4</v>
      </c>
      <c r="K49" s="350" t="n">
        <v>104.2</v>
      </c>
      <c r="L49" s="350" t="n">
        <v>132.6</v>
      </c>
      <c r="M49" s="353" t="n">
        <v>268</v>
      </c>
      <c r="N49" s="362"/>
    </row>
    <row r="50" customFormat="false" ht="13.5" hidden="false" customHeight="true" outlineLevel="0" collapsed="false">
      <c r="A50" s="363" t="s">
        <v>103</v>
      </c>
      <c r="B50" s="349" t="n">
        <v>144.6</v>
      </c>
      <c r="C50" s="350" t="n">
        <v>107</v>
      </c>
      <c r="D50" s="350" t="n">
        <v>182.2</v>
      </c>
      <c r="E50" s="351" t="n">
        <v>58</v>
      </c>
      <c r="F50" s="349" t="n">
        <v>134</v>
      </c>
      <c r="G50" s="350" t="n">
        <v>80.2</v>
      </c>
      <c r="H50" s="350" t="n">
        <v>187.8</v>
      </c>
      <c r="I50" s="351" t="n">
        <v>25</v>
      </c>
      <c r="J50" s="349" t="n">
        <v>148.3</v>
      </c>
      <c r="K50" s="350" t="n">
        <v>97.9</v>
      </c>
      <c r="L50" s="350" t="n">
        <v>198.7</v>
      </c>
      <c r="M50" s="353" t="n">
        <v>33</v>
      </c>
      <c r="N50" s="362"/>
    </row>
    <row r="51" customFormat="false" ht="13.5" hidden="false" customHeight="true" outlineLevel="0" collapsed="false">
      <c r="A51" s="363" t="s">
        <v>85</v>
      </c>
      <c r="B51" s="349" t="n">
        <v>45.8</v>
      </c>
      <c r="C51" s="350" t="n">
        <v>35.2</v>
      </c>
      <c r="D51" s="350" t="n">
        <v>56.4</v>
      </c>
      <c r="E51" s="351" t="n">
        <v>73</v>
      </c>
      <c r="F51" s="349" t="n">
        <v>54.1</v>
      </c>
      <c r="G51" s="350" t="n">
        <v>36.4</v>
      </c>
      <c r="H51" s="350" t="n">
        <v>71.8</v>
      </c>
      <c r="I51" s="351" t="n">
        <v>38</v>
      </c>
      <c r="J51" s="349" t="n">
        <v>38.4</v>
      </c>
      <c r="K51" s="350" t="n">
        <v>25.6</v>
      </c>
      <c r="L51" s="350" t="n">
        <v>51.2</v>
      </c>
      <c r="M51" s="353" t="n">
        <v>35</v>
      </c>
      <c r="N51" s="362"/>
    </row>
    <row r="52" customFormat="false" ht="13.5" hidden="false" customHeight="true" outlineLevel="0" collapsed="false">
      <c r="A52" s="363" t="s">
        <v>104</v>
      </c>
      <c r="B52" s="349" t="n">
        <v>173</v>
      </c>
      <c r="C52" s="350" t="n">
        <v>149.1</v>
      </c>
      <c r="D52" s="350" t="n">
        <v>197</v>
      </c>
      <c r="E52" s="351" t="n">
        <v>200</v>
      </c>
      <c r="F52" s="349" t="n">
        <v>250.5</v>
      </c>
      <c r="G52" s="350" t="n">
        <v>204.4</v>
      </c>
      <c r="H52" s="350" t="n">
        <v>296.6</v>
      </c>
      <c r="I52" s="351" t="n">
        <v>116</v>
      </c>
      <c r="J52" s="349" t="n">
        <v>116.7</v>
      </c>
      <c r="K52" s="350" t="n">
        <v>91.6</v>
      </c>
      <c r="L52" s="350" t="n">
        <v>141.8</v>
      </c>
      <c r="M52" s="353" t="n">
        <v>84</v>
      </c>
      <c r="N52" s="362"/>
    </row>
    <row r="53" customFormat="false" ht="13.5" hidden="false" customHeight="true" outlineLevel="0" collapsed="false">
      <c r="A53" s="363" t="s">
        <v>105</v>
      </c>
      <c r="B53" s="349" t="n">
        <v>136.5</v>
      </c>
      <c r="C53" s="350" t="n">
        <v>113.8</v>
      </c>
      <c r="D53" s="350" t="n">
        <v>159.2</v>
      </c>
      <c r="E53" s="351" t="n">
        <v>140</v>
      </c>
      <c r="F53" s="349" t="n">
        <v>165.2</v>
      </c>
      <c r="G53" s="350" t="n">
        <v>126.6</v>
      </c>
      <c r="H53" s="350" t="n">
        <v>203.8</v>
      </c>
      <c r="I53" s="351" t="n">
        <v>74</v>
      </c>
      <c r="J53" s="349" t="n">
        <v>113.7</v>
      </c>
      <c r="K53" s="350" t="n">
        <v>86.3</v>
      </c>
      <c r="L53" s="350" t="n">
        <v>141</v>
      </c>
      <c r="M53" s="353" t="n">
        <v>66</v>
      </c>
      <c r="N53" s="362"/>
    </row>
    <row r="54" customFormat="false" ht="13.5" hidden="false" customHeight="true" outlineLevel="0" collapsed="false">
      <c r="A54" s="363" t="s">
        <v>106</v>
      </c>
      <c r="B54" s="349" t="n">
        <v>163.6</v>
      </c>
      <c r="C54" s="350" t="n">
        <v>140.1</v>
      </c>
      <c r="D54" s="350" t="n">
        <v>187.1</v>
      </c>
      <c r="E54" s="351" t="n">
        <v>183</v>
      </c>
      <c r="F54" s="349" t="n">
        <v>191.2</v>
      </c>
      <c r="G54" s="350" t="n">
        <v>150.5</v>
      </c>
      <c r="H54" s="350" t="n">
        <v>232</v>
      </c>
      <c r="I54" s="351" t="n">
        <v>85</v>
      </c>
      <c r="J54" s="349" t="n">
        <v>142.2</v>
      </c>
      <c r="K54" s="350" t="n">
        <v>114.2</v>
      </c>
      <c r="L54" s="350" t="n">
        <v>170.2</v>
      </c>
      <c r="M54" s="353" t="n">
        <v>98</v>
      </c>
      <c r="N54" s="362"/>
    </row>
    <row r="55" customFormat="false" ht="13.5" hidden="false" customHeight="true" outlineLevel="0" collapsed="false">
      <c r="A55" s="363" t="s">
        <v>107</v>
      </c>
      <c r="B55" s="354" t="n">
        <v>96</v>
      </c>
      <c r="C55" s="355" t="n">
        <v>75.8</v>
      </c>
      <c r="D55" s="355" t="n">
        <v>116.2</v>
      </c>
      <c r="E55" s="356" t="n">
        <v>87</v>
      </c>
      <c r="F55" s="354" t="n">
        <v>98.2</v>
      </c>
      <c r="G55" s="355" t="n">
        <v>66</v>
      </c>
      <c r="H55" s="355" t="n">
        <v>130.5</v>
      </c>
      <c r="I55" s="356" t="n">
        <v>37</v>
      </c>
      <c r="J55" s="354" t="n">
        <v>92.9</v>
      </c>
      <c r="K55" s="355" t="n">
        <v>67.2</v>
      </c>
      <c r="L55" s="355" t="n">
        <v>118.5</v>
      </c>
      <c r="M55" s="357" t="n">
        <v>50</v>
      </c>
      <c r="N55" s="362"/>
    </row>
    <row r="56" customFormat="false" ht="13.5" hidden="false" customHeight="true" outlineLevel="0" collapsed="false">
      <c r="A56" s="363" t="s">
        <v>108</v>
      </c>
      <c r="B56" s="354" t="n">
        <v>165.1</v>
      </c>
      <c r="C56" s="355" t="n">
        <v>138.8</v>
      </c>
      <c r="D56" s="355" t="n">
        <v>191.5</v>
      </c>
      <c r="E56" s="356" t="n">
        <v>149</v>
      </c>
      <c r="F56" s="354" t="n">
        <v>233.8</v>
      </c>
      <c r="G56" s="355" t="n">
        <v>182.8</v>
      </c>
      <c r="H56" s="355" t="n">
        <v>284.8</v>
      </c>
      <c r="I56" s="356" t="n">
        <v>80</v>
      </c>
      <c r="J56" s="354" t="n">
        <v>119.3</v>
      </c>
      <c r="K56" s="355" t="n">
        <v>91.1</v>
      </c>
      <c r="L56" s="355" t="n">
        <v>147.6</v>
      </c>
      <c r="M56" s="357" t="n">
        <v>69</v>
      </c>
      <c r="N56" s="362"/>
    </row>
    <row r="57" customFormat="false" ht="13.5" hidden="false" customHeight="true" outlineLevel="0" collapsed="false">
      <c r="A57" s="363" t="s">
        <v>109</v>
      </c>
      <c r="B57" s="354" t="n">
        <v>134.1</v>
      </c>
      <c r="C57" s="355" t="n">
        <v>113.5</v>
      </c>
      <c r="D57" s="355" t="n">
        <v>154.6</v>
      </c>
      <c r="E57" s="356" t="n">
        <v>165</v>
      </c>
      <c r="F57" s="354" t="n">
        <v>139.4</v>
      </c>
      <c r="G57" s="355" t="n">
        <v>106.1</v>
      </c>
      <c r="H57" s="355" t="n">
        <v>172.7</v>
      </c>
      <c r="I57" s="356" t="n">
        <v>72</v>
      </c>
      <c r="J57" s="354" t="n">
        <v>129.2</v>
      </c>
      <c r="K57" s="355" t="n">
        <v>103.1</v>
      </c>
      <c r="L57" s="355" t="n">
        <v>155.4</v>
      </c>
      <c r="M57" s="357" t="n">
        <v>93</v>
      </c>
      <c r="N57" s="362"/>
    </row>
    <row r="58" customFormat="false" ht="13.5" hidden="false" customHeight="true" outlineLevel="0" collapsed="false">
      <c r="A58" s="363" t="s">
        <v>86</v>
      </c>
      <c r="B58" s="354" t="n">
        <v>90.1</v>
      </c>
      <c r="C58" s="355" t="n">
        <v>79.7</v>
      </c>
      <c r="D58" s="355" t="n">
        <v>100.5</v>
      </c>
      <c r="E58" s="356" t="n">
        <v>288</v>
      </c>
      <c r="F58" s="354" t="n">
        <v>108.7</v>
      </c>
      <c r="G58" s="355" t="n">
        <v>90.9</v>
      </c>
      <c r="H58" s="355" t="n">
        <v>126.5</v>
      </c>
      <c r="I58" s="356" t="n">
        <v>148</v>
      </c>
      <c r="J58" s="354" t="n">
        <v>74.9</v>
      </c>
      <c r="K58" s="355" t="n">
        <v>62.5</v>
      </c>
      <c r="L58" s="355" t="n">
        <v>87.3</v>
      </c>
      <c r="M58" s="357" t="n">
        <v>140</v>
      </c>
      <c r="N58" s="362"/>
    </row>
    <row r="59" customFormat="false" ht="13.5" hidden="false" customHeight="true" outlineLevel="0" collapsed="false">
      <c r="A59" s="363" t="s">
        <v>110</v>
      </c>
      <c r="B59" s="354" t="n">
        <v>276.7</v>
      </c>
      <c r="C59" s="355" t="n">
        <v>259.9</v>
      </c>
      <c r="D59" s="355" t="n">
        <v>293.5</v>
      </c>
      <c r="E59" s="356" t="n">
        <v>1037</v>
      </c>
      <c r="F59" s="354" t="n">
        <v>351.1</v>
      </c>
      <c r="G59" s="355" t="n">
        <v>319.7</v>
      </c>
      <c r="H59" s="355" t="n">
        <v>382.6</v>
      </c>
      <c r="I59" s="356" t="n">
        <v>502</v>
      </c>
      <c r="J59" s="354" t="n">
        <v>230.8</v>
      </c>
      <c r="K59" s="355" t="n">
        <v>211.2</v>
      </c>
      <c r="L59" s="355" t="n">
        <v>250.3</v>
      </c>
      <c r="M59" s="357" t="n">
        <v>535</v>
      </c>
      <c r="N59" s="362"/>
    </row>
    <row r="60" customFormat="false" ht="13.5" hidden="false" customHeight="true" outlineLevel="0" collapsed="false">
      <c r="A60" s="363" t="s">
        <v>90</v>
      </c>
      <c r="B60" s="354" t="n">
        <v>20.3</v>
      </c>
      <c r="C60" s="355" t="n">
        <v>14.4</v>
      </c>
      <c r="D60" s="355" t="n">
        <v>26.1</v>
      </c>
      <c r="E60" s="356" t="n">
        <v>46</v>
      </c>
      <c r="F60" s="354" t="n">
        <v>26.3</v>
      </c>
      <c r="G60" s="355" t="n">
        <v>15.7</v>
      </c>
      <c r="H60" s="355" t="n">
        <v>36.8</v>
      </c>
      <c r="I60" s="356" t="n">
        <v>25</v>
      </c>
      <c r="J60" s="354" t="n">
        <v>15.9</v>
      </c>
      <c r="K60" s="355" t="n">
        <v>9.1</v>
      </c>
      <c r="L60" s="355" t="n">
        <v>22.8</v>
      </c>
      <c r="M60" s="357" t="n">
        <v>21</v>
      </c>
      <c r="N60" s="362"/>
    </row>
    <row r="61" customFormat="false" ht="13.5" hidden="false" customHeight="true" outlineLevel="0" collapsed="false">
      <c r="A61" s="363" t="s">
        <v>111</v>
      </c>
      <c r="B61" s="354" t="n">
        <v>173.8</v>
      </c>
      <c r="C61" s="355" t="n">
        <v>143.4</v>
      </c>
      <c r="D61" s="355" t="n">
        <v>204.1</v>
      </c>
      <c r="E61" s="356" t="n">
        <v>125</v>
      </c>
      <c r="F61" s="354" t="n">
        <v>253.1</v>
      </c>
      <c r="G61" s="355" t="n">
        <v>194.5</v>
      </c>
      <c r="H61" s="355" t="n">
        <v>311.8</v>
      </c>
      <c r="I61" s="356" t="n">
        <v>73</v>
      </c>
      <c r="J61" s="354" t="n">
        <v>117.8</v>
      </c>
      <c r="K61" s="355" t="n">
        <v>85.8</v>
      </c>
      <c r="L61" s="355" t="n">
        <v>149.8</v>
      </c>
      <c r="M61" s="357" t="n">
        <v>52</v>
      </c>
      <c r="N61" s="362"/>
    </row>
    <row r="62" customFormat="false" ht="13.5" hidden="false" customHeight="true" outlineLevel="0" collapsed="false">
      <c r="A62" s="363" t="s">
        <v>112</v>
      </c>
      <c r="B62" s="354" t="n">
        <v>226.6</v>
      </c>
      <c r="C62" s="355" t="n">
        <v>190.7</v>
      </c>
      <c r="D62" s="355" t="n">
        <v>262.5</v>
      </c>
      <c r="E62" s="356" t="n">
        <v>152</v>
      </c>
      <c r="F62" s="354" t="n">
        <v>229</v>
      </c>
      <c r="G62" s="355" t="n">
        <v>173.2</v>
      </c>
      <c r="H62" s="355" t="n">
        <v>284.8</v>
      </c>
      <c r="I62" s="356" t="n">
        <v>67</v>
      </c>
      <c r="J62" s="354" t="n">
        <v>219.4</v>
      </c>
      <c r="K62" s="355" t="n">
        <v>173.5</v>
      </c>
      <c r="L62" s="355" t="n">
        <v>265.2</v>
      </c>
      <c r="M62" s="357" t="n">
        <v>85</v>
      </c>
      <c r="N62" s="362"/>
    </row>
    <row r="63" customFormat="false" ht="13.5" hidden="false" customHeight="true" outlineLevel="0" collapsed="false">
      <c r="A63" s="363" t="s">
        <v>113</v>
      </c>
      <c r="B63" s="354" t="n">
        <v>17.5</v>
      </c>
      <c r="C63" s="355" t="n">
        <v>8.6</v>
      </c>
      <c r="D63" s="355" t="n">
        <v>26.4</v>
      </c>
      <c r="E63" s="356" t="n">
        <v>15</v>
      </c>
      <c r="F63" s="354" t="s">
        <v>334</v>
      </c>
      <c r="G63" s="355" t="s">
        <v>334</v>
      </c>
      <c r="H63" s="355" t="s">
        <v>334</v>
      </c>
      <c r="I63" s="356" t="n">
        <v>6</v>
      </c>
      <c r="J63" s="354" t="s">
        <v>334</v>
      </c>
      <c r="K63" s="355" t="s">
        <v>334</v>
      </c>
      <c r="L63" s="355" t="s">
        <v>334</v>
      </c>
      <c r="M63" s="357" t="n">
        <v>9</v>
      </c>
      <c r="N63" s="362"/>
    </row>
    <row r="64" customFormat="false" ht="13.5" hidden="false" customHeight="true" outlineLevel="0" collapsed="false">
      <c r="A64" s="363" t="s">
        <v>114</v>
      </c>
      <c r="B64" s="354" t="s">
        <v>334</v>
      </c>
      <c r="C64" s="355" t="s">
        <v>334</v>
      </c>
      <c r="D64" s="355" t="s">
        <v>334</v>
      </c>
      <c r="E64" s="351" t="n">
        <v>1</v>
      </c>
      <c r="F64" s="354" t="s">
        <v>334</v>
      </c>
      <c r="G64" s="355" t="s">
        <v>334</v>
      </c>
      <c r="H64" s="355" t="s">
        <v>334</v>
      </c>
      <c r="I64" s="356" t="n">
        <v>0</v>
      </c>
      <c r="J64" s="354" t="s">
        <v>334</v>
      </c>
      <c r="K64" s="355" t="s">
        <v>334</v>
      </c>
      <c r="L64" s="355" t="s">
        <v>334</v>
      </c>
      <c r="M64" s="357" t="n">
        <v>1</v>
      </c>
      <c r="N64" s="362"/>
    </row>
    <row r="65" customFormat="false" ht="13.5" hidden="false" customHeight="true" outlineLevel="0" collapsed="false">
      <c r="A65" s="363" t="s">
        <v>115</v>
      </c>
      <c r="B65" s="354" t="n">
        <v>158.8</v>
      </c>
      <c r="C65" s="355" t="n">
        <v>136.4</v>
      </c>
      <c r="D65" s="355" t="n">
        <v>181.2</v>
      </c>
      <c r="E65" s="356" t="n">
        <v>194</v>
      </c>
      <c r="F65" s="354" t="n">
        <v>200.5</v>
      </c>
      <c r="G65" s="355" t="n">
        <v>160.4</v>
      </c>
      <c r="H65" s="355" t="n">
        <v>240.6</v>
      </c>
      <c r="I65" s="356" t="n">
        <v>103</v>
      </c>
      <c r="J65" s="354" t="n">
        <v>126.7</v>
      </c>
      <c r="K65" s="355" t="n">
        <v>100.8</v>
      </c>
      <c r="L65" s="355" t="n">
        <v>152.6</v>
      </c>
      <c r="M65" s="357" t="n">
        <v>91</v>
      </c>
      <c r="N65" s="362"/>
    </row>
    <row r="66" customFormat="false" ht="13.5" hidden="false" customHeight="true" outlineLevel="0" collapsed="false">
      <c r="A66" s="363" t="s">
        <v>116</v>
      </c>
      <c r="B66" s="354" t="n">
        <v>197.1</v>
      </c>
      <c r="C66" s="355" t="n">
        <v>178.6</v>
      </c>
      <c r="D66" s="355" t="n">
        <v>215.5</v>
      </c>
      <c r="E66" s="356" t="n">
        <v>461</v>
      </c>
      <c r="F66" s="354" t="n">
        <v>267.2</v>
      </c>
      <c r="G66" s="355" t="n">
        <v>232.7</v>
      </c>
      <c r="H66" s="355" t="n">
        <v>301.6</v>
      </c>
      <c r="I66" s="356" t="n">
        <v>261</v>
      </c>
      <c r="J66" s="354" t="n">
        <v>146.9</v>
      </c>
      <c r="K66" s="355" t="n">
        <v>126.3</v>
      </c>
      <c r="L66" s="355" t="n">
        <v>167.4</v>
      </c>
      <c r="M66" s="357" t="n">
        <v>200</v>
      </c>
      <c r="N66" s="362"/>
    </row>
    <row r="67" customFormat="false" ht="13.5" hidden="false" customHeight="true" outlineLevel="0" collapsed="false">
      <c r="A67" s="363" t="s">
        <v>117</v>
      </c>
      <c r="B67" s="354" t="s">
        <v>334</v>
      </c>
      <c r="C67" s="355" t="s">
        <v>334</v>
      </c>
      <c r="D67" s="355" t="s">
        <v>334</v>
      </c>
      <c r="E67" s="356" t="n">
        <v>2</v>
      </c>
      <c r="F67" s="354" t="s">
        <v>334</v>
      </c>
      <c r="G67" s="355" t="s">
        <v>334</v>
      </c>
      <c r="H67" s="355" t="s">
        <v>334</v>
      </c>
      <c r="I67" s="356" t="n">
        <v>0</v>
      </c>
      <c r="J67" s="354" t="s">
        <v>334</v>
      </c>
      <c r="K67" s="355" t="s">
        <v>334</v>
      </c>
      <c r="L67" s="355" t="s">
        <v>334</v>
      </c>
      <c r="M67" s="357" t="n">
        <v>2</v>
      </c>
      <c r="N67" s="362"/>
    </row>
    <row r="68" customFormat="false" ht="13.5" hidden="false" customHeight="true" outlineLevel="0" collapsed="false">
      <c r="A68" s="363" t="s">
        <v>118</v>
      </c>
      <c r="B68" s="354" t="n">
        <v>77.9</v>
      </c>
      <c r="C68" s="355" t="n">
        <v>64.2</v>
      </c>
      <c r="D68" s="355" t="n">
        <v>91.6</v>
      </c>
      <c r="E68" s="356" t="n">
        <v>125</v>
      </c>
      <c r="F68" s="354" t="n">
        <v>93.4</v>
      </c>
      <c r="G68" s="355" t="n">
        <v>70.5</v>
      </c>
      <c r="H68" s="355" t="n">
        <v>116.2</v>
      </c>
      <c r="I68" s="356" t="n">
        <v>65</v>
      </c>
      <c r="J68" s="354" t="n">
        <v>63.8</v>
      </c>
      <c r="K68" s="355" t="n">
        <v>47.4</v>
      </c>
      <c r="L68" s="355" t="n">
        <v>80.1</v>
      </c>
      <c r="M68" s="357" t="n">
        <v>60</v>
      </c>
      <c r="N68" s="362"/>
    </row>
    <row r="69" customFormat="false" ht="13.5" hidden="false" customHeight="true" outlineLevel="0" collapsed="false">
      <c r="A69" s="363" t="s">
        <v>119</v>
      </c>
      <c r="B69" s="354" t="n">
        <v>226.6</v>
      </c>
      <c r="C69" s="355" t="n">
        <v>202</v>
      </c>
      <c r="D69" s="355" t="n">
        <v>251.1</v>
      </c>
      <c r="E69" s="356" t="n">
        <v>324</v>
      </c>
      <c r="F69" s="354" t="n">
        <v>305.8</v>
      </c>
      <c r="G69" s="355" t="n">
        <v>260.8</v>
      </c>
      <c r="H69" s="355" t="n">
        <v>350.8</v>
      </c>
      <c r="I69" s="356" t="n">
        <v>181</v>
      </c>
      <c r="J69" s="354" t="n">
        <v>169.3</v>
      </c>
      <c r="K69" s="355" t="n">
        <v>141.8</v>
      </c>
      <c r="L69" s="355" t="n">
        <v>196.8</v>
      </c>
      <c r="M69" s="357" t="n">
        <v>143</v>
      </c>
      <c r="N69" s="362"/>
    </row>
    <row r="70" customFormat="false" ht="13.5" hidden="false" customHeight="true" outlineLevel="0" collapsed="false">
      <c r="A70" s="363" t="s">
        <v>120</v>
      </c>
      <c r="B70" s="354" t="n">
        <v>81.5</v>
      </c>
      <c r="C70" s="355" t="n">
        <v>65</v>
      </c>
      <c r="D70" s="355" t="n">
        <v>98.1</v>
      </c>
      <c r="E70" s="356" t="n">
        <v>94</v>
      </c>
      <c r="F70" s="354" t="n">
        <v>103.6</v>
      </c>
      <c r="G70" s="355" t="n">
        <v>73.1</v>
      </c>
      <c r="H70" s="355" t="n">
        <v>134.2</v>
      </c>
      <c r="I70" s="356" t="n">
        <v>48</v>
      </c>
      <c r="J70" s="354" t="n">
        <v>68.1</v>
      </c>
      <c r="K70" s="355" t="n">
        <v>48.4</v>
      </c>
      <c r="L70" s="355" t="n">
        <v>87.7</v>
      </c>
      <c r="M70" s="357" t="n">
        <v>46</v>
      </c>
      <c r="N70" s="362"/>
    </row>
    <row r="71" customFormat="false" ht="13.5" hidden="false" customHeight="true" outlineLevel="0" collapsed="false">
      <c r="A71" s="363" t="s">
        <v>121</v>
      </c>
      <c r="B71" s="354" t="s">
        <v>334</v>
      </c>
      <c r="C71" s="355" t="s">
        <v>334</v>
      </c>
      <c r="D71" s="355" t="s">
        <v>334</v>
      </c>
      <c r="E71" s="356" t="n">
        <v>8</v>
      </c>
      <c r="F71" s="354" t="s">
        <v>334</v>
      </c>
      <c r="G71" s="355" t="s">
        <v>334</v>
      </c>
      <c r="H71" s="355" t="s">
        <v>334</v>
      </c>
      <c r="I71" s="356" t="n">
        <v>3</v>
      </c>
      <c r="J71" s="354" t="s">
        <v>334</v>
      </c>
      <c r="K71" s="355" t="s">
        <v>334</v>
      </c>
      <c r="L71" s="355" t="s">
        <v>334</v>
      </c>
      <c r="M71" s="357" t="n">
        <v>5</v>
      </c>
      <c r="N71" s="362"/>
    </row>
    <row r="72" customFormat="false" ht="13.5" hidden="false" customHeight="true" outlineLevel="0" collapsed="false">
      <c r="A72" s="363" t="s">
        <v>122</v>
      </c>
      <c r="B72" s="354" t="n">
        <v>154.1</v>
      </c>
      <c r="C72" s="355" t="n">
        <v>132.3</v>
      </c>
      <c r="D72" s="355" t="n">
        <v>175.9</v>
      </c>
      <c r="E72" s="356" t="n">
        <v>189</v>
      </c>
      <c r="F72" s="354" t="n">
        <v>218.3</v>
      </c>
      <c r="G72" s="355" t="n">
        <v>176.6</v>
      </c>
      <c r="H72" s="355" t="n">
        <v>260.1</v>
      </c>
      <c r="I72" s="356" t="n">
        <v>106</v>
      </c>
      <c r="J72" s="354" t="n">
        <v>112.9</v>
      </c>
      <c r="K72" s="355" t="n">
        <v>88.7</v>
      </c>
      <c r="L72" s="355" t="n">
        <v>137.1</v>
      </c>
      <c r="M72" s="357" t="n">
        <v>83</v>
      </c>
      <c r="N72" s="362"/>
    </row>
    <row r="73" customFormat="false" ht="13.5" hidden="false" customHeight="true" outlineLevel="0" collapsed="false">
      <c r="A73" s="363" t="s">
        <v>123</v>
      </c>
      <c r="B73" s="354" t="n">
        <v>211.6</v>
      </c>
      <c r="C73" s="355" t="n">
        <v>193.9</v>
      </c>
      <c r="D73" s="355" t="n">
        <v>229.4</v>
      </c>
      <c r="E73" s="356" t="n">
        <v>544</v>
      </c>
      <c r="F73" s="354" t="n">
        <v>284.1</v>
      </c>
      <c r="G73" s="355" t="n">
        <v>250.8</v>
      </c>
      <c r="H73" s="355" t="n">
        <v>317.5</v>
      </c>
      <c r="I73" s="356" t="n">
        <v>296</v>
      </c>
      <c r="J73" s="354" t="n">
        <v>162.7</v>
      </c>
      <c r="K73" s="355" t="n">
        <v>142.5</v>
      </c>
      <c r="L73" s="355" t="n">
        <v>182.8</v>
      </c>
      <c r="M73" s="357" t="n">
        <v>248</v>
      </c>
      <c r="N73" s="362"/>
    </row>
    <row r="74" customFormat="false" ht="13.5" hidden="false" customHeight="true" outlineLevel="0" collapsed="false">
      <c r="A74" s="363" t="s">
        <v>124</v>
      </c>
      <c r="B74" s="354" t="n">
        <v>121.1</v>
      </c>
      <c r="C74" s="355" t="n">
        <v>96.7</v>
      </c>
      <c r="D74" s="355" t="n">
        <v>145.4</v>
      </c>
      <c r="E74" s="356" t="n">
        <v>95</v>
      </c>
      <c r="F74" s="354" t="n">
        <v>155.9</v>
      </c>
      <c r="G74" s="355" t="n">
        <v>109.8</v>
      </c>
      <c r="H74" s="355" t="n">
        <v>202</v>
      </c>
      <c r="I74" s="356" t="n">
        <v>47</v>
      </c>
      <c r="J74" s="354" t="n">
        <v>104.5</v>
      </c>
      <c r="K74" s="355" t="n">
        <v>75</v>
      </c>
      <c r="L74" s="355" t="n">
        <v>134.1</v>
      </c>
      <c r="M74" s="357" t="n">
        <v>48</v>
      </c>
      <c r="N74" s="362"/>
    </row>
    <row r="75" customFormat="false" ht="13.5" hidden="false" customHeight="true" outlineLevel="0" collapsed="false">
      <c r="A75" s="363" t="s">
        <v>125</v>
      </c>
      <c r="B75" s="354" t="n">
        <v>249.7</v>
      </c>
      <c r="C75" s="355" t="n">
        <v>211.6</v>
      </c>
      <c r="D75" s="355" t="n">
        <v>287.8</v>
      </c>
      <c r="E75" s="356" t="n">
        <v>167</v>
      </c>
      <c r="F75" s="354" t="n">
        <v>297.2</v>
      </c>
      <c r="G75" s="355" t="n">
        <v>232.2</v>
      </c>
      <c r="H75" s="355" t="n">
        <v>362.2</v>
      </c>
      <c r="I75" s="356" t="n">
        <v>84</v>
      </c>
      <c r="J75" s="354" t="n">
        <v>214</v>
      </c>
      <c r="K75" s="355" t="n">
        <v>168.2</v>
      </c>
      <c r="L75" s="355" t="n">
        <v>259.8</v>
      </c>
      <c r="M75" s="357" t="n">
        <v>83</v>
      </c>
      <c r="N75" s="362"/>
    </row>
    <row r="76" customFormat="false" ht="13.5" hidden="false" customHeight="true" outlineLevel="0" collapsed="false">
      <c r="A76" s="363" t="s">
        <v>126</v>
      </c>
      <c r="B76" s="354" t="n">
        <v>180</v>
      </c>
      <c r="C76" s="355" t="n">
        <v>155.7</v>
      </c>
      <c r="D76" s="355" t="n">
        <v>204.4</v>
      </c>
      <c r="E76" s="356" t="n">
        <v>215</v>
      </c>
      <c r="F76" s="354" t="n">
        <v>197.6</v>
      </c>
      <c r="G76" s="355" t="n">
        <v>157.6</v>
      </c>
      <c r="H76" s="355" t="n">
        <v>237.5</v>
      </c>
      <c r="I76" s="356" t="n">
        <v>103</v>
      </c>
      <c r="J76" s="354" t="n">
        <v>164.3</v>
      </c>
      <c r="K76" s="355" t="n">
        <v>134</v>
      </c>
      <c r="L76" s="355" t="n">
        <v>194.6</v>
      </c>
      <c r="M76" s="357" t="n">
        <v>112</v>
      </c>
      <c r="N76" s="362"/>
    </row>
    <row r="77" customFormat="false" ht="13.5" hidden="false" customHeight="true" outlineLevel="0" collapsed="false">
      <c r="A77" s="5"/>
      <c r="B77" s="5"/>
      <c r="C77" s="5"/>
      <c r="D77" s="5"/>
      <c r="E77" s="5"/>
      <c r="F77" s="5"/>
      <c r="G77" s="5"/>
      <c r="H77" s="5"/>
      <c r="I77" s="5"/>
      <c r="J77" s="5"/>
      <c r="K77" s="5"/>
      <c r="L77" s="5"/>
      <c r="M77" s="5"/>
      <c r="N77" s="362"/>
    </row>
    <row r="78" customFormat="false" ht="13.5" hidden="false" customHeight="true" outlineLevel="0" collapsed="false">
      <c r="A78" s="360" t="s">
        <v>260</v>
      </c>
      <c r="B78" s="346" t="s">
        <v>198</v>
      </c>
      <c r="C78" s="346"/>
      <c r="D78" s="346"/>
      <c r="E78" s="346"/>
      <c r="F78" s="346" t="s">
        <v>81</v>
      </c>
      <c r="G78" s="346"/>
      <c r="H78" s="346"/>
      <c r="I78" s="346"/>
      <c r="J78" s="347" t="s">
        <v>80</v>
      </c>
      <c r="K78" s="347"/>
      <c r="L78" s="347"/>
      <c r="M78" s="347"/>
      <c r="N78" s="362"/>
    </row>
    <row r="79" customFormat="false" ht="13.5" hidden="false" customHeight="true" outlineLevel="0" collapsed="false">
      <c r="A79" s="348" t="s">
        <v>338</v>
      </c>
      <c r="B79" s="221" t="s">
        <v>254</v>
      </c>
      <c r="C79" s="222" t="s">
        <v>255</v>
      </c>
      <c r="D79" s="222" t="s">
        <v>256</v>
      </c>
      <c r="E79" s="222" t="s">
        <v>257</v>
      </c>
      <c r="F79" s="221" t="s">
        <v>254</v>
      </c>
      <c r="G79" s="222" t="s">
        <v>255</v>
      </c>
      <c r="H79" s="222" t="s">
        <v>256</v>
      </c>
      <c r="I79" s="222" t="s">
        <v>257</v>
      </c>
      <c r="J79" s="221" t="s">
        <v>254</v>
      </c>
      <c r="K79" s="222" t="s">
        <v>255</v>
      </c>
      <c r="L79" s="222" t="s">
        <v>256</v>
      </c>
      <c r="M79" s="223" t="s">
        <v>257</v>
      </c>
      <c r="N79" s="362"/>
    </row>
    <row r="80" customFormat="false" ht="13.5" hidden="false" customHeight="true" outlineLevel="0" collapsed="false">
      <c r="A80" s="348"/>
      <c r="B80" s="221"/>
      <c r="C80" s="222"/>
      <c r="D80" s="222"/>
      <c r="E80" s="222"/>
      <c r="F80" s="221"/>
      <c r="G80" s="222"/>
      <c r="H80" s="222"/>
      <c r="I80" s="222"/>
      <c r="J80" s="221"/>
      <c r="K80" s="222"/>
      <c r="L80" s="222"/>
      <c r="M80" s="223"/>
      <c r="N80" s="362"/>
    </row>
    <row r="81" customFormat="false" ht="13.5" hidden="false" customHeight="true" outlineLevel="0" collapsed="false">
      <c r="A81" s="348"/>
      <c r="B81" s="221"/>
      <c r="C81" s="222"/>
      <c r="D81" s="222"/>
      <c r="E81" s="222"/>
      <c r="F81" s="221"/>
      <c r="G81" s="222"/>
      <c r="H81" s="222"/>
      <c r="I81" s="222"/>
      <c r="J81" s="221"/>
      <c r="K81" s="222"/>
      <c r="L81" s="222"/>
      <c r="M81" s="223"/>
      <c r="N81" s="362"/>
    </row>
    <row r="82" customFormat="false" ht="13.5" hidden="false" customHeight="true" outlineLevel="0" collapsed="false">
      <c r="A82" s="363" t="s">
        <v>98</v>
      </c>
      <c r="B82" s="349" t="n">
        <v>1160.6</v>
      </c>
      <c r="C82" s="350" t="n">
        <v>1109.8</v>
      </c>
      <c r="D82" s="350" t="n">
        <v>1211.4</v>
      </c>
      <c r="E82" s="351" t="n">
        <v>1838</v>
      </c>
      <c r="F82" s="349" t="n">
        <v>1338.6</v>
      </c>
      <c r="G82" s="350" t="n">
        <v>1253.4</v>
      </c>
      <c r="H82" s="350" t="n">
        <v>1423.7</v>
      </c>
      <c r="I82" s="351" t="n">
        <v>902</v>
      </c>
      <c r="J82" s="349" t="n">
        <v>1012.7</v>
      </c>
      <c r="K82" s="350" t="n">
        <v>950.4</v>
      </c>
      <c r="L82" s="350" t="n">
        <v>1075</v>
      </c>
      <c r="M82" s="353" t="n">
        <v>936</v>
      </c>
      <c r="N82" s="362"/>
    </row>
    <row r="83" customFormat="false" ht="13.5" hidden="false" customHeight="true" outlineLevel="0" collapsed="false">
      <c r="A83" s="363" t="s">
        <v>99</v>
      </c>
      <c r="B83" s="349" t="n">
        <v>1033.7</v>
      </c>
      <c r="C83" s="350" t="n">
        <v>992.3</v>
      </c>
      <c r="D83" s="350" t="n">
        <v>1075.2</v>
      </c>
      <c r="E83" s="351" t="n">
        <v>2183</v>
      </c>
      <c r="F83" s="349" t="n">
        <v>1200.3</v>
      </c>
      <c r="G83" s="350" t="n">
        <v>1131.8</v>
      </c>
      <c r="H83" s="350" t="n">
        <v>1268.7</v>
      </c>
      <c r="I83" s="351" t="n">
        <v>1116</v>
      </c>
      <c r="J83" s="349" t="n">
        <v>894</v>
      </c>
      <c r="K83" s="350" t="n">
        <v>842.7</v>
      </c>
      <c r="L83" s="350" t="n">
        <v>945.2</v>
      </c>
      <c r="M83" s="353" t="n">
        <v>1067</v>
      </c>
      <c r="N83" s="362"/>
    </row>
    <row r="84" customFormat="false" ht="13.5" hidden="false" customHeight="true" outlineLevel="0" collapsed="false">
      <c r="A84" s="363" t="s">
        <v>100</v>
      </c>
      <c r="B84" s="349" t="n">
        <v>1063.6</v>
      </c>
      <c r="C84" s="350" t="n">
        <v>1006.8</v>
      </c>
      <c r="D84" s="350" t="n">
        <v>1120.5</v>
      </c>
      <c r="E84" s="351" t="n">
        <v>1245</v>
      </c>
      <c r="F84" s="349" t="n">
        <v>1236.7</v>
      </c>
      <c r="G84" s="350" t="n">
        <v>1141.6</v>
      </c>
      <c r="H84" s="350" t="n">
        <v>1331.7</v>
      </c>
      <c r="I84" s="351" t="n">
        <v>601</v>
      </c>
      <c r="J84" s="349" t="n">
        <v>937.5</v>
      </c>
      <c r="K84" s="350" t="n">
        <v>866.8</v>
      </c>
      <c r="L84" s="350" t="n">
        <v>1008.3</v>
      </c>
      <c r="M84" s="353" t="n">
        <v>644</v>
      </c>
      <c r="N84" s="362"/>
    </row>
    <row r="85" customFormat="false" ht="13.5" hidden="false" customHeight="true" outlineLevel="0" collapsed="false">
      <c r="A85" s="363" t="s">
        <v>101</v>
      </c>
      <c r="B85" s="349" t="n">
        <v>1093.8</v>
      </c>
      <c r="C85" s="350" t="n">
        <v>1027.4</v>
      </c>
      <c r="D85" s="350" t="n">
        <v>1160.3</v>
      </c>
      <c r="E85" s="351" t="n">
        <v>976</v>
      </c>
      <c r="F85" s="349" t="n">
        <v>1316</v>
      </c>
      <c r="G85" s="350" t="n">
        <v>1203.4</v>
      </c>
      <c r="H85" s="350" t="n">
        <v>1428.5</v>
      </c>
      <c r="I85" s="351" t="n">
        <v>503</v>
      </c>
      <c r="J85" s="349" t="n">
        <v>912.9</v>
      </c>
      <c r="K85" s="350" t="n">
        <v>833</v>
      </c>
      <c r="L85" s="350" t="n">
        <v>992.9</v>
      </c>
      <c r="M85" s="353" t="n">
        <v>473</v>
      </c>
      <c r="N85" s="362"/>
    </row>
    <row r="86" customFormat="false" ht="13.5" hidden="false" customHeight="true" outlineLevel="0" collapsed="false">
      <c r="A86" s="363" t="s">
        <v>102</v>
      </c>
      <c r="B86" s="349" t="n">
        <v>1105.4</v>
      </c>
      <c r="C86" s="350" t="n">
        <v>1072.7</v>
      </c>
      <c r="D86" s="350" t="n">
        <v>1138</v>
      </c>
      <c r="E86" s="351" t="n">
        <v>4050</v>
      </c>
      <c r="F86" s="349" t="n">
        <v>1340.5</v>
      </c>
      <c r="G86" s="350" t="n">
        <v>1284.5</v>
      </c>
      <c r="H86" s="350" t="n">
        <v>1396.4</v>
      </c>
      <c r="I86" s="351" t="n">
        <v>2026</v>
      </c>
      <c r="J86" s="349" t="n">
        <v>921.9</v>
      </c>
      <c r="K86" s="350" t="n">
        <v>882.9</v>
      </c>
      <c r="L86" s="350" t="n">
        <v>960.9</v>
      </c>
      <c r="M86" s="353" t="n">
        <v>2024</v>
      </c>
      <c r="N86" s="362"/>
    </row>
    <row r="87" customFormat="false" ht="13.5" hidden="false" customHeight="true" outlineLevel="0" collapsed="false">
      <c r="A87" s="363" t="s">
        <v>103</v>
      </c>
      <c r="B87" s="349" t="n">
        <v>1223.3</v>
      </c>
      <c r="C87" s="350" t="n">
        <v>1121.1</v>
      </c>
      <c r="D87" s="350" t="n">
        <v>1325.4</v>
      </c>
      <c r="E87" s="351" t="n">
        <v>512</v>
      </c>
      <c r="F87" s="349" t="n">
        <v>1247.2</v>
      </c>
      <c r="G87" s="350" t="n">
        <v>1091.6</v>
      </c>
      <c r="H87" s="350" t="n">
        <v>1402.9</v>
      </c>
      <c r="I87" s="351" t="n">
        <v>245</v>
      </c>
      <c r="J87" s="349" t="n">
        <v>1167.6</v>
      </c>
      <c r="K87" s="350" t="n">
        <v>1035.6</v>
      </c>
      <c r="L87" s="350" t="n">
        <v>1299.5</v>
      </c>
      <c r="M87" s="353" t="n">
        <v>267</v>
      </c>
      <c r="N87" s="362"/>
    </row>
    <row r="88" customFormat="false" ht="13.5" hidden="false" customHeight="true" outlineLevel="0" collapsed="false">
      <c r="A88" s="363" t="s">
        <v>85</v>
      </c>
      <c r="B88" s="349" t="n">
        <v>1098.8</v>
      </c>
      <c r="C88" s="350" t="n">
        <v>1048.7</v>
      </c>
      <c r="D88" s="350" t="n">
        <v>1149</v>
      </c>
      <c r="E88" s="351" t="n">
        <v>1708</v>
      </c>
      <c r="F88" s="349" t="n">
        <v>1241.6</v>
      </c>
      <c r="G88" s="350" t="n">
        <v>1160.8</v>
      </c>
      <c r="H88" s="350" t="n">
        <v>1322.4</v>
      </c>
      <c r="I88" s="351" t="n">
        <v>856</v>
      </c>
      <c r="J88" s="349" t="n">
        <v>973.4</v>
      </c>
      <c r="K88" s="350" t="n">
        <v>910.4</v>
      </c>
      <c r="L88" s="350" t="n">
        <v>1036.4</v>
      </c>
      <c r="M88" s="353" t="n">
        <v>852</v>
      </c>
      <c r="N88" s="362"/>
    </row>
    <row r="89" customFormat="false" ht="13.5" hidden="false" customHeight="true" outlineLevel="0" collapsed="false">
      <c r="A89" s="363" t="s">
        <v>104</v>
      </c>
      <c r="B89" s="349" t="n">
        <v>1385.6</v>
      </c>
      <c r="C89" s="350" t="n">
        <v>1320.2</v>
      </c>
      <c r="D89" s="350" t="n">
        <v>1451</v>
      </c>
      <c r="E89" s="351" t="n">
        <v>1591</v>
      </c>
      <c r="F89" s="349" t="n">
        <v>1722.7</v>
      </c>
      <c r="G89" s="350" t="n">
        <v>1609.8</v>
      </c>
      <c r="H89" s="350" t="n">
        <v>1835.6</v>
      </c>
      <c r="I89" s="351" t="n">
        <v>817</v>
      </c>
      <c r="J89" s="349" t="n">
        <v>1133.4</v>
      </c>
      <c r="K89" s="350" t="n">
        <v>1055.7</v>
      </c>
      <c r="L89" s="350" t="n">
        <v>1211.1</v>
      </c>
      <c r="M89" s="353" t="n">
        <v>774</v>
      </c>
      <c r="N89" s="362"/>
    </row>
    <row r="90" customFormat="false" ht="13.5" hidden="false" customHeight="true" outlineLevel="0" collapsed="false">
      <c r="A90" s="363" t="s">
        <v>105</v>
      </c>
      <c r="B90" s="349" t="n">
        <v>1327.1</v>
      </c>
      <c r="C90" s="350" t="n">
        <v>1258.9</v>
      </c>
      <c r="D90" s="350" t="n">
        <v>1395.2</v>
      </c>
      <c r="E90" s="351" t="n">
        <v>1344</v>
      </c>
      <c r="F90" s="349" t="n">
        <v>1659.5</v>
      </c>
      <c r="G90" s="350" t="n">
        <v>1542.9</v>
      </c>
      <c r="H90" s="350" t="n">
        <v>1776.1</v>
      </c>
      <c r="I90" s="351" t="n">
        <v>739</v>
      </c>
      <c r="J90" s="349" t="n">
        <v>1056.8</v>
      </c>
      <c r="K90" s="350" t="n">
        <v>976.2</v>
      </c>
      <c r="L90" s="350" t="n">
        <v>1137.5</v>
      </c>
      <c r="M90" s="353" t="n">
        <v>605</v>
      </c>
      <c r="N90" s="362"/>
    </row>
    <row r="91" customFormat="false" ht="13.5" hidden="false" customHeight="true" outlineLevel="0" collapsed="false">
      <c r="A91" s="363" t="s">
        <v>106</v>
      </c>
      <c r="B91" s="349" t="n">
        <v>1019.2</v>
      </c>
      <c r="C91" s="350" t="n">
        <v>962</v>
      </c>
      <c r="D91" s="350" t="n">
        <v>1076.4</v>
      </c>
      <c r="E91" s="351" t="n">
        <v>1116</v>
      </c>
      <c r="F91" s="349" t="n">
        <v>1196.5</v>
      </c>
      <c r="G91" s="350" t="n">
        <v>1100.2</v>
      </c>
      <c r="H91" s="350" t="n">
        <v>1292.7</v>
      </c>
      <c r="I91" s="351" t="n">
        <v>537</v>
      </c>
      <c r="J91" s="349" t="n">
        <v>883.7</v>
      </c>
      <c r="K91" s="350" t="n">
        <v>814.2</v>
      </c>
      <c r="L91" s="350" t="n">
        <v>953.2</v>
      </c>
      <c r="M91" s="353" t="n">
        <v>579</v>
      </c>
      <c r="N91" s="362"/>
    </row>
    <row r="92" customFormat="false" ht="13.5" hidden="false" customHeight="true" outlineLevel="0" collapsed="false">
      <c r="A92" s="363" t="s">
        <v>107</v>
      </c>
      <c r="B92" s="354" t="n">
        <v>1025.7</v>
      </c>
      <c r="C92" s="355" t="n">
        <v>962.8</v>
      </c>
      <c r="D92" s="355" t="n">
        <v>1088.7</v>
      </c>
      <c r="E92" s="356" t="n">
        <v>933</v>
      </c>
      <c r="F92" s="354" t="n">
        <v>1200</v>
      </c>
      <c r="G92" s="355" t="n">
        <v>1094.8</v>
      </c>
      <c r="H92" s="355" t="n">
        <v>1305.2</v>
      </c>
      <c r="I92" s="356" t="n">
        <v>461</v>
      </c>
      <c r="J92" s="354" t="n">
        <v>893.5</v>
      </c>
      <c r="K92" s="355" t="n">
        <v>816.2</v>
      </c>
      <c r="L92" s="355" t="n">
        <v>970.9</v>
      </c>
      <c r="M92" s="357" t="n">
        <v>472</v>
      </c>
      <c r="N92" s="362"/>
    </row>
    <row r="93" customFormat="false" ht="13.5" hidden="false" customHeight="true" outlineLevel="0" collapsed="false">
      <c r="A93" s="363" t="s">
        <v>108</v>
      </c>
      <c r="B93" s="354" t="n">
        <v>976</v>
      </c>
      <c r="C93" s="355" t="n">
        <v>913.4</v>
      </c>
      <c r="D93" s="355" t="n">
        <v>1038.7</v>
      </c>
      <c r="E93" s="356" t="n">
        <v>866</v>
      </c>
      <c r="F93" s="354" t="n">
        <v>1250.8</v>
      </c>
      <c r="G93" s="355" t="n">
        <v>1139.4</v>
      </c>
      <c r="H93" s="355" t="n">
        <v>1362.2</v>
      </c>
      <c r="I93" s="356" t="n">
        <v>439</v>
      </c>
      <c r="J93" s="354" t="n">
        <v>783.9</v>
      </c>
      <c r="K93" s="355" t="n">
        <v>711.1</v>
      </c>
      <c r="L93" s="355" t="n">
        <v>856.8</v>
      </c>
      <c r="M93" s="357" t="n">
        <v>427</v>
      </c>
      <c r="N93" s="362"/>
    </row>
    <row r="94" customFormat="false" ht="13.5" hidden="false" customHeight="true" outlineLevel="0" collapsed="false">
      <c r="A94" s="363" t="s">
        <v>109</v>
      </c>
      <c r="B94" s="354" t="n">
        <v>1289</v>
      </c>
      <c r="C94" s="355" t="n">
        <v>1229.7</v>
      </c>
      <c r="D94" s="355" t="n">
        <v>1348.2</v>
      </c>
      <c r="E94" s="356" t="n">
        <v>1640</v>
      </c>
      <c r="F94" s="354" t="n">
        <v>1495.5</v>
      </c>
      <c r="G94" s="355" t="n">
        <v>1397.4</v>
      </c>
      <c r="H94" s="355" t="n">
        <v>1593.5</v>
      </c>
      <c r="I94" s="356" t="n">
        <v>837</v>
      </c>
      <c r="J94" s="354" t="n">
        <v>1109.7</v>
      </c>
      <c r="K94" s="355" t="n">
        <v>1037.2</v>
      </c>
      <c r="L94" s="355" t="n">
        <v>1182.1</v>
      </c>
      <c r="M94" s="357" t="n">
        <v>803</v>
      </c>
      <c r="N94" s="362"/>
    </row>
    <row r="95" customFormat="false" ht="13.5" hidden="false" customHeight="true" outlineLevel="0" collapsed="false">
      <c r="A95" s="363" t="s">
        <v>86</v>
      </c>
      <c r="B95" s="354" t="n">
        <v>1126.6</v>
      </c>
      <c r="C95" s="355" t="n">
        <v>1091.3</v>
      </c>
      <c r="D95" s="355" t="n">
        <v>1161.9</v>
      </c>
      <c r="E95" s="356" t="n">
        <v>3604</v>
      </c>
      <c r="F95" s="354" t="n">
        <v>1284.7</v>
      </c>
      <c r="G95" s="355" t="n">
        <v>1226.8</v>
      </c>
      <c r="H95" s="355" t="n">
        <v>1342.6</v>
      </c>
      <c r="I95" s="356" t="n">
        <v>1795</v>
      </c>
      <c r="J95" s="354" t="n">
        <v>984.5</v>
      </c>
      <c r="K95" s="355" t="n">
        <v>941.1</v>
      </c>
      <c r="L95" s="355" t="n">
        <v>1028</v>
      </c>
      <c r="M95" s="357" t="n">
        <v>1809</v>
      </c>
      <c r="N95" s="362"/>
    </row>
    <row r="96" customFormat="false" ht="13.5" hidden="false" customHeight="true" outlineLevel="0" collapsed="false">
      <c r="A96" s="363" t="s">
        <v>110</v>
      </c>
      <c r="B96" s="354" t="n">
        <v>1590.6</v>
      </c>
      <c r="C96" s="355" t="n">
        <v>1552.5</v>
      </c>
      <c r="D96" s="355" t="n">
        <v>1628.7</v>
      </c>
      <c r="E96" s="356" t="n">
        <v>6168</v>
      </c>
      <c r="F96" s="354" t="n">
        <v>1935.1</v>
      </c>
      <c r="G96" s="355" t="n">
        <v>1868.2</v>
      </c>
      <c r="H96" s="355" t="n">
        <v>2002</v>
      </c>
      <c r="I96" s="356" t="n">
        <v>3109</v>
      </c>
      <c r="J96" s="354" t="n">
        <v>1326.3</v>
      </c>
      <c r="K96" s="355" t="n">
        <v>1281</v>
      </c>
      <c r="L96" s="355" t="n">
        <v>1371.6</v>
      </c>
      <c r="M96" s="357" t="n">
        <v>3059</v>
      </c>
      <c r="N96" s="362"/>
    </row>
    <row r="97" customFormat="false" ht="13.5" hidden="false" customHeight="true" outlineLevel="0" collapsed="false">
      <c r="A97" s="363" t="s">
        <v>90</v>
      </c>
      <c r="B97" s="354" t="n">
        <v>1006.1</v>
      </c>
      <c r="C97" s="355" t="n">
        <v>965.7</v>
      </c>
      <c r="D97" s="355" t="n">
        <v>1046.4</v>
      </c>
      <c r="E97" s="356" t="n">
        <v>2209</v>
      </c>
      <c r="F97" s="354" t="n">
        <v>1193.1</v>
      </c>
      <c r="G97" s="355" t="n">
        <v>1125.8</v>
      </c>
      <c r="H97" s="355" t="n">
        <v>1260.3</v>
      </c>
      <c r="I97" s="356" t="n">
        <v>1139</v>
      </c>
      <c r="J97" s="354" t="n">
        <v>851.7</v>
      </c>
      <c r="K97" s="355" t="n">
        <v>802.4</v>
      </c>
      <c r="L97" s="355" t="n">
        <v>901</v>
      </c>
      <c r="M97" s="357" t="n">
        <v>1070</v>
      </c>
      <c r="N97" s="362"/>
    </row>
    <row r="98" customFormat="false" ht="13.5" hidden="false" customHeight="true" outlineLevel="0" collapsed="false">
      <c r="A98" s="363" t="s">
        <v>111</v>
      </c>
      <c r="B98" s="354" t="n">
        <v>1484.9</v>
      </c>
      <c r="C98" s="355" t="n">
        <v>1398.6</v>
      </c>
      <c r="D98" s="355" t="n">
        <v>1571.2</v>
      </c>
      <c r="E98" s="356" t="n">
        <v>1039</v>
      </c>
      <c r="F98" s="354" t="n">
        <v>1756.2</v>
      </c>
      <c r="G98" s="355" t="n">
        <v>1607.4</v>
      </c>
      <c r="H98" s="355" t="n">
        <v>1905.1</v>
      </c>
      <c r="I98" s="356" t="n">
        <v>494</v>
      </c>
      <c r="J98" s="354" t="n">
        <v>1288.6</v>
      </c>
      <c r="K98" s="355" t="n">
        <v>1184.4</v>
      </c>
      <c r="L98" s="355" t="n">
        <v>1392.7</v>
      </c>
      <c r="M98" s="357" t="n">
        <v>545</v>
      </c>
      <c r="N98" s="362"/>
    </row>
    <row r="99" customFormat="false" ht="13.5" hidden="false" customHeight="true" outlineLevel="0" collapsed="false">
      <c r="A99" s="363" t="s">
        <v>112</v>
      </c>
      <c r="B99" s="354" t="n">
        <v>1194.3</v>
      </c>
      <c r="C99" s="355" t="n">
        <v>1117.4</v>
      </c>
      <c r="D99" s="355" t="n">
        <v>1271.2</v>
      </c>
      <c r="E99" s="356" t="n">
        <v>845</v>
      </c>
      <c r="F99" s="354" t="n">
        <v>1296.2</v>
      </c>
      <c r="G99" s="355" t="n">
        <v>1172.4</v>
      </c>
      <c r="H99" s="355" t="n">
        <v>1420.1</v>
      </c>
      <c r="I99" s="356" t="n">
        <v>398</v>
      </c>
      <c r="J99" s="354" t="n">
        <v>1109.6</v>
      </c>
      <c r="K99" s="355" t="n">
        <v>1012</v>
      </c>
      <c r="L99" s="355" t="n">
        <v>1207.2</v>
      </c>
      <c r="M99" s="357" t="n">
        <v>447</v>
      </c>
      <c r="N99" s="362"/>
    </row>
    <row r="100" customFormat="false" ht="13.5" hidden="false" customHeight="true" outlineLevel="0" collapsed="false">
      <c r="A100" s="363" t="s">
        <v>113</v>
      </c>
      <c r="B100" s="354" t="n">
        <v>960.7</v>
      </c>
      <c r="C100" s="355" t="n">
        <v>898.2</v>
      </c>
      <c r="D100" s="355" t="n">
        <v>1023.1</v>
      </c>
      <c r="E100" s="356" t="n">
        <v>854</v>
      </c>
      <c r="F100" s="354" t="n">
        <v>1108</v>
      </c>
      <c r="G100" s="355" t="n">
        <v>1006.7</v>
      </c>
      <c r="H100" s="355" t="n">
        <v>1209.3</v>
      </c>
      <c r="I100" s="356" t="n">
        <v>431</v>
      </c>
      <c r="J100" s="354" t="n">
        <v>842</v>
      </c>
      <c r="K100" s="355" t="n">
        <v>763.7</v>
      </c>
      <c r="L100" s="355" t="n">
        <v>920.4</v>
      </c>
      <c r="M100" s="357" t="n">
        <v>423</v>
      </c>
      <c r="N100" s="362"/>
    </row>
    <row r="101" customFormat="false" ht="13.5" hidden="false" customHeight="true" outlineLevel="0" collapsed="false">
      <c r="A101" s="363" t="s">
        <v>114</v>
      </c>
      <c r="B101" s="354" t="n">
        <v>949.8</v>
      </c>
      <c r="C101" s="355" t="n">
        <v>841.3</v>
      </c>
      <c r="D101" s="355" t="n">
        <v>1058.2</v>
      </c>
      <c r="E101" s="356" t="n">
        <v>281</v>
      </c>
      <c r="F101" s="354" t="n">
        <v>1084.6</v>
      </c>
      <c r="G101" s="355" t="n">
        <v>905.5</v>
      </c>
      <c r="H101" s="355" t="n">
        <v>1263.8</v>
      </c>
      <c r="I101" s="356" t="n">
        <v>136</v>
      </c>
      <c r="J101" s="354" t="n">
        <v>813.4</v>
      </c>
      <c r="K101" s="355" t="n">
        <v>682</v>
      </c>
      <c r="L101" s="355" t="n">
        <v>944.8</v>
      </c>
      <c r="M101" s="357" t="n">
        <v>145</v>
      </c>
      <c r="N101" s="362"/>
    </row>
    <row r="102" customFormat="false" ht="13.5" hidden="false" customHeight="true" outlineLevel="0" collapsed="false">
      <c r="A102" s="363" t="s">
        <v>115</v>
      </c>
      <c r="B102" s="354" t="n">
        <v>1286.2</v>
      </c>
      <c r="C102" s="355" t="n">
        <v>1225.4</v>
      </c>
      <c r="D102" s="355" t="n">
        <v>1347.1</v>
      </c>
      <c r="E102" s="356" t="n">
        <v>1584</v>
      </c>
      <c r="F102" s="354" t="n">
        <v>1555.7</v>
      </c>
      <c r="G102" s="355" t="n">
        <v>1451.2</v>
      </c>
      <c r="H102" s="355" t="n">
        <v>1660.1</v>
      </c>
      <c r="I102" s="356" t="n">
        <v>807</v>
      </c>
      <c r="J102" s="354" t="n">
        <v>1082.3</v>
      </c>
      <c r="K102" s="355" t="n">
        <v>1009.3</v>
      </c>
      <c r="L102" s="355" t="n">
        <v>1155.4</v>
      </c>
      <c r="M102" s="357" t="n">
        <v>777</v>
      </c>
      <c r="N102" s="362"/>
    </row>
    <row r="103" customFormat="false" ht="13.5" hidden="false" customHeight="true" outlineLevel="0" collapsed="false">
      <c r="A103" s="363" t="s">
        <v>116</v>
      </c>
      <c r="B103" s="354" t="n">
        <v>1448.8</v>
      </c>
      <c r="C103" s="355" t="n">
        <v>1402.5</v>
      </c>
      <c r="D103" s="355" t="n">
        <v>1495.1</v>
      </c>
      <c r="E103" s="356" t="n">
        <v>3502</v>
      </c>
      <c r="F103" s="354" t="n">
        <v>1695.5</v>
      </c>
      <c r="G103" s="355" t="n">
        <v>1617</v>
      </c>
      <c r="H103" s="355" t="n">
        <v>1774</v>
      </c>
      <c r="I103" s="356" t="n">
        <v>1783</v>
      </c>
      <c r="J103" s="354" t="n">
        <v>1247.1</v>
      </c>
      <c r="K103" s="355" t="n">
        <v>1190.9</v>
      </c>
      <c r="L103" s="355" t="n">
        <v>1303.3</v>
      </c>
      <c r="M103" s="357" t="n">
        <v>1719</v>
      </c>
      <c r="N103" s="362"/>
    </row>
    <row r="104" customFormat="false" ht="13.5" hidden="false" customHeight="true" outlineLevel="0" collapsed="false">
      <c r="A104" s="363" t="s">
        <v>117</v>
      </c>
      <c r="B104" s="354" t="n">
        <v>1011.8</v>
      </c>
      <c r="C104" s="355" t="n">
        <v>886.7</v>
      </c>
      <c r="D104" s="355" t="n">
        <v>1136.9</v>
      </c>
      <c r="E104" s="356" t="n">
        <v>226</v>
      </c>
      <c r="F104" s="354" t="n">
        <v>1102.7</v>
      </c>
      <c r="G104" s="355" t="n">
        <v>907.5</v>
      </c>
      <c r="H104" s="355" t="n">
        <v>1297.9</v>
      </c>
      <c r="I104" s="356" t="n">
        <v>111</v>
      </c>
      <c r="J104" s="354" t="n">
        <v>928.5</v>
      </c>
      <c r="K104" s="355" t="n">
        <v>767.8</v>
      </c>
      <c r="L104" s="355" t="n">
        <v>1089.1</v>
      </c>
      <c r="M104" s="357" t="n">
        <v>115</v>
      </c>
      <c r="N104" s="362"/>
    </row>
    <row r="105" customFormat="false" ht="13.5" hidden="false" customHeight="true" outlineLevel="0" collapsed="false">
      <c r="A105" s="363" t="s">
        <v>118</v>
      </c>
      <c r="B105" s="354" t="n">
        <v>999</v>
      </c>
      <c r="C105" s="355" t="n">
        <v>951</v>
      </c>
      <c r="D105" s="355" t="n">
        <v>1047.1</v>
      </c>
      <c r="E105" s="356" t="n">
        <v>1560</v>
      </c>
      <c r="F105" s="354" t="n">
        <v>1149.6</v>
      </c>
      <c r="G105" s="355" t="n">
        <v>1071.7</v>
      </c>
      <c r="H105" s="355" t="n">
        <v>1227.6</v>
      </c>
      <c r="I105" s="356" t="n">
        <v>787</v>
      </c>
      <c r="J105" s="354" t="n">
        <v>858.9</v>
      </c>
      <c r="K105" s="355" t="n">
        <v>799.6</v>
      </c>
      <c r="L105" s="355" t="n">
        <v>918.3</v>
      </c>
      <c r="M105" s="357" t="n">
        <v>773</v>
      </c>
      <c r="N105" s="362"/>
    </row>
    <row r="106" customFormat="false" ht="13.5" hidden="false" customHeight="true" outlineLevel="0" collapsed="false">
      <c r="A106" s="363" t="s">
        <v>119</v>
      </c>
      <c r="B106" s="354" t="n">
        <v>1395.8</v>
      </c>
      <c r="C106" s="355" t="n">
        <v>1338.1</v>
      </c>
      <c r="D106" s="355" t="n">
        <v>1453.4</v>
      </c>
      <c r="E106" s="356" t="n">
        <v>2016</v>
      </c>
      <c r="F106" s="354" t="n">
        <v>1665</v>
      </c>
      <c r="G106" s="355" t="n">
        <v>1567.2</v>
      </c>
      <c r="H106" s="355" t="n">
        <v>1762.7</v>
      </c>
      <c r="I106" s="356" t="n">
        <v>1017</v>
      </c>
      <c r="J106" s="354" t="n">
        <v>1185.1</v>
      </c>
      <c r="K106" s="355" t="n">
        <v>1115.6</v>
      </c>
      <c r="L106" s="355" t="n">
        <v>1254.7</v>
      </c>
      <c r="M106" s="357" t="n">
        <v>999</v>
      </c>
      <c r="N106" s="362"/>
    </row>
    <row r="107" customFormat="false" ht="13.5" hidden="false" customHeight="true" outlineLevel="0" collapsed="false">
      <c r="A107" s="363" t="s">
        <v>120</v>
      </c>
      <c r="B107" s="354" t="n">
        <v>1017.7</v>
      </c>
      <c r="C107" s="355" t="n">
        <v>961.5</v>
      </c>
      <c r="D107" s="355" t="n">
        <v>1073.9</v>
      </c>
      <c r="E107" s="356" t="n">
        <v>1162</v>
      </c>
      <c r="F107" s="354" t="n">
        <v>1208.8</v>
      </c>
      <c r="G107" s="355" t="n">
        <v>1114.1</v>
      </c>
      <c r="H107" s="355" t="n">
        <v>1303.4</v>
      </c>
      <c r="I107" s="356" t="n">
        <v>593</v>
      </c>
      <c r="J107" s="354" t="n">
        <v>865</v>
      </c>
      <c r="K107" s="355" t="n">
        <v>796.6</v>
      </c>
      <c r="L107" s="355" t="n">
        <v>933.4</v>
      </c>
      <c r="M107" s="357" t="n">
        <v>569</v>
      </c>
      <c r="N107" s="362"/>
    </row>
    <row r="108" customFormat="false" ht="13.5" hidden="false" customHeight="true" outlineLevel="0" collapsed="false">
      <c r="A108" s="363" t="s">
        <v>121</v>
      </c>
      <c r="B108" s="354" t="n">
        <v>934.8</v>
      </c>
      <c r="C108" s="355" t="n">
        <v>802.2</v>
      </c>
      <c r="D108" s="355" t="n">
        <v>1067.3</v>
      </c>
      <c r="E108" s="356" t="n">
        <v>175</v>
      </c>
      <c r="F108" s="354" t="n">
        <v>963.8</v>
      </c>
      <c r="G108" s="355" t="n">
        <v>762</v>
      </c>
      <c r="H108" s="355" t="n">
        <v>1165.5</v>
      </c>
      <c r="I108" s="356" t="n">
        <v>88</v>
      </c>
      <c r="J108" s="354" t="n">
        <v>859</v>
      </c>
      <c r="K108" s="355" t="n">
        <v>690.5</v>
      </c>
      <c r="L108" s="355" t="n">
        <v>1027.4</v>
      </c>
      <c r="M108" s="357" t="n">
        <v>87</v>
      </c>
      <c r="N108" s="362"/>
    </row>
    <row r="109" customFormat="false" ht="13.5" hidden="false" customHeight="true" outlineLevel="0" collapsed="false">
      <c r="A109" s="363" t="s">
        <v>122</v>
      </c>
      <c r="B109" s="354" t="n">
        <v>1224.2</v>
      </c>
      <c r="C109" s="355" t="n">
        <v>1164</v>
      </c>
      <c r="D109" s="355" t="n">
        <v>1284.4</v>
      </c>
      <c r="E109" s="356" t="n">
        <v>1461</v>
      </c>
      <c r="F109" s="354" t="n">
        <v>1460.2</v>
      </c>
      <c r="G109" s="355" t="n">
        <v>1359.5</v>
      </c>
      <c r="H109" s="355" t="n">
        <v>1561</v>
      </c>
      <c r="I109" s="356" t="n">
        <v>735</v>
      </c>
      <c r="J109" s="354" t="n">
        <v>1040.3</v>
      </c>
      <c r="K109" s="355" t="n">
        <v>966.9</v>
      </c>
      <c r="L109" s="355" t="n">
        <v>1113.6</v>
      </c>
      <c r="M109" s="357" t="n">
        <v>726</v>
      </c>
      <c r="N109" s="362"/>
    </row>
    <row r="110" customFormat="false" ht="13.5" hidden="false" customHeight="true" outlineLevel="0" collapsed="false">
      <c r="A110" s="363" t="s">
        <v>123</v>
      </c>
      <c r="B110" s="354" t="n">
        <v>1354</v>
      </c>
      <c r="C110" s="355" t="n">
        <v>1311.7</v>
      </c>
      <c r="D110" s="355" t="n">
        <v>1396.3</v>
      </c>
      <c r="E110" s="356" t="n">
        <v>3553</v>
      </c>
      <c r="F110" s="354" t="n">
        <v>1619.6</v>
      </c>
      <c r="G110" s="355" t="n">
        <v>1547.6</v>
      </c>
      <c r="H110" s="355" t="n">
        <v>1691.7</v>
      </c>
      <c r="I110" s="356" t="n">
        <v>1774</v>
      </c>
      <c r="J110" s="354" t="n">
        <v>1163.5</v>
      </c>
      <c r="K110" s="355" t="n">
        <v>1111.8</v>
      </c>
      <c r="L110" s="355" t="n">
        <v>1215.1</v>
      </c>
      <c r="M110" s="357" t="n">
        <v>1779</v>
      </c>
      <c r="N110" s="362"/>
    </row>
    <row r="111" customFormat="false" ht="13.5" hidden="false" customHeight="true" outlineLevel="0" collapsed="false">
      <c r="A111" s="363" t="s">
        <v>124</v>
      </c>
      <c r="B111" s="354" t="n">
        <v>1087.8</v>
      </c>
      <c r="C111" s="355" t="n">
        <v>1017.7</v>
      </c>
      <c r="D111" s="355" t="n">
        <v>1157.9</v>
      </c>
      <c r="E111" s="356" t="n">
        <v>855</v>
      </c>
      <c r="F111" s="354" t="n">
        <v>1291.5</v>
      </c>
      <c r="G111" s="355" t="n">
        <v>1172.6</v>
      </c>
      <c r="H111" s="355" t="n">
        <v>1410.5</v>
      </c>
      <c r="I111" s="356" t="n">
        <v>427</v>
      </c>
      <c r="J111" s="354" t="n">
        <v>943.8</v>
      </c>
      <c r="K111" s="355" t="n">
        <v>857.2</v>
      </c>
      <c r="L111" s="355" t="n">
        <v>1030.5</v>
      </c>
      <c r="M111" s="357" t="n">
        <v>428</v>
      </c>
      <c r="N111" s="362"/>
    </row>
    <row r="112" customFormat="false" ht="13.5" hidden="false" customHeight="true" outlineLevel="0" collapsed="false">
      <c r="A112" s="363" t="s">
        <v>125</v>
      </c>
      <c r="B112" s="354" t="n">
        <v>1546.2</v>
      </c>
      <c r="C112" s="355" t="n">
        <v>1458</v>
      </c>
      <c r="D112" s="355" t="n">
        <v>1634.4</v>
      </c>
      <c r="E112" s="356" t="n">
        <v>1055</v>
      </c>
      <c r="F112" s="354" t="n">
        <v>1755.5</v>
      </c>
      <c r="G112" s="355" t="n">
        <v>1606.8</v>
      </c>
      <c r="H112" s="355" t="n">
        <v>1904.2</v>
      </c>
      <c r="I112" s="356" t="n">
        <v>515</v>
      </c>
      <c r="J112" s="354" t="n">
        <v>1364</v>
      </c>
      <c r="K112" s="355" t="n">
        <v>1256.9</v>
      </c>
      <c r="L112" s="355" t="n">
        <v>1471</v>
      </c>
      <c r="M112" s="357" t="n">
        <v>540</v>
      </c>
      <c r="N112" s="362"/>
    </row>
    <row r="113" customFormat="false" ht="13.5" hidden="false" customHeight="true" outlineLevel="0" collapsed="false">
      <c r="A113" s="363" t="s">
        <v>126</v>
      </c>
      <c r="B113" s="354" t="n">
        <v>1260.1</v>
      </c>
      <c r="C113" s="355" t="n">
        <v>1200.8</v>
      </c>
      <c r="D113" s="355" t="n">
        <v>1319.4</v>
      </c>
      <c r="E113" s="356" t="n">
        <v>1595</v>
      </c>
      <c r="F113" s="354" t="n">
        <v>1382.9</v>
      </c>
      <c r="G113" s="355" t="n">
        <v>1287.5</v>
      </c>
      <c r="H113" s="355" t="n">
        <v>1478.4</v>
      </c>
      <c r="I113" s="356" t="n">
        <v>783</v>
      </c>
      <c r="J113" s="354" t="n">
        <v>1148.8</v>
      </c>
      <c r="K113" s="355" t="n">
        <v>1073.9</v>
      </c>
      <c r="L113" s="355" t="n">
        <v>1223.6</v>
      </c>
      <c r="M113" s="357" t="n">
        <v>812</v>
      </c>
      <c r="N113" s="362"/>
    </row>
    <row r="114" customFormat="false" ht="13.5" hidden="false" customHeight="true" outlineLevel="0" collapsed="false"/>
    <row r="115" customFormat="false" ht="13.5" hidden="false" customHeight="true" outlineLevel="0" collapsed="false">
      <c r="A115" s="339" t="s">
        <v>261</v>
      </c>
    </row>
    <row r="116" customFormat="false" ht="13.5" hidden="false" customHeight="true" outlineLevel="0" collapsed="false">
      <c r="A116" s="340" t="s">
        <v>320</v>
      </c>
      <c r="B116" s="340"/>
      <c r="C116" s="340"/>
      <c r="D116" s="340"/>
      <c r="E116" s="340"/>
      <c r="F116" s="340"/>
      <c r="G116" s="340"/>
      <c r="H116" s="340"/>
      <c r="I116" s="340"/>
      <c r="J116" s="340"/>
      <c r="K116" s="340"/>
      <c r="L116" s="340"/>
      <c r="M116" s="340"/>
      <c r="N116" s="340"/>
    </row>
    <row r="117" customFormat="false" ht="13.5" hidden="false" customHeight="true" outlineLevel="0" collapsed="false">
      <c r="A117" s="340"/>
      <c r="B117" s="340"/>
      <c r="C117" s="340"/>
      <c r="D117" s="340"/>
      <c r="E117" s="340"/>
      <c r="F117" s="340"/>
      <c r="G117" s="340"/>
      <c r="H117" s="340"/>
      <c r="I117" s="340"/>
      <c r="J117" s="340"/>
      <c r="K117" s="340"/>
      <c r="L117" s="340"/>
      <c r="M117" s="340"/>
      <c r="N117" s="340"/>
    </row>
    <row r="118" customFormat="false" ht="13.5" hidden="false" customHeight="true" outlineLevel="0" collapsed="false">
      <c r="A118" s="364" t="s">
        <v>321</v>
      </c>
      <c r="B118" s="364"/>
      <c r="C118" s="364"/>
      <c r="D118" s="364"/>
      <c r="E118" s="364"/>
      <c r="F118" s="364"/>
      <c r="G118" s="364"/>
      <c r="H118" s="364"/>
      <c r="I118" s="364"/>
      <c r="J118" s="364"/>
      <c r="K118" s="364"/>
      <c r="L118" s="364"/>
      <c r="M118" s="364"/>
      <c r="N118" s="364"/>
    </row>
    <row r="119" customFormat="false" ht="13.5" hidden="false" customHeight="true" outlineLevel="0" collapsed="false">
      <c r="A119" s="364"/>
      <c r="B119" s="364"/>
      <c r="C119" s="364"/>
      <c r="D119" s="364"/>
      <c r="E119" s="364"/>
      <c r="F119" s="364"/>
      <c r="G119" s="364"/>
      <c r="H119" s="364"/>
      <c r="I119" s="364"/>
      <c r="J119" s="364"/>
      <c r="K119" s="364"/>
      <c r="L119" s="364"/>
      <c r="M119" s="364"/>
      <c r="N119" s="364"/>
    </row>
    <row r="120" customFormat="false" ht="13.5" hidden="false" customHeight="true" outlineLevel="0" collapsed="false">
      <c r="A120" s="364"/>
      <c r="B120" s="364"/>
      <c r="C120" s="364"/>
      <c r="D120" s="364"/>
      <c r="E120" s="364"/>
      <c r="F120" s="364"/>
      <c r="G120" s="364"/>
      <c r="H120" s="364"/>
      <c r="I120" s="364"/>
      <c r="J120" s="364"/>
      <c r="K120" s="364"/>
      <c r="L120" s="364"/>
      <c r="M120" s="364"/>
      <c r="N120" s="364"/>
    </row>
    <row r="121" customFormat="false" ht="13.5" hidden="false" customHeight="true" outlineLevel="0" collapsed="false">
      <c r="A121" s="251" t="s">
        <v>264</v>
      </c>
      <c r="B121" s="251"/>
      <c r="C121" s="251"/>
      <c r="D121" s="251"/>
      <c r="E121" s="251"/>
      <c r="F121" s="251"/>
      <c r="G121" s="251"/>
      <c r="H121" s="251"/>
      <c r="I121" s="251"/>
      <c r="J121" s="251"/>
      <c r="K121" s="251"/>
      <c r="L121" s="251"/>
      <c r="M121" s="251"/>
      <c r="N121" s="251"/>
    </row>
    <row r="122" customFormat="false" ht="13.5" hidden="false" customHeight="true" outlineLevel="0" collapsed="false">
      <c r="A122" s="340" t="s">
        <v>323</v>
      </c>
      <c r="B122" s="340"/>
      <c r="C122" s="340"/>
      <c r="D122" s="340"/>
      <c r="E122" s="340"/>
      <c r="F122" s="340"/>
      <c r="G122" s="340"/>
      <c r="H122" s="340"/>
      <c r="I122" s="340"/>
      <c r="J122" s="340"/>
      <c r="K122" s="340"/>
      <c r="L122" s="340"/>
      <c r="M122" s="340"/>
      <c r="N122" s="340"/>
    </row>
    <row r="123" customFormat="false" ht="13.5" hidden="false" customHeight="true" outlineLevel="0" collapsed="false">
      <c r="A123" s="340"/>
      <c r="B123" s="340"/>
      <c r="C123" s="340"/>
      <c r="D123" s="340"/>
      <c r="E123" s="340"/>
      <c r="F123" s="340"/>
      <c r="G123" s="340"/>
      <c r="H123" s="340"/>
      <c r="I123" s="340"/>
      <c r="J123" s="340"/>
      <c r="K123" s="340"/>
      <c r="L123" s="340"/>
      <c r="M123" s="340"/>
      <c r="N123" s="340"/>
    </row>
    <row r="124" customFormat="false" ht="13.5" hidden="false" customHeight="true" outlineLevel="0" collapsed="false">
      <c r="A124" s="361" t="s">
        <v>324</v>
      </c>
      <c r="B124" s="361"/>
      <c r="C124" s="361"/>
      <c r="D124" s="361"/>
      <c r="E124" s="361"/>
      <c r="F124" s="361"/>
      <c r="G124" s="361"/>
      <c r="H124" s="361"/>
      <c r="I124" s="361"/>
      <c r="J124" s="361"/>
      <c r="K124" s="361"/>
      <c r="L124" s="361"/>
      <c r="M124" s="361"/>
      <c r="N124" s="361"/>
    </row>
    <row r="125" customFormat="false" ht="13.5" hidden="false" customHeight="true" outlineLevel="0" collapsed="false">
      <c r="A125" s="343" t="s">
        <v>339</v>
      </c>
      <c r="B125" s="343"/>
      <c r="C125" s="343"/>
      <c r="D125" s="343"/>
      <c r="E125" s="343"/>
      <c r="F125" s="343"/>
      <c r="G125" s="343"/>
      <c r="H125" s="343"/>
      <c r="I125" s="343"/>
      <c r="J125" s="343"/>
      <c r="K125" s="343"/>
      <c r="L125" s="343"/>
      <c r="M125" s="343"/>
      <c r="N125" s="343"/>
    </row>
    <row r="126" customFormat="false" ht="13.5" hidden="false" customHeight="true" outlineLevel="0" collapsed="false">
      <c r="A126" s="8"/>
      <c r="B126" s="8"/>
      <c r="C126" s="8"/>
    </row>
    <row r="127" customFormat="false" ht="13.5" hidden="false" customHeight="true" outlineLevel="0" collapsed="false">
      <c r="A127" s="8" t="s">
        <v>58</v>
      </c>
      <c r="B127" s="8"/>
    </row>
    <row r="128" customFormat="false" ht="13.5" hidden="false" customHeight="true" outlineLevel="0" collapsed="false"/>
    <row r="129" customFormat="false" ht="13.5" hidden="false" customHeight="true" outlineLevel="0" collapsed="false"/>
  </sheetData>
  <mergeCells count="59">
    <mergeCell ref="A1:K1"/>
    <mergeCell ref="M1:N1"/>
    <mergeCell ref="B3:E3"/>
    <mergeCell ref="F3:I3"/>
    <mergeCell ref="J3:M3"/>
    <mergeCell ref="A4:A6"/>
    <mergeCell ref="B4:B6"/>
    <mergeCell ref="C4:C6"/>
    <mergeCell ref="D4:D6"/>
    <mergeCell ref="E4:E6"/>
    <mergeCell ref="F4:F6"/>
    <mergeCell ref="G4:G6"/>
    <mergeCell ref="H4:H6"/>
    <mergeCell ref="I4:I6"/>
    <mergeCell ref="J4:J6"/>
    <mergeCell ref="K4:K6"/>
    <mergeCell ref="L4:L6"/>
    <mergeCell ref="M4:M6"/>
    <mergeCell ref="A40:A41"/>
    <mergeCell ref="B40:E41"/>
    <mergeCell ref="F40:I40"/>
    <mergeCell ref="J40:M40"/>
    <mergeCell ref="F41:I41"/>
    <mergeCell ref="J41:M41"/>
    <mergeCell ref="A42:A44"/>
    <mergeCell ref="B42:B44"/>
    <mergeCell ref="C42:C44"/>
    <mergeCell ref="D42:D44"/>
    <mergeCell ref="E42:E44"/>
    <mergeCell ref="F42:F44"/>
    <mergeCell ref="G42:G44"/>
    <mergeCell ref="H42:H44"/>
    <mergeCell ref="I42:I44"/>
    <mergeCell ref="J42:J44"/>
    <mergeCell ref="K42:K44"/>
    <mergeCell ref="L42:L44"/>
    <mergeCell ref="M42:M44"/>
    <mergeCell ref="B78:E78"/>
    <mergeCell ref="F78:I78"/>
    <mergeCell ref="J78:M78"/>
    <mergeCell ref="A79:A81"/>
    <mergeCell ref="B79:B81"/>
    <mergeCell ref="C79:C81"/>
    <mergeCell ref="D79:D81"/>
    <mergeCell ref="E79:E81"/>
    <mergeCell ref="F79:F81"/>
    <mergeCell ref="G79:G81"/>
    <mergeCell ref="H79:H81"/>
    <mergeCell ref="I79:I81"/>
    <mergeCell ref="J79:J81"/>
    <mergeCell ref="K79:K81"/>
    <mergeCell ref="L79:L81"/>
    <mergeCell ref="M79:M81"/>
    <mergeCell ref="A116:N117"/>
    <mergeCell ref="A118:N120"/>
    <mergeCell ref="A121:N121"/>
    <mergeCell ref="A122:N123"/>
    <mergeCell ref="A124:N124"/>
    <mergeCell ref="A125:N125"/>
  </mergeCells>
  <hyperlinks>
    <hyperlink ref="M1" location="Contents!A1" display="back to contents"/>
    <hyperlink ref="A124" r:id="rId1" display="5) Figures are for deaths occurring between 1 March 2020 and 31 December 2020. Figures only include deaths that were registered by 13 January 2021. More information on registration delays can be found on the NRS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57.42"/>
    <col collapsed="false" customWidth="true" hidden="false" outlineLevel="0" max="2" min="2" style="1" width="9.85"/>
    <col collapsed="false" customWidth="true" hidden="false" outlineLevel="0" max="3" min="3" style="1" width="12.57"/>
    <col collapsed="false" customWidth="true" hidden="false" outlineLevel="0" max="4" min="4" style="1" width="10"/>
    <col collapsed="false" customWidth="true" hidden="false" outlineLevel="0" max="5" min="5" style="1" width="10.42"/>
    <col collapsed="false" customWidth="true" hidden="false" outlineLevel="0" max="6" min="6" style="1" width="3.14"/>
    <col collapsed="false" customWidth="false" hidden="false" outlineLevel="0" max="7" min="7" style="1" width="11.42"/>
    <col collapsed="false" customWidth="true" hidden="false" outlineLevel="0" max="8" min="8" style="1" width="11.14"/>
    <col collapsed="false" customWidth="true" hidden="false" outlineLevel="0" max="9" min="9" style="1" width="9.85"/>
    <col collapsed="false" customWidth="true" hidden="false" outlineLevel="0" max="10" min="10" style="1" width="12.42"/>
    <col collapsed="false" customWidth="true" hidden="false" outlineLevel="0" max="1025" min="11" style="1" width="9.14"/>
  </cols>
  <sheetData>
    <row r="1" customFormat="false" ht="18" hidden="false" customHeight="true" outlineLevel="0" collapsed="false">
      <c r="A1" s="365" t="s">
        <v>340</v>
      </c>
      <c r="B1" s="365"/>
      <c r="C1" s="365"/>
      <c r="D1" s="365"/>
      <c r="E1" s="365"/>
      <c r="F1" s="365"/>
      <c r="G1" s="365"/>
      <c r="H1" s="365"/>
      <c r="I1" s="327"/>
      <c r="J1" s="366" t="s">
        <v>60</v>
      </c>
      <c r="K1" s="366"/>
      <c r="L1" s="5"/>
      <c r="M1" s="5"/>
    </row>
    <row r="2" customFormat="false" ht="18" hidden="false" customHeight="true" outlineLevel="0" collapsed="false">
      <c r="A2" s="365"/>
      <c r="B2" s="365"/>
      <c r="C2" s="365"/>
      <c r="D2" s="365"/>
      <c r="E2" s="365"/>
      <c r="F2" s="365"/>
      <c r="G2" s="365"/>
      <c r="H2" s="365"/>
      <c r="I2" s="327"/>
      <c r="J2" s="327"/>
      <c r="K2" s="5"/>
      <c r="L2" s="5"/>
      <c r="M2" s="5"/>
    </row>
    <row r="3" customFormat="false" ht="15" hidden="false" customHeight="true" outlineLevel="0" collapsed="false">
      <c r="A3" s="362"/>
      <c r="B3" s="362"/>
      <c r="C3" s="362"/>
      <c r="D3" s="362"/>
      <c r="E3" s="362"/>
      <c r="F3" s="362"/>
      <c r="G3" s="362"/>
      <c r="H3" s="362"/>
      <c r="I3" s="362"/>
      <c r="J3" s="362"/>
    </row>
    <row r="4" customFormat="false" ht="15" hidden="false" customHeight="false" outlineLevel="0" collapsed="false">
      <c r="A4" s="367"/>
      <c r="B4" s="368" t="s">
        <v>341</v>
      </c>
      <c r="C4" s="368"/>
      <c r="D4" s="368"/>
      <c r="E4" s="368"/>
      <c r="F4" s="362"/>
      <c r="G4" s="369" t="s">
        <v>260</v>
      </c>
      <c r="H4" s="369"/>
      <c r="I4" s="369"/>
      <c r="J4" s="369"/>
    </row>
    <row r="5" customFormat="false" ht="15" hidden="false" customHeight="true" outlineLevel="0" collapsed="false">
      <c r="A5" s="370"/>
      <c r="B5" s="371" t="s">
        <v>257</v>
      </c>
      <c r="C5" s="371" t="s">
        <v>342</v>
      </c>
      <c r="D5" s="371" t="s">
        <v>343</v>
      </c>
      <c r="E5" s="371" t="s">
        <v>344</v>
      </c>
      <c r="F5" s="372"/>
      <c r="G5" s="371" t="s">
        <v>257</v>
      </c>
      <c r="H5" s="371" t="s">
        <v>342</v>
      </c>
      <c r="I5" s="371" t="s">
        <v>343</v>
      </c>
      <c r="J5" s="371" t="s">
        <v>344</v>
      </c>
    </row>
    <row r="6" customFormat="false" ht="15" hidden="false" customHeight="true" outlineLevel="0" collapsed="false">
      <c r="A6" s="370"/>
      <c r="B6" s="371"/>
      <c r="C6" s="371"/>
      <c r="D6" s="371"/>
      <c r="E6" s="371"/>
      <c r="F6" s="372"/>
      <c r="G6" s="371"/>
      <c r="H6" s="371"/>
      <c r="I6" s="371"/>
      <c r="J6" s="371"/>
    </row>
    <row r="7" customFormat="false" ht="15" hidden="false" customHeight="true" outlineLevel="0" collapsed="false">
      <c r="A7" s="370"/>
      <c r="B7" s="371"/>
      <c r="C7" s="371"/>
      <c r="D7" s="371"/>
      <c r="E7" s="371"/>
      <c r="F7" s="372"/>
      <c r="G7" s="371"/>
      <c r="H7" s="371"/>
      <c r="I7" s="371"/>
      <c r="J7" s="371"/>
    </row>
    <row r="8" customFormat="false" ht="15" hidden="false" customHeight="true" outlineLevel="0" collapsed="false">
      <c r="A8" s="370"/>
      <c r="B8" s="371"/>
      <c r="C8" s="371"/>
      <c r="D8" s="371"/>
      <c r="E8" s="371"/>
      <c r="F8" s="372"/>
      <c r="G8" s="371"/>
      <c r="H8" s="371"/>
      <c r="I8" s="371"/>
      <c r="J8" s="371"/>
    </row>
    <row r="9" customFormat="false" ht="14.25" hidden="false" customHeight="false" outlineLevel="0" collapsed="false">
      <c r="A9" s="370"/>
      <c r="B9" s="371"/>
      <c r="C9" s="371"/>
      <c r="D9" s="371"/>
      <c r="E9" s="371"/>
      <c r="F9" s="372"/>
      <c r="G9" s="371"/>
      <c r="H9" s="371"/>
      <c r="I9" s="371"/>
      <c r="J9" s="371"/>
    </row>
    <row r="10" customFormat="false" ht="14.25" hidden="false" customHeight="false" outlineLevel="0" collapsed="false">
      <c r="A10" s="367"/>
      <c r="B10" s="373"/>
      <c r="C10" s="373"/>
      <c r="D10" s="373"/>
      <c r="E10" s="373"/>
      <c r="F10" s="5"/>
      <c r="G10" s="374"/>
      <c r="H10" s="374"/>
      <c r="I10" s="374"/>
      <c r="J10" s="374"/>
    </row>
    <row r="11" customFormat="false" ht="14.25" hidden="false" customHeight="false" outlineLevel="0" collapsed="false">
      <c r="A11" s="375" t="s">
        <v>345</v>
      </c>
      <c r="B11" s="373"/>
      <c r="C11" s="373"/>
      <c r="D11" s="373"/>
      <c r="E11" s="373"/>
      <c r="F11" s="5"/>
      <c r="G11" s="374"/>
      <c r="H11" s="374"/>
      <c r="I11" s="374"/>
      <c r="J11" s="374"/>
    </row>
    <row r="12" customFormat="false" ht="14.25" hidden="false" customHeight="false" outlineLevel="0" collapsed="false">
      <c r="A12" s="376" t="s">
        <v>346</v>
      </c>
      <c r="B12" s="377" t="n">
        <v>41</v>
      </c>
      <c r="C12" s="378" t="n">
        <v>17.3</v>
      </c>
      <c r="D12" s="378" t="n">
        <v>11.7</v>
      </c>
      <c r="E12" s="378" t="n">
        <v>22.9</v>
      </c>
      <c r="F12" s="5"/>
      <c r="G12" s="377" t="n">
        <v>462</v>
      </c>
      <c r="H12" s="378" t="n">
        <v>191.5</v>
      </c>
      <c r="I12" s="378" t="n">
        <v>173.1</v>
      </c>
      <c r="J12" s="378" t="n">
        <v>209.9</v>
      </c>
    </row>
    <row r="13" customFormat="false" ht="14.25" hidden="false" customHeight="false" outlineLevel="0" collapsed="false">
      <c r="A13" s="376" t="s">
        <v>347</v>
      </c>
      <c r="B13" s="377" t="n">
        <v>22</v>
      </c>
      <c r="C13" s="378" t="n">
        <v>4.1</v>
      </c>
      <c r="D13" s="378" t="n">
        <v>2.3</v>
      </c>
      <c r="E13" s="378" t="n">
        <v>5.8</v>
      </c>
      <c r="F13" s="5"/>
      <c r="G13" s="377" t="n">
        <v>474</v>
      </c>
      <c r="H13" s="378" t="n">
        <v>98</v>
      </c>
      <c r="I13" s="378" t="n">
        <v>88.8</v>
      </c>
      <c r="J13" s="378" t="n">
        <v>107.2</v>
      </c>
    </row>
    <row r="14" customFormat="false" ht="14.25" hidden="false" customHeight="false" outlineLevel="0" collapsed="false">
      <c r="A14" s="376" t="s">
        <v>348</v>
      </c>
      <c r="B14" s="377" t="n">
        <v>33</v>
      </c>
      <c r="C14" s="378" t="n">
        <v>12.4</v>
      </c>
      <c r="D14" s="378" t="n">
        <v>7.9</v>
      </c>
      <c r="E14" s="378" t="n">
        <v>16.9</v>
      </c>
      <c r="F14" s="5"/>
      <c r="G14" s="377" t="n">
        <v>424</v>
      </c>
      <c r="H14" s="378" t="n">
        <v>156.4</v>
      </c>
      <c r="I14" s="378" t="n">
        <v>140.4</v>
      </c>
      <c r="J14" s="378" t="n">
        <v>172.4</v>
      </c>
    </row>
    <row r="15" customFormat="false" ht="14.25" hidden="false" customHeight="false" outlineLevel="0" collapsed="false">
      <c r="A15" s="376" t="s">
        <v>349</v>
      </c>
      <c r="B15" s="377" t="n">
        <v>29</v>
      </c>
      <c r="C15" s="378" t="n">
        <v>12.8</v>
      </c>
      <c r="D15" s="378" t="n">
        <v>8</v>
      </c>
      <c r="E15" s="378" t="n">
        <v>17.5</v>
      </c>
      <c r="F15" s="5"/>
      <c r="G15" s="377" t="n">
        <v>398</v>
      </c>
      <c r="H15" s="378" t="n">
        <v>170.6</v>
      </c>
      <c r="I15" s="378" t="n">
        <v>153.6</v>
      </c>
      <c r="J15" s="378" t="n">
        <v>187.6</v>
      </c>
    </row>
    <row r="16" customFormat="false" ht="14.25" hidden="false" customHeight="false" outlineLevel="0" collapsed="false">
      <c r="A16" s="376" t="s">
        <v>350</v>
      </c>
      <c r="B16" s="377" t="n">
        <v>66</v>
      </c>
      <c r="C16" s="378" t="n">
        <v>24.8</v>
      </c>
      <c r="D16" s="378" t="n">
        <v>18.8</v>
      </c>
      <c r="E16" s="378" t="n">
        <v>30.8</v>
      </c>
      <c r="F16" s="5"/>
      <c r="G16" s="377" t="n">
        <v>1191</v>
      </c>
      <c r="H16" s="378" t="n">
        <v>448</v>
      </c>
      <c r="I16" s="378" t="n">
        <v>422.5</v>
      </c>
      <c r="J16" s="378" t="n">
        <v>473.6</v>
      </c>
    </row>
    <row r="17" customFormat="false" ht="14.25" hidden="false" customHeight="false" outlineLevel="0" collapsed="false">
      <c r="A17" s="376" t="s">
        <v>351</v>
      </c>
      <c r="B17" s="377" t="n">
        <v>49</v>
      </c>
      <c r="C17" s="378" t="n">
        <v>21.2</v>
      </c>
      <c r="D17" s="378" t="n">
        <v>15.2</v>
      </c>
      <c r="E17" s="378" t="n">
        <v>27.2</v>
      </c>
      <c r="F17" s="5"/>
      <c r="G17" s="377" t="n">
        <v>600</v>
      </c>
      <c r="H17" s="378" t="n">
        <v>256.9</v>
      </c>
      <c r="I17" s="378" t="n">
        <v>236.2</v>
      </c>
      <c r="J17" s="378" t="n">
        <v>277.6</v>
      </c>
    </row>
    <row r="18" customFormat="false" ht="14.25" hidden="false" customHeight="false" outlineLevel="0" collapsed="false">
      <c r="A18" s="376" t="s">
        <v>352</v>
      </c>
      <c r="B18" s="377" t="n">
        <v>28</v>
      </c>
      <c r="C18" s="378" t="n">
        <v>21.8</v>
      </c>
      <c r="D18" s="378" t="n">
        <v>13.6</v>
      </c>
      <c r="E18" s="378" t="n">
        <v>30</v>
      </c>
      <c r="F18" s="5"/>
      <c r="G18" s="377" t="n">
        <v>377</v>
      </c>
      <c r="H18" s="378" t="n">
        <v>269</v>
      </c>
      <c r="I18" s="378" t="n">
        <v>241.1</v>
      </c>
      <c r="J18" s="378" t="n">
        <v>296.8</v>
      </c>
    </row>
    <row r="19" customFormat="false" ht="14.25" hidden="false" customHeight="false" outlineLevel="0" collapsed="false">
      <c r="A19" s="376" t="s">
        <v>353</v>
      </c>
      <c r="B19" s="377" t="n">
        <v>75</v>
      </c>
      <c r="C19" s="378" t="n">
        <v>44.3</v>
      </c>
      <c r="D19" s="378" t="n">
        <v>34.1</v>
      </c>
      <c r="E19" s="378" t="n">
        <v>54.4</v>
      </c>
      <c r="F19" s="5"/>
      <c r="G19" s="377" t="n">
        <v>863</v>
      </c>
      <c r="H19" s="378" t="n">
        <v>522</v>
      </c>
      <c r="I19" s="378" t="n">
        <v>486.8</v>
      </c>
      <c r="J19" s="378" t="n">
        <v>557.3</v>
      </c>
    </row>
    <row r="20" customFormat="false" ht="14.25" hidden="false" customHeight="false" outlineLevel="0" collapsed="false">
      <c r="A20" s="376" t="s">
        <v>354</v>
      </c>
      <c r="B20" s="377" t="n">
        <v>69</v>
      </c>
      <c r="C20" s="378" t="n">
        <v>30.1</v>
      </c>
      <c r="D20" s="378" t="n">
        <v>22.9</v>
      </c>
      <c r="E20" s="378" t="n">
        <v>37.3</v>
      </c>
      <c r="F20" s="5"/>
      <c r="G20" s="377" t="n">
        <v>1040</v>
      </c>
      <c r="H20" s="378" t="n">
        <v>451.5</v>
      </c>
      <c r="I20" s="378" t="n">
        <v>423.7</v>
      </c>
      <c r="J20" s="378" t="n">
        <v>479.3</v>
      </c>
    </row>
    <row r="21" customFormat="false" ht="14.25" hidden="false" customHeight="false" outlineLevel="0" collapsed="false">
      <c r="A21" s="376"/>
      <c r="B21" s="377"/>
      <c r="C21" s="378"/>
      <c r="D21" s="378"/>
      <c r="E21" s="378"/>
      <c r="F21" s="5"/>
      <c r="G21" s="377"/>
      <c r="H21" s="378"/>
      <c r="I21" s="378"/>
      <c r="J21" s="378"/>
    </row>
    <row r="22" customFormat="false" ht="14.25" hidden="false" customHeight="false" outlineLevel="0" collapsed="false">
      <c r="A22" s="379" t="s">
        <v>355</v>
      </c>
      <c r="B22" s="377"/>
      <c r="C22" s="378"/>
      <c r="D22" s="378"/>
      <c r="E22" s="378"/>
      <c r="F22" s="5"/>
      <c r="G22" s="377"/>
      <c r="H22" s="378"/>
      <c r="I22" s="378"/>
      <c r="J22" s="378"/>
    </row>
    <row r="23" customFormat="false" ht="14.25" hidden="false" customHeight="false" outlineLevel="0" collapsed="false">
      <c r="A23" s="376" t="s">
        <v>356</v>
      </c>
      <c r="B23" s="377" t="n">
        <v>25</v>
      </c>
      <c r="C23" s="378" t="n">
        <v>15.4</v>
      </c>
      <c r="D23" s="378" t="n">
        <v>8.9</v>
      </c>
      <c r="E23" s="378" t="n">
        <v>21.9</v>
      </c>
      <c r="F23" s="5"/>
      <c r="G23" s="377" t="n">
        <v>252</v>
      </c>
      <c r="H23" s="378" t="n">
        <v>150.9</v>
      </c>
      <c r="I23" s="378" t="n">
        <v>131</v>
      </c>
      <c r="J23" s="378" t="n">
        <v>170.8</v>
      </c>
    </row>
    <row r="24" customFormat="false" ht="14.25" hidden="false" customHeight="false" outlineLevel="0" collapsed="false">
      <c r="A24" s="376" t="s">
        <v>357</v>
      </c>
      <c r="B24" s="377" t="n">
        <v>16</v>
      </c>
      <c r="C24" s="378" t="n">
        <v>21.2</v>
      </c>
      <c r="D24" s="378" t="n">
        <v>10.6</v>
      </c>
      <c r="E24" s="378" t="n">
        <v>31.8</v>
      </c>
      <c r="F24" s="5"/>
      <c r="G24" s="377" t="n">
        <v>210</v>
      </c>
      <c r="H24" s="378" t="n">
        <v>283.3</v>
      </c>
      <c r="I24" s="378" t="n">
        <v>243.5</v>
      </c>
      <c r="J24" s="378" t="n">
        <v>323.1</v>
      </c>
    </row>
    <row r="25" customFormat="false" ht="14.25" hidden="false" customHeight="false" outlineLevel="0" collapsed="false">
      <c r="A25" s="376" t="s">
        <v>358</v>
      </c>
      <c r="B25" s="377" t="n">
        <v>3</v>
      </c>
      <c r="C25" s="378" t="s">
        <v>359</v>
      </c>
      <c r="D25" s="378" t="s">
        <v>359</v>
      </c>
      <c r="E25" s="378" t="s">
        <v>359</v>
      </c>
      <c r="F25" s="5"/>
      <c r="G25" s="377" t="n">
        <v>117</v>
      </c>
      <c r="H25" s="378" t="n">
        <v>106.7</v>
      </c>
      <c r="I25" s="378" t="n">
        <v>86.4</v>
      </c>
      <c r="J25" s="378" t="n">
        <v>126.9</v>
      </c>
    </row>
    <row r="26" customFormat="false" ht="14.25" hidden="false" customHeight="false" outlineLevel="0" collapsed="false">
      <c r="A26" s="376" t="s">
        <v>360</v>
      </c>
      <c r="B26" s="377" t="n">
        <v>7</v>
      </c>
      <c r="C26" s="378" t="s">
        <v>359</v>
      </c>
      <c r="D26" s="378" t="s">
        <v>359</v>
      </c>
      <c r="E26" s="378" t="s">
        <v>359</v>
      </c>
      <c r="F26" s="5"/>
      <c r="G26" s="377" t="n">
        <v>113</v>
      </c>
      <c r="H26" s="378" t="n">
        <v>89.8</v>
      </c>
      <c r="I26" s="378" t="n">
        <v>72</v>
      </c>
      <c r="J26" s="378" t="n">
        <v>107.6</v>
      </c>
    </row>
    <row r="27" customFormat="false" ht="14.25" hidden="false" customHeight="false" outlineLevel="0" collapsed="false">
      <c r="A27" s="376" t="s">
        <v>361</v>
      </c>
      <c r="B27" s="377" t="n">
        <v>8</v>
      </c>
      <c r="C27" s="378" t="s">
        <v>359</v>
      </c>
      <c r="D27" s="378" t="s">
        <v>359</v>
      </c>
      <c r="E27" s="378" t="s">
        <v>359</v>
      </c>
      <c r="F27" s="5"/>
      <c r="G27" s="377" t="n">
        <v>128</v>
      </c>
      <c r="H27" s="378" t="n">
        <v>117</v>
      </c>
      <c r="I27" s="378" t="n">
        <v>95.6</v>
      </c>
      <c r="J27" s="378" t="n">
        <v>138.5</v>
      </c>
    </row>
    <row r="28" customFormat="false" ht="14.25" hidden="false" customHeight="false" outlineLevel="0" collapsed="false">
      <c r="A28" s="376" t="s">
        <v>362</v>
      </c>
      <c r="B28" s="377" t="n">
        <v>4</v>
      </c>
      <c r="C28" s="378" t="s">
        <v>359</v>
      </c>
      <c r="D28" s="378" t="s">
        <v>359</v>
      </c>
      <c r="E28" s="378" t="s">
        <v>359</v>
      </c>
      <c r="F28" s="5"/>
      <c r="G28" s="377" t="n">
        <v>116</v>
      </c>
      <c r="H28" s="378" t="n">
        <v>83.8</v>
      </c>
      <c r="I28" s="378" t="n">
        <v>68.3</v>
      </c>
      <c r="J28" s="378" t="n">
        <v>99.4</v>
      </c>
    </row>
    <row r="29" customFormat="false" ht="14.25" hidden="false" customHeight="false" outlineLevel="0" collapsed="false">
      <c r="A29" s="376" t="s">
        <v>363</v>
      </c>
      <c r="B29" s="377" t="n">
        <v>3</v>
      </c>
      <c r="C29" s="378" t="s">
        <v>359</v>
      </c>
      <c r="D29" s="378" t="s">
        <v>359</v>
      </c>
      <c r="E29" s="378" t="s">
        <v>359</v>
      </c>
      <c r="F29" s="5"/>
      <c r="G29" s="377" t="n">
        <v>54</v>
      </c>
      <c r="H29" s="378" t="n">
        <v>128.2</v>
      </c>
      <c r="I29" s="378" t="n">
        <v>93.7</v>
      </c>
      <c r="J29" s="378" t="n">
        <v>162.7</v>
      </c>
    </row>
    <row r="30" customFormat="false" ht="14.25" hidden="false" customHeight="false" outlineLevel="0" collapsed="false">
      <c r="A30" s="376" t="s">
        <v>364</v>
      </c>
      <c r="B30" s="377" t="n">
        <v>5</v>
      </c>
      <c r="C30" s="378" t="s">
        <v>359</v>
      </c>
      <c r="D30" s="378" t="s">
        <v>359</v>
      </c>
      <c r="E30" s="378" t="s">
        <v>359</v>
      </c>
      <c r="F30" s="5"/>
      <c r="G30" s="377" t="n">
        <v>52</v>
      </c>
      <c r="H30" s="378" t="n">
        <v>137.7</v>
      </c>
      <c r="I30" s="378" t="n">
        <v>98</v>
      </c>
      <c r="J30" s="378" t="n">
        <v>177.5</v>
      </c>
    </row>
    <row r="31" customFormat="false" ht="14.25" hidden="false" customHeight="false" outlineLevel="0" collapsed="false">
      <c r="A31" s="376" t="s">
        <v>365</v>
      </c>
      <c r="B31" s="377" t="n">
        <v>5</v>
      </c>
      <c r="C31" s="378" t="s">
        <v>359</v>
      </c>
      <c r="D31" s="378" t="s">
        <v>359</v>
      </c>
      <c r="E31" s="378" t="s">
        <v>359</v>
      </c>
      <c r="F31" s="5"/>
      <c r="G31" s="377" t="n">
        <v>52</v>
      </c>
      <c r="H31" s="378" t="n">
        <v>263.6</v>
      </c>
      <c r="I31" s="378" t="n">
        <v>177.4</v>
      </c>
      <c r="J31" s="378" t="n">
        <v>349.8</v>
      </c>
    </row>
    <row r="32" customFormat="false" ht="14.25" hidden="false" customHeight="false" outlineLevel="0" collapsed="false">
      <c r="A32" s="376" t="s">
        <v>366</v>
      </c>
      <c r="B32" s="377" t="n">
        <v>8</v>
      </c>
      <c r="C32" s="378" t="s">
        <v>359</v>
      </c>
      <c r="D32" s="378" t="s">
        <v>359</v>
      </c>
      <c r="E32" s="378" t="s">
        <v>359</v>
      </c>
      <c r="F32" s="5"/>
      <c r="G32" s="377" t="n">
        <v>89</v>
      </c>
      <c r="H32" s="378" t="n">
        <v>272.8</v>
      </c>
      <c r="I32" s="378" t="n">
        <v>212.3</v>
      </c>
      <c r="J32" s="378" t="n">
        <v>333.4</v>
      </c>
    </row>
    <row r="33" customFormat="false" ht="14.25" hidden="false" customHeight="false" outlineLevel="0" collapsed="false">
      <c r="A33" s="376" t="s">
        <v>367</v>
      </c>
      <c r="B33" s="377" t="n">
        <v>12</v>
      </c>
      <c r="C33" s="378" t="n">
        <v>9.3</v>
      </c>
      <c r="D33" s="378" t="n">
        <v>3.5</v>
      </c>
      <c r="E33" s="378" t="n">
        <v>15.1</v>
      </c>
      <c r="F33" s="5"/>
      <c r="G33" s="377" t="n">
        <v>177</v>
      </c>
      <c r="H33" s="378" t="n">
        <v>138.6</v>
      </c>
      <c r="I33" s="378" t="n">
        <v>116.2</v>
      </c>
      <c r="J33" s="378" t="n">
        <v>160.9</v>
      </c>
    </row>
    <row r="34" customFormat="false" ht="14.25" hidden="false" customHeight="false" outlineLevel="0" collapsed="false">
      <c r="A34" s="376" t="s">
        <v>368</v>
      </c>
      <c r="B34" s="377" t="n">
        <v>25</v>
      </c>
      <c r="C34" s="378" t="n">
        <v>14.9</v>
      </c>
      <c r="D34" s="378" t="n">
        <v>8.9</v>
      </c>
      <c r="E34" s="378" t="n">
        <v>20.9</v>
      </c>
      <c r="F34" s="5"/>
      <c r="G34" s="377" t="n">
        <v>324</v>
      </c>
      <c r="H34" s="378" t="n">
        <v>184.7</v>
      </c>
      <c r="I34" s="378" t="n">
        <v>164</v>
      </c>
      <c r="J34" s="378" t="n">
        <v>205.3</v>
      </c>
    </row>
    <row r="35" customFormat="false" ht="14.25" hidden="false" customHeight="false" outlineLevel="0" collapsed="false">
      <c r="A35" s="376" t="s">
        <v>369</v>
      </c>
      <c r="B35" s="377" t="n">
        <v>4</v>
      </c>
      <c r="C35" s="378" t="s">
        <v>359</v>
      </c>
      <c r="D35" s="378" t="s">
        <v>359</v>
      </c>
      <c r="E35" s="378" t="s">
        <v>359</v>
      </c>
      <c r="F35" s="5"/>
      <c r="G35" s="377" t="n">
        <v>74</v>
      </c>
      <c r="H35" s="378" t="n">
        <v>147.7</v>
      </c>
      <c r="I35" s="378" t="n">
        <v>111</v>
      </c>
      <c r="J35" s="378" t="n">
        <v>184.4</v>
      </c>
    </row>
    <row r="36" customFormat="false" ht="14.25" hidden="false" customHeight="false" outlineLevel="0" collapsed="false">
      <c r="A36" s="376" t="s">
        <v>370</v>
      </c>
      <c r="B36" s="377" t="n">
        <v>10</v>
      </c>
      <c r="C36" s="378" t="n">
        <v>26.1</v>
      </c>
      <c r="D36" s="378" t="n">
        <v>9.9</v>
      </c>
      <c r="E36" s="378" t="n">
        <v>42.3</v>
      </c>
      <c r="F36" s="5"/>
      <c r="G36" s="377" t="n">
        <v>160</v>
      </c>
      <c r="H36" s="378" t="n">
        <v>493.1</v>
      </c>
      <c r="I36" s="378" t="n">
        <v>414.6</v>
      </c>
      <c r="J36" s="378" t="n">
        <v>571.7</v>
      </c>
    </row>
    <row r="37" customFormat="false" ht="14.25" hidden="false" customHeight="false" outlineLevel="0" collapsed="false">
      <c r="A37" s="376" t="s">
        <v>371</v>
      </c>
      <c r="B37" s="377" t="n">
        <v>19</v>
      </c>
      <c r="C37" s="378" t="n">
        <v>22.7</v>
      </c>
      <c r="D37" s="378" t="n">
        <v>12.4</v>
      </c>
      <c r="E37" s="378" t="n">
        <v>33</v>
      </c>
      <c r="F37" s="5"/>
      <c r="G37" s="377" t="n">
        <v>336</v>
      </c>
      <c r="H37" s="378" t="n">
        <v>403.4</v>
      </c>
      <c r="I37" s="378" t="n">
        <v>359.7</v>
      </c>
      <c r="J37" s="378" t="n">
        <v>447.1</v>
      </c>
    </row>
    <row r="38" customFormat="false" ht="14.25" hidden="false" customHeight="false" outlineLevel="0" collapsed="false">
      <c r="A38" s="376" t="s">
        <v>372</v>
      </c>
      <c r="B38" s="377" t="n">
        <v>21</v>
      </c>
      <c r="C38" s="378" t="n">
        <v>24.3</v>
      </c>
      <c r="D38" s="378" t="n">
        <v>13.9</v>
      </c>
      <c r="E38" s="378" t="n">
        <v>34.8</v>
      </c>
      <c r="F38" s="5"/>
      <c r="G38" s="377" t="n">
        <v>436</v>
      </c>
      <c r="H38" s="378" t="n">
        <v>496.5</v>
      </c>
      <c r="I38" s="378" t="n">
        <v>449.9</v>
      </c>
      <c r="J38" s="378" t="n">
        <v>543.1</v>
      </c>
    </row>
    <row r="39" customFormat="false" ht="14.25" hidden="false" customHeight="false" outlineLevel="0" collapsed="false">
      <c r="A39" s="376" t="s">
        <v>373</v>
      </c>
      <c r="B39" s="377" t="n">
        <v>16</v>
      </c>
      <c r="C39" s="378" t="n">
        <v>32.2</v>
      </c>
      <c r="D39" s="378" t="n">
        <v>15.8</v>
      </c>
      <c r="E39" s="378" t="n">
        <v>48.6</v>
      </c>
      <c r="F39" s="5"/>
      <c r="G39" s="377" t="n">
        <v>259</v>
      </c>
      <c r="H39" s="378" t="n">
        <v>456</v>
      </c>
      <c r="I39" s="378" t="n">
        <v>398.6</v>
      </c>
      <c r="J39" s="378" t="n">
        <v>513.5</v>
      </c>
    </row>
    <row r="40" customFormat="false" ht="14.25" hidden="false" customHeight="false" outlineLevel="0" collapsed="false">
      <c r="A40" s="376" t="s">
        <v>374</v>
      </c>
      <c r="B40" s="377" t="n">
        <v>41</v>
      </c>
      <c r="C40" s="378" t="n">
        <v>21.9</v>
      </c>
      <c r="D40" s="378" t="n">
        <v>15.1</v>
      </c>
      <c r="E40" s="378" t="n">
        <v>28.7</v>
      </c>
      <c r="F40" s="5"/>
      <c r="G40" s="377" t="n">
        <v>458</v>
      </c>
      <c r="H40" s="378" t="n">
        <v>242.3</v>
      </c>
      <c r="I40" s="378" t="n">
        <v>219.9</v>
      </c>
      <c r="J40" s="378" t="n">
        <v>264.7</v>
      </c>
    </row>
    <row r="41" customFormat="false" ht="14.25" hidden="false" customHeight="false" outlineLevel="0" collapsed="false">
      <c r="A41" s="376" t="s">
        <v>375</v>
      </c>
      <c r="B41" s="377" t="n">
        <v>8</v>
      </c>
      <c r="C41" s="378" t="s">
        <v>359</v>
      </c>
      <c r="D41" s="378" t="s">
        <v>359</v>
      </c>
      <c r="E41" s="378" t="s">
        <v>359</v>
      </c>
      <c r="F41" s="5"/>
      <c r="G41" s="377" t="n">
        <v>142</v>
      </c>
      <c r="H41" s="378" t="n">
        <v>312.1</v>
      </c>
      <c r="I41" s="378" t="n">
        <v>259.9</v>
      </c>
      <c r="J41" s="378" t="n">
        <v>364.3</v>
      </c>
    </row>
    <row r="42" customFormat="false" ht="14.25" hidden="false" customHeight="false" outlineLevel="0" collapsed="false">
      <c r="A42" s="376" t="s">
        <v>376</v>
      </c>
      <c r="B42" s="377" t="n">
        <v>23</v>
      </c>
      <c r="C42" s="378" t="n">
        <v>25.7</v>
      </c>
      <c r="D42" s="378" t="n">
        <v>15</v>
      </c>
      <c r="E42" s="378" t="n">
        <v>36.4</v>
      </c>
      <c r="F42" s="5"/>
      <c r="G42" s="377" t="n">
        <v>300</v>
      </c>
      <c r="H42" s="378" t="n">
        <v>312.3</v>
      </c>
      <c r="I42" s="378" t="n">
        <v>276.2</v>
      </c>
      <c r="J42" s="378" t="n">
        <v>348.5</v>
      </c>
    </row>
    <row r="43" customFormat="false" ht="14.25" hidden="false" customHeight="false" outlineLevel="0" collapsed="false">
      <c r="A43" s="376" t="s">
        <v>377</v>
      </c>
      <c r="B43" s="377" t="n">
        <v>5</v>
      </c>
      <c r="C43" s="378" t="s">
        <v>359</v>
      </c>
      <c r="D43" s="378" t="s">
        <v>359</v>
      </c>
      <c r="E43" s="378" t="s">
        <v>359</v>
      </c>
      <c r="F43" s="5"/>
      <c r="G43" s="377" t="n">
        <v>77</v>
      </c>
      <c r="H43" s="378" t="n">
        <v>177.9</v>
      </c>
      <c r="I43" s="378" t="n">
        <v>136.6</v>
      </c>
      <c r="J43" s="378" t="n">
        <v>219.1</v>
      </c>
    </row>
    <row r="44" customFormat="false" ht="14.25" hidden="false" customHeight="false" outlineLevel="0" collapsed="false">
      <c r="A44" s="376" t="s">
        <v>378</v>
      </c>
      <c r="B44" s="377" t="n">
        <v>25</v>
      </c>
      <c r="C44" s="378" t="n">
        <v>44.7</v>
      </c>
      <c r="D44" s="378" t="n">
        <v>27.1</v>
      </c>
      <c r="E44" s="378" t="n">
        <v>62.3</v>
      </c>
      <c r="F44" s="5"/>
      <c r="G44" s="377" t="n">
        <v>400</v>
      </c>
      <c r="H44" s="378" t="n">
        <v>706.9</v>
      </c>
      <c r="I44" s="378" t="n">
        <v>637.2</v>
      </c>
      <c r="J44" s="378" t="n">
        <v>776.7</v>
      </c>
    </row>
    <row r="45" customFormat="false" ht="14.25" hidden="false" customHeight="false" outlineLevel="0" collapsed="false">
      <c r="A45" s="376" t="s">
        <v>379</v>
      </c>
      <c r="B45" s="377" t="n">
        <v>50</v>
      </c>
      <c r="C45" s="378" t="n">
        <v>45.1</v>
      </c>
      <c r="D45" s="378" t="n">
        <v>32.4</v>
      </c>
      <c r="E45" s="378" t="n">
        <v>57.9</v>
      </c>
      <c r="F45" s="5"/>
      <c r="G45" s="377" t="n">
        <v>463</v>
      </c>
      <c r="H45" s="378" t="n">
        <v>435.5</v>
      </c>
      <c r="I45" s="378" t="n">
        <v>394.5</v>
      </c>
      <c r="J45" s="378" t="n">
        <v>476.6</v>
      </c>
    </row>
    <row r="46" customFormat="false" ht="14.25" hidden="false" customHeight="false" outlineLevel="0" collapsed="false">
      <c r="A46" s="376" t="s">
        <v>380</v>
      </c>
      <c r="B46" s="377" t="n">
        <v>14</v>
      </c>
      <c r="C46" s="378" t="n">
        <v>39.9</v>
      </c>
      <c r="D46" s="378" t="n">
        <v>18.6</v>
      </c>
      <c r="E46" s="378" t="n">
        <v>61.1</v>
      </c>
      <c r="F46" s="5"/>
      <c r="G46" s="377" t="n">
        <v>340</v>
      </c>
      <c r="H46" s="378" t="n">
        <v>899.4</v>
      </c>
      <c r="I46" s="378" t="n">
        <v>802.9</v>
      </c>
      <c r="J46" s="378" t="n">
        <v>995.9</v>
      </c>
    </row>
    <row r="47" customFormat="false" ht="14.25" hidden="false" customHeight="false" outlineLevel="0" collapsed="false">
      <c r="A47" s="376" t="s">
        <v>381</v>
      </c>
      <c r="B47" s="377" t="n">
        <v>55</v>
      </c>
      <c r="C47" s="378" t="n">
        <v>28.4</v>
      </c>
      <c r="D47" s="378" t="n">
        <v>20.8</v>
      </c>
      <c r="E47" s="378" t="n">
        <v>36</v>
      </c>
      <c r="F47" s="5"/>
      <c r="G47" s="377" t="n">
        <v>700</v>
      </c>
      <c r="H47" s="378" t="n">
        <v>364.3</v>
      </c>
      <c r="I47" s="378" t="n">
        <v>337</v>
      </c>
      <c r="J47" s="378" t="n">
        <v>391.7</v>
      </c>
    </row>
    <row r="48" customFormat="false" ht="14.25" hidden="false" customHeight="false" outlineLevel="0" collapsed="false">
      <c r="A48" s="376"/>
      <c r="B48" s="377"/>
      <c r="C48" s="378"/>
      <c r="D48" s="378"/>
      <c r="E48" s="378"/>
      <c r="F48" s="5"/>
      <c r="G48" s="377"/>
      <c r="H48" s="378"/>
      <c r="I48" s="378"/>
      <c r="J48" s="378"/>
    </row>
    <row r="49" customFormat="false" ht="14.25" hidden="false" customHeight="false" outlineLevel="0" collapsed="false">
      <c r="A49" s="376" t="s">
        <v>382</v>
      </c>
      <c r="B49" s="377" t="n">
        <v>20</v>
      </c>
      <c r="C49" s="378" t="n">
        <v>10.6</v>
      </c>
      <c r="D49" s="378" t="n">
        <v>5.7</v>
      </c>
      <c r="E49" s="378" t="n">
        <v>15.5</v>
      </c>
      <c r="F49" s="5"/>
      <c r="G49" s="377" t="n">
        <v>214</v>
      </c>
      <c r="H49" s="378" t="n">
        <v>113.9</v>
      </c>
      <c r="I49" s="378" t="n">
        <v>97.8</v>
      </c>
      <c r="J49" s="378" t="n">
        <v>130</v>
      </c>
    </row>
    <row r="50" customFormat="false" ht="14.25" hidden="false" customHeight="false" outlineLevel="0" collapsed="false">
      <c r="A50" s="376"/>
      <c r="B50" s="377"/>
      <c r="C50" s="378"/>
      <c r="D50" s="378"/>
      <c r="E50" s="378"/>
      <c r="F50" s="5"/>
      <c r="G50" s="377"/>
      <c r="H50" s="378"/>
      <c r="I50" s="378"/>
      <c r="J50" s="378"/>
    </row>
    <row r="51" customFormat="false" ht="14.25" hidden="false" customHeight="false" outlineLevel="0" collapsed="false">
      <c r="A51" s="376" t="s">
        <v>383</v>
      </c>
      <c r="B51" s="377" t="n">
        <v>32</v>
      </c>
      <c r="C51" s="378" t="n">
        <v>25.6</v>
      </c>
      <c r="D51" s="378" t="n">
        <v>16.6</v>
      </c>
      <c r="E51" s="378" t="n">
        <v>34.5</v>
      </c>
      <c r="F51" s="5"/>
      <c r="G51" s="377" t="n">
        <v>351</v>
      </c>
      <c r="H51" s="378" t="n">
        <v>286.5</v>
      </c>
      <c r="I51" s="378" t="n">
        <v>256.2</v>
      </c>
      <c r="J51" s="378" t="n">
        <v>316.7</v>
      </c>
    </row>
    <row r="52" customFormat="false" ht="14.25" hidden="false" customHeight="false" outlineLevel="0" collapsed="false">
      <c r="A52" s="376"/>
      <c r="B52" s="380"/>
      <c r="C52" s="378"/>
      <c r="D52" s="378"/>
      <c r="E52" s="378"/>
      <c r="F52" s="5"/>
      <c r="G52" s="380"/>
      <c r="H52" s="378"/>
      <c r="I52" s="378"/>
      <c r="J52" s="378"/>
    </row>
    <row r="53" customFormat="false" ht="14.25" hidden="false" customHeight="false" outlineLevel="0" collapsed="false">
      <c r="A53" s="381" t="s">
        <v>384</v>
      </c>
      <c r="B53" s="382" t="n">
        <v>412</v>
      </c>
      <c r="C53" s="383" t="n">
        <v>18.4</v>
      </c>
      <c r="D53" s="383" t="n">
        <v>16.6</v>
      </c>
      <c r="E53" s="383" t="n">
        <v>20.2</v>
      </c>
      <c r="F53" s="384"/>
      <c r="G53" s="382" t="n">
        <v>5829</v>
      </c>
      <c r="H53" s="383" t="n">
        <v>252.8</v>
      </c>
      <c r="I53" s="383" t="n">
        <v>246.2</v>
      </c>
      <c r="J53" s="383" t="n">
        <v>259.4</v>
      </c>
    </row>
    <row r="54" customFormat="false" ht="14.25" hidden="false" customHeight="false" outlineLevel="0" collapsed="false">
      <c r="A54" s="374"/>
      <c r="B54" s="374"/>
      <c r="C54" s="374"/>
      <c r="D54" s="374"/>
      <c r="E54" s="374"/>
    </row>
    <row r="55" customFormat="false" ht="14.25" hidden="false" customHeight="false" outlineLevel="0" collapsed="false">
      <c r="A55" s="385" t="s">
        <v>132</v>
      </c>
      <c r="B55" s="374"/>
      <c r="C55" s="374"/>
      <c r="D55" s="374"/>
      <c r="E55" s="374"/>
    </row>
    <row r="56" customFormat="false" ht="14.45" hidden="false" customHeight="true" outlineLevel="0" collapsed="false">
      <c r="A56" s="386" t="s">
        <v>385</v>
      </c>
      <c r="B56" s="386"/>
      <c r="C56" s="386"/>
      <c r="D56" s="386"/>
      <c r="E56" s="386"/>
      <c r="F56" s="386"/>
      <c r="G56" s="386"/>
      <c r="H56" s="386"/>
      <c r="I56" s="386"/>
      <c r="J56" s="386"/>
      <c r="K56" s="386"/>
      <c r="L56" s="387"/>
      <c r="M56" s="387"/>
      <c r="N56" s="387"/>
      <c r="O56" s="387"/>
      <c r="P56" s="387"/>
    </row>
    <row r="57" customFormat="false" ht="14.25" hidden="false" customHeight="false" outlineLevel="0" collapsed="false">
      <c r="A57" s="386" t="s">
        <v>386</v>
      </c>
      <c r="B57" s="386"/>
      <c r="C57" s="386"/>
      <c r="D57" s="386"/>
      <c r="E57" s="386"/>
      <c r="F57" s="386"/>
      <c r="G57" s="386"/>
      <c r="H57" s="386"/>
      <c r="I57" s="386"/>
      <c r="J57" s="386"/>
      <c r="K57" s="386"/>
      <c r="L57" s="387"/>
      <c r="M57" s="387"/>
      <c r="N57" s="387"/>
      <c r="O57" s="387"/>
      <c r="P57" s="387"/>
    </row>
    <row r="58" customFormat="false" ht="15.95" hidden="false" customHeight="true" outlineLevel="0" collapsed="false">
      <c r="A58" s="364" t="s">
        <v>387</v>
      </c>
      <c r="B58" s="364"/>
      <c r="C58" s="364"/>
      <c r="D58" s="364"/>
      <c r="E58" s="364"/>
      <c r="F58" s="364"/>
      <c r="G58" s="364"/>
      <c r="H58" s="364"/>
      <c r="I58" s="364"/>
      <c r="J58" s="364"/>
      <c r="K58" s="364"/>
    </row>
    <row r="59" customFormat="false" ht="16.5" hidden="false" customHeight="true" outlineLevel="0" collapsed="false">
      <c r="A59" s="364"/>
      <c r="B59" s="364"/>
      <c r="C59" s="364"/>
      <c r="D59" s="364"/>
      <c r="E59" s="364"/>
      <c r="F59" s="364"/>
      <c r="G59" s="364"/>
      <c r="H59" s="364"/>
      <c r="I59" s="364"/>
      <c r="J59" s="364"/>
      <c r="K59" s="364"/>
    </row>
    <row r="60" customFormat="false" ht="14.25" hidden="false" customHeight="false" outlineLevel="0" collapsed="false">
      <c r="A60" s="386" t="s">
        <v>388</v>
      </c>
      <c r="B60" s="386"/>
      <c r="C60" s="386"/>
      <c r="D60" s="386"/>
      <c r="E60" s="386"/>
      <c r="F60" s="386"/>
      <c r="G60" s="386"/>
      <c r="H60" s="386"/>
      <c r="I60" s="386"/>
      <c r="J60" s="386"/>
      <c r="K60" s="386"/>
    </row>
    <row r="61" customFormat="false" ht="14.25" hidden="false" customHeight="false" outlineLevel="0" collapsed="false">
      <c r="A61" s="251" t="s">
        <v>389</v>
      </c>
      <c r="B61" s="251"/>
      <c r="C61" s="251"/>
      <c r="D61" s="251"/>
      <c r="E61" s="251"/>
      <c r="F61" s="251"/>
      <c r="G61" s="251"/>
      <c r="H61" s="251"/>
      <c r="I61" s="251"/>
      <c r="J61" s="251"/>
      <c r="K61" s="251"/>
    </row>
    <row r="62" customFormat="false" ht="14.25" hidden="false" customHeight="false" outlineLevel="0" collapsed="false">
      <c r="A62" s="388" t="s">
        <v>390</v>
      </c>
      <c r="B62" s="388"/>
      <c r="C62" s="388"/>
      <c r="D62" s="388"/>
      <c r="E62" s="388"/>
      <c r="F62" s="388"/>
      <c r="G62" s="388"/>
      <c r="H62" s="388"/>
      <c r="I62" s="388"/>
      <c r="J62" s="388"/>
      <c r="K62" s="388"/>
    </row>
    <row r="63" customFormat="false" ht="14.25" hidden="false" customHeight="false" outlineLevel="0" collapsed="false">
      <c r="A63" s="388" t="s">
        <v>391</v>
      </c>
      <c r="B63" s="388"/>
      <c r="C63" s="388"/>
      <c r="D63" s="388"/>
      <c r="E63" s="388"/>
      <c r="F63" s="388"/>
      <c r="G63" s="388"/>
      <c r="H63" s="388"/>
      <c r="I63" s="388"/>
      <c r="J63" s="388"/>
      <c r="K63" s="388"/>
    </row>
    <row r="64" customFormat="false" ht="14.25" hidden="false" customHeight="false" outlineLevel="0" collapsed="false">
      <c r="A64" s="251" t="s">
        <v>392</v>
      </c>
      <c r="B64" s="251"/>
      <c r="C64" s="251"/>
      <c r="D64" s="251"/>
      <c r="E64" s="251"/>
      <c r="F64" s="251"/>
      <c r="G64" s="251"/>
      <c r="H64" s="251"/>
      <c r="I64" s="251"/>
      <c r="J64" s="251"/>
      <c r="K64" s="251"/>
    </row>
    <row r="65" customFormat="false" ht="14.25" hidden="false" customHeight="true" outlineLevel="0" collapsed="false">
      <c r="A65" s="252" t="s">
        <v>393</v>
      </c>
      <c r="B65" s="252"/>
      <c r="C65" s="252"/>
      <c r="D65" s="252"/>
      <c r="E65" s="252"/>
      <c r="F65" s="252"/>
      <c r="G65" s="252"/>
      <c r="H65" s="252"/>
      <c r="I65" s="252"/>
      <c r="J65" s="252"/>
      <c r="K65" s="252"/>
    </row>
    <row r="66" customFormat="false" ht="14.25" hidden="false" customHeight="false" outlineLevel="0" collapsed="false">
      <c r="A66" s="252"/>
      <c r="B66" s="252"/>
      <c r="C66" s="252"/>
      <c r="D66" s="252"/>
      <c r="E66" s="252"/>
      <c r="F66" s="252"/>
      <c r="G66" s="252"/>
      <c r="H66" s="252"/>
      <c r="I66" s="252"/>
      <c r="J66" s="252"/>
      <c r="K66" s="252"/>
    </row>
    <row r="67" customFormat="false" ht="14.25" hidden="false" customHeight="false" outlineLevel="0" collapsed="false">
      <c r="A67" s="253"/>
      <c r="B67" s="253"/>
      <c r="C67" s="253"/>
      <c r="D67" s="253"/>
      <c r="E67" s="253"/>
      <c r="F67" s="253"/>
      <c r="G67" s="253"/>
      <c r="H67" s="253"/>
      <c r="I67" s="253"/>
      <c r="J67" s="253"/>
      <c r="K67" s="253"/>
    </row>
    <row r="68" customFormat="false" ht="14.25" hidden="false" customHeight="false" outlineLevel="0" collapsed="false">
      <c r="A68" s="389" t="s">
        <v>58</v>
      </c>
      <c r="B68" s="380"/>
      <c r="C68" s="378"/>
      <c r="D68" s="378"/>
      <c r="E68" s="378"/>
    </row>
    <row r="69" customFormat="false" ht="14.25" hidden="false" customHeight="false" outlineLevel="0" collapsed="false">
      <c r="A69" s="376"/>
      <c r="B69" s="380"/>
      <c r="C69" s="378"/>
      <c r="D69" s="378"/>
      <c r="E69" s="378"/>
    </row>
    <row r="70" customFormat="false" ht="14.25" hidden="false" customHeight="false" outlineLevel="0" collapsed="false">
      <c r="A70" s="376"/>
      <c r="B70" s="380"/>
      <c r="C70" s="378"/>
      <c r="D70" s="378"/>
      <c r="E70" s="378"/>
    </row>
    <row r="71" customFormat="false" ht="14.25" hidden="false" customHeight="false" outlineLevel="0" collapsed="false">
      <c r="A71" s="376"/>
      <c r="B71" s="380"/>
      <c r="C71" s="378"/>
      <c r="D71" s="378"/>
      <c r="E71" s="378"/>
    </row>
    <row r="72" customFormat="false" ht="14.25" hidden="false" customHeight="false" outlineLevel="0" collapsed="false">
      <c r="A72" s="376"/>
      <c r="B72" s="380"/>
      <c r="C72" s="378"/>
      <c r="D72" s="378"/>
      <c r="E72" s="378"/>
    </row>
    <row r="73" customFormat="false" ht="14.25" hidden="false" customHeight="false" outlineLevel="0" collapsed="false">
      <c r="A73" s="376"/>
      <c r="B73" s="380"/>
      <c r="C73" s="378"/>
      <c r="D73" s="378"/>
      <c r="E73" s="378"/>
    </row>
    <row r="74" customFormat="false" ht="14.25" hidden="false" customHeight="false" outlineLevel="0" collapsed="false">
      <c r="A74" s="376"/>
      <c r="B74" s="380"/>
      <c r="C74" s="378"/>
      <c r="D74" s="378"/>
      <c r="E74" s="378"/>
    </row>
    <row r="75" customFormat="false" ht="14.25" hidden="false" customHeight="false" outlineLevel="0" collapsed="false">
      <c r="A75" s="376"/>
      <c r="B75" s="380"/>
      <c r="C75" s="378"/>
      <c r="D75" s="378"/>
      <c r="E75" s="378"/>
    </row>
    <row r="76" customFormat="false" ht="14.25" hidden="false" customHeight="false" outlineLevel="0" collapsed="false">
      <c r="A76" s="376"/>
      <c r="B76" s="380"/>
      <c r="C76" s="378"/>
      <c r="D76" s="378"/>
      <c r="E76" s="378"/>
    </row>
    <row r="77" customFormat="false" ht="14.25" hidden="false" customHeight="false" outlineLevel="0" collapsed="false">
      <c r="A77" s="376"/>
      <c r="B77" s="380"/>
      <c r="C77" s="378"/>
      <c r="D77" s="378"/>
      <c r="E77" s="378"/>
    </row>
    <row r="78" customFormat="false" ht="14.25" hidden="false" customHeight="false" outlineLevel="0" collapsed="false">
      <c r="A78" s="376"/>
      <c r="B78" s="380"/>
      <c r="C78" s="378"/>
      <c r="D78" s="378"/>
      <c r="E78" s="378"/>
    </row>
    <row r="79" customFormat="false" ht="14.25" hidden="false" customHeight="false" outlineLevel="0" collapsed="false">
      <c r="A79" s="376"/>
      <c r="B79" s="380"/>
      <c r="C79" s="378"/>
      <c r="D79" s="378"/>
      <c r="E79" s="378"/>
    </row>
    <row r="80" customFormat="false" ht="14.25" hidden="false" customHeight="false" outlineLevel="0" collapsed="false">
      <c r="A80" s="376"/>
      <c r="B80" s="380"/>
      <c r="C80" s="378"/>
      <c r="D80" s="378"/>
      <c r="E80" s="378"/>
    </row>
    <row r="81" customFormat="false" ht="14.25" hidden="false" customHeight="false" outlineLevel="0" collapsed="false">
      <c r="A81" s="376"/>
      <c r="B81" s="380"/>
      <c r="C81" s="378"/>
      <c r="D81" s="378"/>
      <c r="E81" s="378"/>
    </row>
    <row r="82" customFormat="false" ht="14.25" hidden="false" customHeight="false" outlineLevel="0" collapsed="false">
      <c r="A82" s="376"/>
      <c r="B82" s="380"/>
      <c r="C82" s="378"/>
      <c r="D82" s="378"/>
      <c r="E82" s="378"/>
    </row>
    <row r="83" customFormat="false" ht="14.25" hidden="false" customHeight="false" outlineLevel="0" collapsed="false">
      <c r="A83" s="376"/>
      <c r="B83" s="380"/>
      <c r="C83" s="378"/>
      <c r="D83" s="378"/>
      <c r="E83" s="378"/>
    </row>
    <row r="84" customFormat="false" ht="14.25" hidden="false" customHeight="false" outlineLevel="0" collapsed="false">
      <c r="A84" s="376"/>
      <c r="B84" s="380"/>
      <c r="C84" s="378"/>
      <c r="D84" s="378"/>
      <c r="E84" s="378"/>
    </row>
    <row r="85" customFormat="false" ht="14.25" hidden="false" customHeight="false" outlineLevel="0" collapsed="false">
      <c r="A85" s="376"/>
      <c r="B85" s="380"/>
      <c r="C85" s="378"/>
      <c r="D85" s="378"/>
      <c r="E85" s="378"/>
    </row>
    <row r="86" customFormat="false" ht="14.25" hidden="false" customHeight="false" outlineLevel="0" collapsed="false">
      <c r="A86" s="376"/>
      <c r="B86" s="380"/>
      <c r="C86" s="378"/>
      <c r="D86" s="378"/>
      <c r="E86" s="378"/>
    </row>
    <row r="87" customFormat="false" ht="14.25" hidden="false" customHeight="false" outlineLevel="0" collapsed="false">
      <c r="A87" s="376"/>
      <c r="B87" s="380"/>
      <c r="C87" s="378"/>
      <c r="D87" s="378"/>
      <c r="E87" s="378"/>
    </row>
    <row r="88" customFormat="false" ht="14.25" hidden="false" customHeight="false" outlineLevel="0" collapsed="false">
      <c r="A88" s="376"/>
      <c r="B88" s="380"/>
      <c r="C88" s="378"/>
      <c r="D88" s="378"/>
      <c r="E88" s="378"/>
    </row>
    <row r="89" customFormat="false" ht="14.25" hidden="false" customHeight="false" outlineLevel="0" collapsed="false">
      <c r="A89" s="376"/>
      <c r="B89" s="380"/>
      <c r="C89" s="378"/>
      <c r="D89" s="378"/>
      <c r="E89" s="378"/>
    </row>
    <row r="90" customFormat="false" ht="14.25" hidden="false" customHeight="false" outlineLevel="0" collapsed="false">
      <c r="A90" s="376"/>
      <c r="B90" s="380"/>
      <c r="C90" s="378"/>
      <c r="D90" s="378"/>
      <c r="E90" s="378"/>
    </row>
    <row r="91" customFormat="false" ht="14.25" hidden="false" customHeight="false" outlineLevel="0" collapsed="false">
      <c r="A91" s="376"/>
      <c r="B91" s="380"/>
      <c r="C91" s="378"/>
      <c r="D91" s="378"/>
      <c r="E91" s="378"/>
    </row>
    <row r="92" customFormat="false" ht="14.25" hidden="false" customHeight="false" outlineLevel="0" collapsed="false">
      <c r="A92" s="376"/>
      <c r="B92" s="380"/>
      <c r="C92" s="378"/>
      <c r="D92" s="378"/>
      <c r="E92" s="378"/>
    </row>
    <row r="93" customFormat="false" ht="14.25" hidden="false" customHeight="false" outlineLevel="0" collapsed="false">
      <c r="A93" s="376"/>
      <c r="B93" s="380"/>
      <c r="C93" s="378"/>
      <c r="D93" s="378"/>
      <c r="E93" s="378"/>
    </row>
    <row r="94" customFormat="false" ht="14.25" hidden="false" customHeight="false" outlineLevel="0" collapsed="false">
      <c r="A94" s="376"/>
      <c r="B94" s="380"/>
      <c r="C94" s="378"/>
      <c r="D94" s="378"/>
      <c r="E94" s="378"/>
    </row>
    <row r="95" customFormat="false" ht="14.25" hidden="false" customHeight="false" outlineLevel="0" collapsed="false">
      <c r="A95" s="376"/>
      <c r="B95" s="380"/>
      <c r="C95" s="378"/>
      <c r="D95" s="378"/>
      <c r="E95" s="378"/>
    </row>
    <row r="96" customFormat="false" ht="14.25" hidden="false" customHeight="false" outlineLevel="0" collapsed="false">
      <c r="A96" s="376"/>
      <c r="B96" s="380"/>
      <c r="C96" s="378"/>
      <c r="D96" s="378"/>
      <c r="E96" s="378"/>
    </row>
    <row r="97" customFormat="false" ht="14.25" hidden="false" customHeight="false" outlineLevel="0" collapsed="false">
      <c r="A97" s="376"/>
      <c r="B97" s="380"/>
      <c r="C97" s="378"/>
      <c r="D97" s="378"/>
      <c r="E97" s="378"/>
    </row>
    <row r="98" customFormat="false" ht="14.25" hidden="false" customHeight="false" outlineLevel="0" collapsed="false">
      <c r="A98" s="376"/>
      <c r="B98" s="380"/>
      <c r="C98" s="378"/>
      <c r="D98" s="378"/>
      <c r="E98" s="378"/>
    </row>
    <row r="99" customFormat="false" ht="14.25" hidden="false" customHeight="false" outlineLevel="0" collapsed="false">
      <c r="A99" s="376"/>
      <c r="B99" s="380"/>
      <c r="C99" s="378"/>
      <c r="D99" s="378"/>
      <c r="E99" s="378"/>
    </row>
  </sheetData>
  <mergeCells count="23">
    <mergeCell ref="A1:H2"/>
    <mergeCell ref="J1:K1"/>
    <mergeCell ref="B4:E4"/>
    <mergeCell ref="G4:J4"/>
    <mergeCell ref="A5:A9"/>
    <mergeCell ref="B5:B9"/>
    <mergeCell ref="C5:C9"/>
    <mergeCell ref="D5:D9"/>
    <mergeCell ref="E5:E9"/>
    <mergeCell ref="F5:F9"/>
    <mergeCell ref="G5:G9"/>
    <mergeCell ref="H5:H9"/>
    <mergeCell ref="I5:I9"/>
    <mergeCell ref="J5:J9"/>
    <mergeCell ref="A56:K56"/>
    <mergeCell ref="A57:K57"/>
    <mergeCell ref="A58:K59"/>
    <mergeCell ref="A60:K60"/>
    <mergeCell ref="A61:K61"/>
    <mergeCell ref="A62:K62"/>
    <mergeCell ref="A63:K63"/>
    <mergeCell ref="A64:K64"/>
    <mergeCell ref="A65:K66"/>
  </mergeCells>
  <hyperlinks>
    <hyperlink ref="J1" location="Contents!A1" display="back to contents"/>
    <hyperlink ref="A62" r:id="rId1" display="6) Occupations defined using the Standard Occupation Classification (SOC 2010). Definitions of all groups and individual occupations can be found on the ONS Website."/>
    <hyperlink ref="A63" r:id="rId2" display="7) These categories were created by ONS by combining specified 4 digit SOC codes.  More information on the codes used to create these groupings is available on the ONS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N12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20.86"/>
    <col collapsed="false" customWidth="true" hidden="false" outlineLevel="0" max="2" min="2" style="1" width="49.42"/>
    <col collapsed="false" customWidth="true" hidden="false" outlineLevel="0" max="3" min="3" style="1" width="23.15"/>
    <col collapsed="false" customWidth="true" hidden="false" outlineLevel="0" max="4" min="4" style="1" width="12.14"/>
    <col collapsed="false" customWidth="true" hidden="false" outlineLevel="0" max="5" min="5" style="1" width="13.01"/>
    <col collapsed="false" customWidth="true" hidden="false" outlineLevel="0" max="6" min="6" style="1" width="16.86"/>
    <col collapsed="false" customWidth="true" hidden="false" outlineLevel="0" max="7" min="7" style="1" width="17"/>
    <col collapsed="false" customWidth="true" hidden="false" outlineLevel="0" max="1025" min="8" style="1" width="9.14"/>
  </cols>
  <sheetData>
    <row r="1" customFormat="false" ht="18" hidden="false" customHeight="true" outlineLevel="0" collapsed="false">
      <c r="A1" s="345" t="s">
        <v>394</v>
      </c>
      <c r="B1" s="345"/>
      <c r="C1" s="345"/>
      <c r="D1" s="345"/>
      <c r="E1" s="345"/>
      <c r="F1" s="345"/>
      <c r="G1" s="345"/>
      <c r="H1" s="327"/>
      <c r="I1" s="366" t="s">
        <v>60</v>
      </c>
      <c r="J1" s="366"/>
      <c r="K1" s="327"/>
      <c r="N1" s="5"/>
    </row>
    <row r="2" customFormat="false" ht="15" hidden="false" customHeight="true" outlineLevel="0" collapsed="false">
      <c r="A2" s="362"/>
      <c r="B2" s="362"/>
      <c r="C2" s="362"/>
      <c r="D2" s="362"/>
      <c r="E2" s="362"/>
      <c r="F2" s="362"/>
    </row>
    <row r="3" customFormat="false" ht="15" hidden="false" customHeight="true" outlineLevel="0" collapsed="false">
      <c r="A3" s="390" t="s">
        <v>395</v>
      </c>
      <c r="B3" s="391" t="s">
        <v>396</v>
      </c>
      <c r="C3" s="391" t="s">
        <v>397</v>
      </c>
      <c r="D3" s="392" t="s">
        <v>398</v>
      </c>
      <c r="E3" s="392" t="s">
        <v>399</v>
      </c>
      <c r="F3" s="392" t="s">
        <v>400</v>
      </c>
    </row>
    <row r="4" customFormat="false" ht="14.25" hidden="false" customHeight="false" outlineLevel="0" collapsed="false">
      <c r="A4" s="390"/>
      <c r="B4" s="391"/>
      <c r="C4" s="391"/>
      <c r="D4" s="392"/>
      <c r="E4" s="392"/>
      <c r="F4" s="392"/>
    </row>
    <row r="5" customFormat="false" ht="14.25" hidden="false" customHeight="false" outlineLevel="0" collapsed="false">
      <c r="A5" s="210" t="s">
        <v>401</v>
      </c>
      <c r="B5" s="210" t="s">
        <v>402</v>
      </c>
      <c r="C5" s="210" t="s">
        <v>98</v>
      </c>
      <c r="D5" s="393" t="n">
        <v>2</v>
      </c>
      <c r="E5" s="394" t="n">
        <v>4733</v>
      </c>
      <c r="F5" s="395" t="n">
        <v>42.256496936404</v>
      </c>
    </row>
    <row r="6" customFormat="false" ht="14.25" hidden="false" customHeight="false" outlineLevel="0" collapsed="false">
      <c r="A6" s="167" t="s">
        <v>403</v>
      </c>
      <c r="B6" s="167" t="s">
        <v>404</v>
      </c>
      <c r="C6" s="167" t="s">
        <v>98</v>
      </c>
      <c r="D6" s="167" t="n">
        <v>2</v>
      </c>
      <c r="E6" s="181" t="n">
        <v>4831</v>
      </c>
      <c r="F6" s="396" t="n">
        <v>41.3992962119644</v>
      </c>
    </row>
    <row r="7" customFormat="false" ht="14.25" hidden="false" customHeight="false" outlineLevel="0" collapsed="false">
      <c r="A7" s="167" t="s">
        <v>405</v>
      </c>
      <c r="B7" s="167" t="s">
        <v>406</v>
      </c>
      <c r="C7" s="167" t="s">
        <v>98</v>
      </c>
      <c r="D7" s="397" t="n">
        <v>19</v>
      </c>
      <c r="E7" s="181" t="n">
        <v>6840</v>
      </c>
      <c r="F7" s="396" t="n">
        <v>277.777777777778</v>
      </c>
    </row>
    <row r="8" customFormat="false" ht="14.25" hidden="false" customHeight="false" outlineLevel="0" collapsed="false">
      <c r="A8" s="167" t="s">
        <v>407</v>
      </c>
      <c r="B8" s="167" t="s">
        <v>408</v>
      </c>
      <c r="C8" s="167" t="s">
        <v>98</v>
      </c>
      <c r="D8" s="397" t="n">
        <v>5</v>
      </c>
      <c r="E8" s="181" t="n">
        <v>5581</v>
      </c>
      <c r="F8" s="396" t="n">
        <v>89.5896792689482</v>
      </c>
    </row>
    <row r="9" customFormat="false" ht="14.25" hidden="false" customHeight="false" outlineLevel="0" collapsed="false">
      <c r="A9" s="5" t="s">
        <v>409</v>
      </c>
      <c r="B9" s="5" t="s">
        <v>410</v>
      </c>
      <c r="C9" s="5" t="s">
        <v>98</v>
      </c>
      <c r="D9" s="398" t="n">
        <v>1</v>
      </c>
      <c r="E9" s="192" t="n">
        <v>4487</v>
      </c>
      <c r="F9" s="399" t="n">
        <v>22.2866057499443</v>
      </c>
    </row>
    <row r="10" customFormat="false" ht="14.25" hidden="false" customHeight="false" outlineLevel="0" collapsed="false">
      <c r="A10" s="5" t="s">
        <v>411</v>
      </c>
      <c r="B10" s="5" t="s">
        <v>412</v>
      </c>
      <c r="C10" s="5" t="s">
        <v>98</v>
      </c>
      <c r="D10" s="398" t="n">
        <v>2</v>
      </c>
      <c r="E10" s="192" t="n">
        <v>4008</v>
      </c>
      <c r="F10" s="399" t="n">
        <v>49.9001996007984</v>
      </c>
    </row>
    <row r="11" customFormat="false" ht="14.25" hidden="false" customHeight="false" outlineLevel="0" collapsed="false">
      <c r="A11" s="5" t="s">
        <v>413</v>
      </c>
      <c r="B11" s="5" t="s">
        <v>414</v>
      </c>
      <c r="C11" s="5" t="s">
        <v>98</v>
      </c>
      <c r="D11" s="398" t="n">
        <v>9</v>
      </c>
      <c r="E11" s="192" t="n">
        <v>5040</v>
      </c>
      <c r="F11" s="399" t="n">
        <v>178.571428571429</v>
      </c>
    </row>
    <row r="12" customFormat="false" ht="14.25" hidden="false" customHeight="false" outlineLevel="0" collapsed="false">
      <c r="A12" s="5" t="s">
        <v>415</v>
      </c>
      <c r="B12" s="5" t="s">
        <v>416</v>
      </c>
      <c r="C12" s="5" t="s">
        <v>98</v>
      </c>
      <c r="D12" s="398" t="n">
        <v>5</v>
      </c>
      <c r="E12" s="192" t="n">
        <v>5648</v>
      </c>
      <c r="F12" s="399" t="n">
        <v>88.5269121813031</v>
      </c>
    </row>
    <row r="13" customFormat="false" ht="14.25" hidden="false" customHeight="false" outlineLevel="0" collapsed="false">
      <c r="A13" s="5" t="s">
        <v>417</v>
      </c>
      <c r="B13" s="5" t="s">
        <v>418</v>
      </c>
      <c r="C13" s="5" t="s">
        <v>98</v>
      </c>
      <c r="D13" s="398" t="n">
        <v>6</v>
      </c>
      <c r="E13" s="192" t="n">
        <v>3801</v>
      </c>
      <c r="F13" s="399" t="n">
        <v>157.85319652723</v>
      </c>
    </row>
    <row r="14" customFormat="false" ht="14.25" hidden="false" customHeight="false" outlineLevel="0" collapsed="false">
      <c r="A14" s="5" t="s">
        <v>419</v>
      </c>
      <c r="B14" s="5" t="s">
        <v>420</v>
      </c>
      <c r="C14" s="5" t="s">
        <v>98</v>
      </c>
      <c r="D14" s="398" t="n">
        <v>3</v>
      </c>
      <c r="E14" s="192" t="n">
        <v>4544</v>
      </c>
      <c r="F14" s="399" t="n">
        <v>66.0211267605634</v>
      </c>
    </row>
    <row r="15" customFormat="false" ht="14.25" hidden="false" customHeight="false" outlineLevel="0" collapsed="false">
      <c r="A15" s="5" t="s">
        <v>421</v>
      </c>
      <c r="B15" s="5" t="s">
        <v>422</v>
      </c>
      <c r="C15" s="5" t="s">
        <v>98</v>
      </c>
      <c r="D15" s="398" t="n">
        <v>1</v>
      </c>
      <c r="E15" s="192" t="n">
        <v>5605</v>
      </c>
      <c r="F15" s="399" t="n">
        <v>17.8412132024978</v>
      </c>
    </row>
    <row r="16" customFormat="false" ht="14.25" hidden="false" customHeight="false" outlineLevel="0" collapsed="false">
      <c r="A16" s="5" t="s">
        <v>423</v>
      </c>
      <c r="B16" s="5" t="s">
        <v>424</v>
      </c>
      <c r="C16" s="5" t="s">
        <v>98</v>
      </c>
      <c r="D16" s="398" t="n">
        <v>3</v>
      </c>
      <c r="E16" s="192" t="n">
        <v>3647</v>
      </c>
      <c r="F16" s="399" t="n">
        <v>82.2593912805046</v>
      </c>
    </row>
    <row r="17" customFormat="false" ht="14.25" hidden="false" customHeight="false" outlineLevel="0" collapsed="false">
      <c r="A17" s="5" t="s">
        <v>425</v>
      </c>
      <c r="B17" s="5" t="s">
        <v>426</v>
      </c>
      <c r="C17" s="5" t="s">
        <v>98</v>
      </c>
      <c r="D17" s="398" t="n">
        <v>2</v>
      </c>
      <c r="E17" s="192" t="n">
        <v>6266</v>
      </c>
      <c r="F17" s="399" t="n">
        <v>31.9182891797</v>
      </c>
    </row>
    <row r="18" customFormat="false" ht="14.25" hidden="false" customHeight="false" outlineLevel="0" collapsed="false">
      <c r="A18" s="5" t="s">
        <v>427</v>
      </c>
      <c r="B18" s="5" t="s">
        <v>428</v>
      </c>
      <c r="C18" s="5" t="s">
        <v>98</v>
      </c>
      <c r="D18" s="398" t="n">
        <v>0</v>
      </c>
      <c r="E18" s="192" t="n">
        <v>3949</v>
      </c>
      <c r="F18" s="399" t="n">
        <v>0</v>
      </c>
    </row>
    <row r="19" customFormat="false" ht="14.25" hidden="false" customHeight="false" outlineLevel="0" collapsed="false">
      <c r="A19" s="5" t="s">
        <v>429</v>
      </c>
      <c r="B19" s="5" t="s">
        <v>430</v>
      </c>
      <c r="C19" s="5" t="s">
        <v>98</v>
      </c>
      <c r="D19" s="398" t="n">
        <v>0</v>
      </c>
      <c r="E19" s="192" t="n">
        <v>2541</v>
      </c>
      <c r="F19" s="399" t="n">
        <v>0</v>
      </c>
    </row>
    <row r="20" customFormat="false" ht="14.25" hidden="false" customHeight="false" outlineLevel="0" collapsed="false">
      <c r="A20" s="5" t="s">
        <v>431</v>
      </c>
      <c r="B20" s="5" t="s">
        <v>432</v>
      </c>
      <c r="C20" s="5" t="s">
        <v>98</v>
      </c>
      <c r="D20" s="398" t="n">
        <v>2</v>
      </c>
      <c r="E20" s="192" t="n">
        <v>4991</v>
      </c>
      <c r="F20" s="399" t="n">
        <v>40.0721298337007</v>
      </c>
    </row>
    <row r="21" customFormat="false" ht="14.25" hidden="false" customHeight="false" outlineLevel="0" collapsed="false">
      <c r="A21" s="5" t="s">
        <v>433</v>
      </c>
      <c r="B21" s="5" t="s">
        <v>434</v>
      </c>
      <c r="C21" s="5" t="s">
        <v>98</v>
      </c>
      <c r="D21" s="398" t="n">
        <v>3</v>
      </c>
      <c r="E21" s="192" t="n">
        <v>4949</v>
      </c>
      <c r="F21" s="399" t="n">
        <v>60.6183067286321</v>
      </c>
    </row>
    <row r="22" customFormat="false" ht="14.25" hidden="false" customHeight="false" outlineLevel="0" collapsed="false">
      <c r="A22" s="5" t="s">
        <v>435</v>
      </c>
      <c r="B22" s="5" t="s">
        <v>436</v>
      </c>
      <c r="C22" s="5" t="s">
        <v>98</v>
      </c>
      <c r="D22" s="398" t="n">
        <v>4</v>
      </c>
      <c r="E22" s="192" t="n">
        <v>3938</v>
      </c>
      <c r="F22" s="399" t="n">
        <v>101.574403250381</v>
      </c>
    </row>
    <row r="23" customFormat="false" ht="14.25" hidden="false" customHeight="false" outlineLevel="0" collapsed="false">
      <c r="A23" s="5" t="s">
        <v>437</v>
      </c>
      <c r="B23" s="5" t="s">
        <v>438</v>
      </c>
      <c r="C23" s="5" t="s">
        <v>98</v>
      </c>
      <c r="D23" s="398" t="n">
        <v>0</v>
      </c>
      <c r="E23" s="192" t="n">
        <v>5072</v>
      </c>
      <c r="F23" s="399" t="n">
        <v>0</v>
      </c>
    </row>
    <row r="24" customFormat="false" ht="14.25" hidden="false" customHeight="false" outlineLevel="0" collapsed="false">
      <c r="A24" s="5" t="s">
        <v>439</v>
      </c>
      <c r="B24" s="5" t="s">
        <v>440</v>
      </c>
      <c r="C24" s="5" t="s">
        <v>98</v>
      </c>
      <c r="D24" s="398" t="n">
        <v>0</v>
      </c>
      <c r="E24" s="192" t="n">
        <v>3987</v>
      </c>
      <c r="F24" s="399" t="n">
        <v>0</v>
      </c>
    </row>
    <row r="25" customFormat="false" ht="14.25" hidden="false" customHeight="false" outlineLevel="0" collapsed="false">
      <c r="A25" s="5" t="s">
        <v>441</v>
      </c>
      <c r="B25" s="5" t="s">
        <v>442</v>
      </c>
      <c r="C25" s="5" t="s">
        <v>98</v>
      </c>
      <c r="D25" s="398" t="n">
        <v>0</v>
      </c>
      <c r="E25" s="192" t="n">
        <v>3505</v>
      </c>
      <c r="F25" s="399" t="n">
        <v>0</v>
      </c>
    </row>
    <row r="26" customFormat="false" ht="14.25" hidden="false" customHeight="false" outlineLevel="0" collapsed="false">
      <c r="A26" s="5" t="s">
        <v>443</v>
      </c>
      <c r="B26" s="5" t="s">
        <v>444</v>
      </c>
      <c r="C26" s="5" t="s">
        <v>98</v>
      </c>
      <c r="D26" s="398" t="n">
        <v>17</v>
      </c>
      <c r="E26" s="192" t="n">
        <v>5284</v>
      </c>
      <c r="F26" s="399" t="n">
        <v>321.725965177896</v>
      </c>
    </row>
    <row r="27" customFormat="false" ht="14.25" hidden="false" customHeight="false" outlineLevel="0" collapsed="false">
      <c r="A27" s="5" t="s">
        <v>445</v>
      </c>
      <c r="B27" s="5" t="s">
        <v>446</v>
      </c>
      <c r="C27" s="5" t="s">
        <v>98</v>
      </c>
      <c r="D27" s="398" t="n">
        <v>1</v>
      </c>
      <c r="E27" s="192" t="n">
        <v>4312</v>
      </c>
      <c r="F27" s="399" t="n">
        <v>23.1910946196661</v>
      </c>
    </row>
    <row r="28" customFormat="false" ht="14.25" hidden="false" customHeight="false" outlineLevel="0" collapsed="false">
      <c r="A28" s="5" t="s">
        <v>447</v>
      </c>
      <c r="B28" s="5" t="s">
        <v>448</v>
      </c>
      <c r="C28" s="5" t="s">
        <v>98</v>
      </c>
      <c r="D28" s="398" t="n">
        <v>1</v>
      </c>
      <c r="E28" s="192" t="n">
        <v>3282</v>
      </c>
      <c r="F28" s="399" t="n">
        <v>30.4692260816575</v>
      </c>
    </row>
    <row r="29" customFormat="false" ht="14.25" hidden="false" customHeight="false" outlineLevel="0" collapsed="false">
      <c r="A29" s="5" t="s">
        <v>449</v>
      </c>
      <c r="B29" s="5" t="s">
        <v>450</v>
      </c>
      <c r="C29" s="5" t="s">
        <v>98</v>
      </c>
      <c r="D29" s="398" t="n">
        <v>0</v>
      </c>
      <c r="E29" s="192" t="n">
        <v>4042</v>
      </c>
      <c r="F29" s="399" t="n">
        <v>0</v>
      </c>
    </row>
    <row r="30" customFormat="false" ht="14.25" hidden="false" customHeight="false" outlineLevel="0" collapsed="false">
      <c r="A30" s="5" t="s">
        <v>451</v>
      </c>
      <c r="B30" s="5" t="s">
        <v>452</v>
      </c>
      <c r="C30" s="5" t="s">
        <v>98</v>
      </c>
      <c r="D30" s="398" t="n">
        <v>4</v>
      </c>
      <c r="E30" s="192" t="n">
        <v>7105</v>
      </c>
      <c r="F30" s="399" t="n">
        <v>56.2983814215341</v>
      </c>
    </row>
    <row r="31" customFormat="false" ht="14.25" hidden="false" customHeight="false" outlineLevel="0" collapsed="false">
      <c r="A31" s="5" t="s">
        <v>453</v>
      </c>
      <c r="B31" s="5" t="s">
        <v>454</v>
      </c>
      <c r="C31" s="5" t="s">
        <v>98</v>
      </c>
      <c r="D31" s="398" t="n">
        <v>1</v>
      </c>
      <c r="E31" s="192" t="n">
        <v>3785</v>
      </c>
      <c r="F31" s="399" t="n">
        <v>26.4200792602378</v>
      </c>
    </row>
    <row r="32" customFormat="false" ht="14.25" hidden="false" customHeight="false" outlineLevel="0" collapsed="false">
      <c r="A32" s="5" t="s">
        <v>455</v>
      </c>
      <c r="B32" s="5" t="s">
        <v>456</v>
      </c>
      <c r="C32" s="5" t="s">
        <v>98</v>
      </c>
      <c r="D32" s="398" t="n">
        <v>0</v>
      </c>
      <c r="E32" s="192" t="n">
        <v>5654</v>
      </c>
      <c r="F32" s="399" t="n">
        <v>0</v>
      </c>
    </row>
    <row r="33" customFormat="false" ht="14.25" hidden="false" customHeight="false" outlineLevel="0" collapsed="false">
      <c r="A33" s="5" t="s">
        <v>457</v>
      </c>
      <c r="B33" s="5" t="s">
        <v>458</v>
      </c>
      <c r="C33" s="5" t="s">
        <v>98</v>
      </c>
      <c r="D33" s="398" t="n">
        <v>1</v>
      </c>
      <c r="E33" s="192" t="n">
        <v>4621</v>
      </c>
      <c r="F33" s="399" t="n">
        <v>21.6403375892664</v>
      </c>
    </row>
    <row r="34" customFormat="false" ht="14.25" hidden="false" customHeight="false" outlineLevel="0" collapsed="false">
      <c r="A34" s="5" t="s">
        <v>459</v>
      </c>
      <c r="B34" s="5" t="s">
        <v>460</v>
      </c>
      <c r="C34" s="5" t="s">
        <v>98</v>
      </c>
      <c r="D34" s="398" t="n">
        <v>1</v>
      </c>
      <c r="E34" s="192" t="n">
        <v>4255</v>
      </c>
      <c r="F34" s="399" t="n">
        <v>23.5017626321974</v>
      </c>
    </row>
    <row r="35" customFormat="false" ht="14.25" hidden="false" customHeight="false" outlineLevel="0" collapsed="false">
      <c r="A35" s="5" t="s">
        <v>461</v>
      </c>
      <c r="B35" s="5" t="s">
        <v>462</v>
      </c>
      <c r="C35" s="5" t="s">
        <v>98</v>
      </c>
      <c r="D35" s="398" t="n">
        <v>3</v>
      </c>
      <c r="E35" s="192" t="n">
        <v>5416</v>
      </c>
      <c r="F35" s="399" t="n">
        <v>55.3914327917282</v>
      </c>
    </row>
    <row r="36" customFormat="false" ht="14.25" hidden="false" customHeight="false" outlineLevel="0" collapsed="false">
      <c r="A36" s="5" t="s">
        <v>463</v>
      </c>
      <c r="B36" s="5" t="s">
        <v>464</v>
      </c>
      <c r="C36" s="5" t="s">
        <v>98</v>
      </c>
      <c r="D36" s="398" t="n">
        <v>19</v>
      </c>
      <c r="E36" s="192" t="n">
        <v>3923</v>
      </c>
      <c r="F36" s="399" t="n">
        <v>484.323222023961</v>
      </c>
    </row>
    <row r="37" customFormat="false" ht="14.25" hidden="false" customHeight="false" outlineLevel="0" collapsed="false">
      <c r="A37" s="5" t="s">
        <v>465</v>
      </c>
      <c r="B37" s="5" t="s">
        <v>466</v>
      </c>
      <c r="C37" s="5" t="s">
        <v>98</v>
      </c>
      <c r="D37" s="398" t="n">
        <v>5</v>
      </c>
      <c r="E37" s="192" t="n">
        <v>6138</v>
      </c>
      <c r="F37" s="399" t="n">
        <v>81.4597588791137</v>
      </c>
    </row>
    <row r="38" customFormat="false" ht="14.25" hidden="false" customHeight="false" outlineLevel="0" collapsed="false">
      <c r="A38" s="5" t="s">
        <v>467</v>
      </c>
      <c r="B38" s="5" t="s">
        <v>468</v>
      </c>
      <c r="C38" s="5" t="s">
        <v>98</v>
      </c>
      <c r="D38" s="398" t="n">
        <v>8</v>
      </c>
      <c r="E38" s="192" t="n">
        <v>5391</v>
      </c>
      <c r="F38" s="399" t="n">
        <v>148.395473938045</v>
      </c>
    </row>
    <row r="39" customFormat="false" ht="14.25" hidden="false" customHeight="false" outlineLevel="0" collapsed="false">
      <c r="A39" s="5" t="s">
        <v>469</v>
      </c>
      <c r="B39" s="5" t="s">
        <v>470</v>
      </c>
      <c r="C39" s="5" t="s">
        <v>98</v>
      </c>
      <c r="D39" s="398" t="n">
        <v>1</v>
      </c>
      <c r="E39" s="192" t="n">
        <v>4612</v>
      </c>
      <c r="F39" s="399" t="n">
        <v>21.6825672159584</v>
      </c>
    </row>
    <row r="40" customFormat="false" ht="14.25" hidden="false" customHeight="false" outlineLevel="0" collapsed="false">
      <c r="A40" s="5" t="s">
        <v>471</v>
      </c>
      <c r="B40" s="5" t="s">
        <v>472</v>
      </c>
      <c r="C40" s="5" t="s">
        <v>98</v>
      </c>
      <c r="D40" s="398" t="n">
        <v>10</v>
      </c>
      <c r="E40" s="192" t="n">
        <v>4840</v>
      </c>
      <c r="F40" s="399" t="n">
        <v>206.611570247934</v>
      </c>
    </row>
    <row r="41" customFormat="false" ht="14.25" hidden="false" customHeight="false" outlineLevel="0" collapsed="false">
      <c r="A41" s="5" t="s">
        <v>473</v>
      </c>
      <c r="B41" s="5" t="s">
        <v>474</v>
      </c>
      <c r="C41" s="5" t="s">
        <v>98</v>
      </c>
      <c r="D41" s="398" t="n">
        <v>4</v>
      </c>
      <c r="E41" s="192" t="n">
        <v>3436</v>
      </c>
      <c r="F41" s="399" t="n">
        <v>116.414435389988</v>
      </c>
    </row>
    <row r="42" customFormat="false" ht="14.25" hidden="false" customHeight="false" outlineLevel="0" collapsed="false">
      <c r="A42" s="5" t="s">
        <v>475</v>
      </c>
      <c r="B42" s="5" t="s">
        <v>476</v>
      </c>
      <c r="C42" s="5" t="s">
        <v>98</v>
      </c>
      <c r="D42" s="398" t="n">
        <v>6</v>
      </c>
      <c r="E42" s="192" t="n">
        <v>5355</v>
      </c>
      <c r="F42" s="399" t="n">
        <v>112.044817927171</v>
      </c>
    </row>
    <row r="43" customFormat="false" ht="14.25" hidden="false" customHeight="false" outlineLevel="0" collapsed="false">
      <c r="A43" s="5" t="s">
        <v>477</v>
      </c>
      <c r="B43" s="5" t="s">
        <v>478</v>
      </c>
      <c r="C43" s="5" t="s">
        <v>98</v>
      </c>
      <c r="D43" s="398" t="n">
        <v>2</v>
      </c>
      <c r="E43" s="192" t="n">
        <v>4959</v>
      </c>
      <c r="F43" s="399" t="n">
        <v>40.3307118370639</v>
      </c>
    </row>
    <row r="44" customFormat="false" ht="14.25" hidden="false" customHeight="false" outlineLevel="0" collapsed="false">
      <c r="A44" s="5" t="s">
        <v>479</v>
      </c>
      <c r="B44" s="5" t="s">
        <v>480</v>
      </c>
      <c r="C44" s="5" t="s">
        <v>98</v>
      </c>
      <c r="D44" s="398" t="n">
        <v>7</v>
      </c>
      <c r="E44" s="192" t="n">
        <v>5986</v>
      </c>
      <c r="F44" s="399" t="n">
        <v>116.939525559639</v>
      </c>
    </row>
    <row r="45" customFormat="false" ht="14.25" hidden="false" customHeight="false" outlineLevel="0" collapsed="false">
      <c r="A45" s="5" t="s">
        <v>481</v>
      </c>
      <c r="B45" s="5" t="s">
        <v>482</v>
      </c>
      <c r="C45" s="5" t="s">
        <v>98</v>
      </c>
      <c r="D45" s="398" t="n">
        <v>2</v>
      </c>
      <c r="E45" s="192" t="n">
        <v>4458</v>
      </c>
      <c r="F45" s="399" t="n">
        <v>44.8631673396142</v>
      </c>
    </row>
    <row r="46" customFormat="false" ht="14.25" hidden="false" customHeight="false" outlineLevel="0" collapsed="false">
      <c r="A46" s="5" t="s">
        <v>483</v>
      </c>
      <c r="B46" s="5" t="s">
        <v>484</v>
      </c>
      <c r="C46" s="5" t="s">
        <v>98</v>
      </c>
      <c r="D46" s="398" t="n">
        <v>5</v>
      </c>
      <c r="E46" s="192" t="n">
        <v>5304</v>
      </c>
      <c r="F46" s="399" t="n">
        <v>94.2684766214178</v>
      </c>
    </row>
    <row r="47" customFormat="false" ht="14.25" hidden="false" customHeight="false" outlineLevel="0" collapsed="false">
      <c r="A47" s="5" t="s">
        <v>485</v>
      </c>
      <c r="B47" s="5" t="s">
        <v>486</v>
      </c>
      <c r="C47" s="5" t="s">
        <v>98</v>
      </c>
      <c r="D47" s="398" t="n">
        <v>4</v>
      </c>
      <c r="E47" s="192" t="n">
        <v>5247</v>
      </c>
      <c r="F47" s="399" t="n">
        <v>76.2340384981895</v>
      </c>
    </row>
    <row r="48" customFormat="false" ht="14.25" hidden="false" customHeight="false" outlineLevel="0" collapsed="false">
      <c r="A48" s="5" t="s">
        <v>487</v>
      </c>
      <c r="B48" s="5" t="s">
        <v>488</v>
      </c>
      <c r="C48" s="5" t="s">
        <v>98</v>
      </c>
      <c r="D48" s="398" t="n">
        <v>10</v>
      </c>
      <c r="E48" s="192" t="n">
        <v>3961</v>
      </c>
      <c r="F48" s="399" t="n">
        <v>252.461499621308</v>
      </c>
    </row>
    <row r="49" customFormat="false" ht="14.25" hidden="false" customHeight="false" outlineLevel="0" collapsed="false">
      <c r="A49" s="5" t="s">
        <v>489</v>
      </c>
      <c r="B49" s="5" t="s">
        <v>490</v>
      </c>
      <c r="C49" s="5" t="s">
        <v>98</v>
      </c>
      <c r="D49" s="398" t="n">
        <v>2</v>
      </c>
      <c r="E49" s="192" t="n">
        <v>4480</v>
      </c>
      <c r="F49" s="399" t="n">
        <v>44.6428571428571</v>
      </c>
    </row>
    <row r="50" customFormat="false" ht="14.25" hidden="false" customHeight="false" outlineLevel="0" collapsed="false">
      <c r="A50" s="5" t="s">
        <v>491</v>
      </c>
      <c r="B50" s="5" t="s">
        <v>492</v>
      </c>
      <c r="C50" s="5" t="s">
        <v>98</v>
      </c>
      <c r="D50" s="398" t="n">
        <v>2</v>
      </c>
      <c r="E50" s="192" t="n">
        <v>4771</v>
      </c>
      <c r="F50" s="399" t="n">
        <v>41.9199329281073</v>
      </c>
    </row>
    <row r="51" customFormat="false" ht="14.25" hidden="false" customHeight="false" outlineLevel="0" collapsed="false">
      <c r="A51" s="5" t="s">
        <v>493</v>
      </c>
      <c r="B51" s="5" t="s">
        <v>494</v>
      </c>
      <c r="C51" s="5" t="s">
        <v>98</v>
      </c>
      <c r="D51" s="398" t="n">
        <v>5</v>
      </c>
      <c r="E51" s="192" t="n">
        <v>3668</v>
      </c>
      <c r="F51" s="399" t="n">
        <v>136.314067611778</v>
      </c>
    </row>
    <row r="52" customFormat="false" ht="14.25" hidden="false" customHeight="false" outlineLevel="0" collapsed="false">
      <c r="A52" s="5" t="s">
        <v>495</v>
      </c>
      <c r="B52" s="5" t="s">
        <v>496</v>
      </c>
      <c r="C52" s="5" t="s">
        <v>98</v>
      </c>
      <c r="D52" s="398" t="n">
        <v>2</v>
      </c>
      <c r="E52" s="192" t="n">
        <v>2630</v>
      </c>
      <c r="F52" s="399" t="n">
        <v>76.0456273764259</v>
      </c>
    </row>
    <row r="53" customFormat="false" ht="14.25" hidden="false" customHeight="false" outlineLevel="0" collapsed="false">
      <c r="A53" s="5" t="s">
        <v>497</v>
      </c>
      <c r="B53" s="5" t="s">
        <v>498</v>
      </c>
      <c r="C53" s="5" t="s">
        <v>98</v>
      </c>
      <c r="D53" s="398" t="n">
        <v>5</v>
      </c>
      <c r="E53" s="192" t="n">
        <v>3792</v>
      </c>
      <c r="F53" s="399" t="n">
        <v>131.856540084388</v>
      </c>
    </row>
    <row r="54" customFormat="false" ht="14.25" hidden="false" customHeight="false" outlineLevel="0" collapsed="false">
      <c r="A54" s="5" t="s">
        <v>499</v>
      </c>
      <c r="B54" s="5" t="s">
        <v>500</v>
      </c>
      <c r="C54" s="5" t="s">
        <v>99</v>
      </c>
      <c r="D54" s="398" t="n">
        <v>0</v>
      </c>
      <c r="E54" s="192" t="n">
        <v>3034</v>
      </c>
      <c r="F54" s="399" t="n">
        <v>0</v>
      </c>
    </row>
    <row r="55" customFormat="false" ht="14.25" hidden="false" customHeight="false" outlineLevel="0" collapsed="false">
      <c r="A55" s="5" t="s">
        <v>501</v>
      </c>
      <c r="B55" s="5" t="s">
        <v>502</v>
      </c>
      <c r="C55" s="5" t="s">
        <v>99</v>
      </c>
      <c r="D55" s="398" t="n">
        <v>0</v>
      </c>
      <c r="E55" s="192" t="n">
        <v>5266</v>
      </c>
      <c r="F55" s="399" t="n">
        <v>0</v>
      </c>
    </row>
    <row r="56" customFormat="false" ht="14.25" hidden="false" customHeight="false" outlineLevel="0" collapsed="false">
      <c r="A56" s="5" t="s">
        <v>503</v>
      </c>
      <c r="B56" s="5" t="s">
        <v>504</v>
      </c>
      <c r="C56" s="5" t="s">
        <v>99</v>
      </c>
      <c r="D56" s="398" t="n">
        <v>4</v>
      </c>
      <c r="E56" s="192" t="n">
        <v>4457</v>
      </c>
      <c r="F56" s="399" t="n">
        <v>89.7464662328921</v>
      </c>
    </row>
    <row r="57" customFormat="false" ht="14.25" hidden="false" customHeight="false" outlineLevel="0" collapsed="false">
      <c r="A57" s="5" t="s">
        <v>505</v>
      </c>
      <c r="B57" s="5" t="s">
        <v>506</v>
      </c>
      <c r="C57" s="5" t="s">
        <v>99</v>
      </c>
      <c r="D57" s="398" t="n">
        <v>1</v>
      </c>
      <c r="E57" s="192" t="n">
        <v>4052</v>
      </c>
      <c r="F57" s="399" t="n">
        <v>24.6791707798618</v>
      </c>
    </row>
    <row r="58" customFormat="false" ht="14.25" hidden="false" customHeight="false" outlineLevel="0" collapsed="false">
      <c r="A58" s="5" t="s">
        <v>507</v>
      </c>
      <c r="B58" s="5" t="s">
        <v>508</v>
      </c>
      <c r="C58" s="5" t="s">
        <v>99</v>
      </c>
      <c r="D58" s="398" t="n">
        <v>3</v>
      </c>
      <c r="E58" s="192" t="n">
        <v>5663</v>
      </c>
      <c r="F58" s="399" t="n">
        <v>52.9754547059862</v>
      </c>
    </row>
    <row r="59" customFormat="false" ht="14.25" hidden="false" customHeight="false" outlineLevel="0" collapsed="false">
      <c r="A59" s="5" t="s">
        <v>509</v>
      </c>
      <c r="B59" s="5" t="s">
        <v>510</v>
      </c>
      <c r="C59" s="5" t="s">
        <v>99</v>
      </c>
      <c r="D59" s="398" t="n">
        <v>0</v>
      </c>
      <c r="E59" s="192" t="n">
        <v>4633</v>
      </c>
      <c r="F59" s="399" t="n">
        <v>0</v>
      </c>
    </row>
    <row r="60" customFormat="false" ht="14.25" hidden="false" customHeight="false" outlineLevel="0" collapsed="false">
      <c r="A60" s="5" t="s">
        <v>511</v>
      </c>
      <c r="B60" s="5" t="s">
        <v>512</v>
      </c>
      <c r="C60" s="5" t="s">
        <v>99</v>
      </c>
      <c r="D60" s="398" t="n">
        <v>3</v>
      </c>
      <c r="E60" s="192" t="n">
        <v>5220</v>
      </c>
      <c r="F60" s="399" t="n">
        <v>57.4712643678161</v>
      </c>
    </row>
    <row r="61" customFormat="false" ht="14.25" hidden="false" customHeight="false" outlineLevel="0" collapsed="false">
      <c r="A61" s="5" t="s">
        <v>513</v>
      </c>
      <c r="B61" s="5" t="s">
        <v>514</v>
      </c>
      <c r="C61" s="5" t="s">
        <v>99</v>
      </c>
      <c r="D61" s="398" t="n">
        <v>10</v>
      </c>
      <c r="E61" s="192" t="n">
        <v>5641</v>
      </c>
      <c r="F61" s="399" t="n">
        <v>177.273533061514</v>
      </c>
    </row>
    <row r="62" customFormat="false" ht="14.25" hidden="false" customHeight="false" outlineLevel="0" collapsed="false">
      <c r="A62" s="5" t="s">
        <v>515</v>
      </c>
      <c r="B62" s="5" t="s">
        <v>516</v>
      </c>
      <c r="C62" s="5" t="s">
        <v>99</v>
      </c>
      <c r="D62" s="398" t="n">
        <v>0</v>
      </c>
      <c r="E62" s="192" t="n">
        <v>2895</v>
      </c>
      <c r="F62" s="399" t="n">
        <v>0</v>
      </c>
    </row>
    <row r="63" customFormat="false" ht="14.25" hidden="false" customHeight="false" outlineLevel="0" collapsed="false">
      <c r="A63" s="5" t="s">
        <v>517</v>
      </c>
      <c r="B63" s="5" t="s">
        <v>518</v>
      </c>
      <c r="C63" s="5" t="s">
        <v>99</v>
      </c>
      <c r="D63" s="398" t="n">
        <v>2</v>
      </c>
      <c r="E63" s="192" t="n">
        <v>4224</v>
      </c>
      <c r="F63" s="399" t="n">
        <v>47.3484848484849</v>
      </c>
    </row>
    <row r="64" customFormat="false" ht="14.25" hidden="false" customHeight="false" outlineLevel="0" collapsed="false">
      <c r="A64" s="5" t="s">
        <v>519</v>
      </c>
      <c r="B64" s="5" t="s">
        <v>520</v>
      </c>
      <c r="C64" s="5" t="s">
        <v>99</v>
      </c>
      <c r="D64" s="398" t="n">
        <v>1</v>
      </c>
      <c r="E64" s="192" t="n">
        <v>5942</v>
      </c>
      <c r="F64" s="399" t="n">
        <v>16.8293503870751</v>
      </c>
    </row>
    <row r="65" customFormat="false" ht="14.25" hidden="false" customHeight="false" outlineLevel="0" collapsed="false">
      <c r="A65" s="5" t="s">
        <v>521</v>
      </c>
      <c r="B65" s="5" t="s">
        <v>522</v>
      </c>
      <c r="C65" s="5" t="s">
        <v>99</v>
      </c>
      <c r="D65" s="398" t="n">
        <v>0</v>
      </c>
      <c r="E65" s="192" t="n">
        <v>5160</v>
      </c>
      <c r="F65" s="399" t="n">
        <v>0</v>
      </c>
    </row>
    <row r="66" customFormat="false" ht="14.25" hidden="false" customHeight="false" outlineLevel="0" collapsed="false">
      <c r="A66" s="5" t="s">
        <v>523</v>
      </c>
      <c r="B66" s="5" t="s">
        <v>524</v>
      </c>
      <c r="C66" s="5" t="s">
        <v>99</v>
      </c>
      <c r="D66" s="398" t="n">
        <v>1</v>
      </c>
      <c r="E66" s="192" t="n">
        <v>4181</v>
      </c>
      <c r="F66" s="399" t="n">
        <v>23.9177230327673</v>
      </c>
    </row>
    <row r="67" customFormat="false" ht="14.25" hidden="false" customHeight="false" outlineLevel="0" collapsed="false">
      <c r="A67" s="5" t="s">
        <v>525</v>
      </c>
      <c r="B67" s="5" t="s">
        <v>526</v>
      </c>
      <c r="C67" s="5" t="s">
        <v>99</v>
      </c>
      <c r="D67" s="398" t="n">
        <v>4</v>
      </c>
      <c r="E67" s="192" t="n">
        <v>2877</v>
      </c>
      <c r="F67" s="399" t="n">
        <v>139.033715676051</v>
      </c>
    </row>
    <row r="68" customFormat="false" ht="14.25" hidden="false" customHeight="false" outlineLevel="0" collapsed="false">
      <c r="A68" s="5" t="s">
        <v>527</v>
      </c>
      <c r="B68" s="5" t="s">
        <v>528</v>
      </c>
      <c r="C68" s="5" t="s">
        <v>99</v>
      </c>
      <c r="D68" s="398" t="n">
        <v>14</v>
      </c>
      <c r="E68" s="192" t="n">
        <v>4307</v>
      </c>
      <c r="F68" s="399" t="n">
        <v>325.052240538658</v>
      </c>
    </row>
    <row r="69" customFormat="false" ht="14.25" hidden="false" customHeight="false" outlineLevel="0" collapsed="false">
      <c r="A69" s="5" t="s">
        <v>529</v>
      </c>
      <c r="B69" s="5" t="s">
        <v>530</v>
      </c>
      <c r="C69" s="5" t="s">
        <v>99</v>
      </c>
      <c r="D69" s="398" t="n">
        <v>0</v>
      </c>
      <c r="E69" s="192" t="n">
        <v>3942</v>
      </c>
      <c r="F69" s="399" t="n">
        <v>0</v>
      </c>
    </row>
    <row r="70" customFormat="false" ht="14.25" hidden="false" customHeight="false" outlineLevel="0" collapsed="false">
      <c r="A70" s="5" t="s">
        <v>531</v>
      </c>
      <c r="B70" s="5" t="s">
        <v>532</v>
      </c>
      <c r="C70" s="5" t="s">
        <v>99</v>
      </c>
      <c r="D70" s="398" t="n">
        <v>0</v>
      </c>
      <c r="E70" s="192" t="n">
        <v>6303</v>
      </c>
      <c r="F70" s="399" t="n">
        <v>0</v>
      </c>
    </row>
    <row r="71" customFormat="false" ht="14.25" hidden="false" customHeight="false" outlineLevel="0" collapsed="false">
      <c r="A71" s="5" t="s">
        <v>533</v>
      </c>
      <c r="B71" s="5" t="s">
        <v>534</v>
      </c>
      <c r="C71" s="5" t="s">
        <v>99</v>
      </c>
      <c r="D71" s="398" t="n">
        <v>1</v>
      </c>
      <c r="E71" s="192" t="n">
        <v>3471</v>
      </c>
      <c r="F71" s="399" t="n">
        <v>28.8101411696917</v>
      </c>
    </row>
    <row r="72" customFormat="false" ht="14.25" hidden="false" customHeight="false" outlineLevel="0" collapsed="false">
      <c r="A72" s="5" t="s">
        <v>535</v>
      </c>
      <c r="B72" s="5" t="s">
        <v>536</v>
      </c>
      <c r="C72" s="5" t="s">
        <v>99</v>
      </c>
      <c r="D72" s="398" t="n">
        <v>4</v>
      </c>
      <c r="E72" s="192" t="n">
        <v>5318</v>
      </c>
      <c r="F72" s="399" t="n">
        <v>75.2162467092892</v>
      </c>
    </row>
    <row r="73" customFormat="false" ht="14.25" hidden="false" customHeight="false" outlineLevel="0" collapsed="false">
      <c r="A73" s="5" t="s">
        <v>537</v>
      </c>
      <c r="B73" s="5" t="s">
        <v>538</v>
      </c>
      <c r="C73" s="5" t="s">
        <v>99</v>
      </c>
      <c r="D73" s="398" t="n">
        <v>3</v>
      </c>
      <c r="E73" s="192" t="n">
        <v>5219</v>
      </c>
      <c r="F73" s="399" t="n">
        <v>57.4822762981414</v>
      </c>
    </row>
    <row r="74" customFormat="false" ht="14.25" hidden="false" customHeight="false" outlineLevel="0" collapsed="false">
      <c r="A74" s="5" t="s">
        <v>539</v>
      </c>
      <c r="B74" s="5" t="s">
        <v>540</v>
      </c>
      <c r="C74" s="5" t="s">
        <v>99</v>
      </c>
      <c r="D74" s="398" t="n">
        <v>2</v>
      </c>
      <c r="E74" s="192" t="n">
        <v>7205</v>
      </c>
      <c r="F74" s="399" t="n">
        <v>27.7585010409438</v>
      </c>
    </row>
    <row r="75" customFormat="false" ht="14.25" hidden="false" customHeight="false" outlineLevel="0" collapsed="false">
      <c r="A75" s="5" t="s">
        <v>541</v>
      </c>
      <c r="B75" s="5" t="s">
        <v>542</v>
      </c>
      <c r="C75" s="5" t="s">
        <v>99</v>
      </c>
      <c r="D75" s="398" t="n">
        <v>2</v>
      </c>
      <c r="E75" s="192" t="n">
        <v>5881</v>
      </c>
      <c r="F75" s="399" t="n">
        <v>34.0078217990138</v>
      </c>
    </row>
    <row r="76" customFormat="false" ht="14.25" hidden="false" customHeight="false" outlineLevel="0" collapsed="false">
      <c r="A76" s="5" t="s">
        <v>543</v>
      </c>
      <c r="B76" s="5" t="s">
        <v>544</v>
      </c>
      <c r="C76" s="5" t="s">
        <v>99</v>
      </c>
      <c r="D76" s="398" t="n">
        <v>0</v>
      </c>
      <c r="E76" s="192" t="n">
        <v>3438</v>
      </c>
      <c r="F76" s="399" t="n">
        <v>0</v>
      </c>
    </row>
    <row r="77" customFormat="false" ht="14.25" hidden="false" customHeight="false" outlineLevel="0" collapsed="false">
      <c r="A77" s="5" t="s">
        <v>545</v>
      </c>
      <c r="B77" s="5" t="s">
        <v>546</v>
      </c>
      <c r="C77" s="5" t="s">
        <v>99</v>
      </c>
      <c r="D77" s="398" t="n">
        <v>11</v>
      </c>
      <c r="E77" s="192" t="n">
        <v>5138</v>
      </c>
      <c r="F77" s="399" t="n">
        <v>214.091086025691</v>
      </c>
    </row>
    <row r="78" customFormat="false" ht="14.25" hidden="false" customHeight="false" outlineLevel="0" collapsed="false">
      <c r="A78" s="5" t="s">
        <v>547</v>
      </c>
      <c r="B78" s="5" t="s">
        <v>548</v>
      </c>
      <c r="C78" s="5" t="s">
        <v>99</v>
      </c>
      <c r="D78" s="398" t="n">
        <v>2</v>
      </c>
      <c r="E78" s="192" t="n">
        <v>3813</v>
      </c>
      <c r="F78" s="399" t="n">
        <v>52.4521374246001</v>
      </c>
    </row>
    <row r="79" customFormat="false" ht="14.25" hidden="false" customHeight="false" outlineLevel="0" collapsed="false">
      <c r="A79" s="5" t="s">
        <v>549</v>
      </c>
      <c r="B79" s="5" t="s">
        <v>550</v>
      </c>
      <c r="C79" s="5" t="s">
        <v>99</v>
      </c>
      <c r="D79" s="398" t="n">
        <v>0</v>
      </c>
      <c r="E79" s="192" t="n">
        <v>3924</v>
      </c>
      <c r="F79" s="399" t="n">
        <v>0</v>
      </c>
    </row>
    <row r="80" customFormat="false" ht="14.25" hidden="false" customHeight="false" outlineLevel="0" collapsed="false">
      <c r="A80" s="5" t="s">
        <v>551</v>
      </c>
      <c r="B80" s="5" t="s">
        <v>552</v>
      </c>
      <c r="C80" s="5" t="s">
        <v>99</v>
      </c>
      <c r="D80" s="398" t="n">
        <v>1</v>
      </c>
      <c r="E80" s="192" t="n">
        <v>4258</v>
      </c>
      <c r="F80" s="399" t="n">
        <v>23.4852043212776</v>
      </c>
    </row>
    <row r="81" customFormat="false" ht="14.25" hidden="false" customHeight="false" outlineLevel="0" collapsed="false">
      <c r="A81" s="5" t="s">
        <v>553</v>
      </c>
      <c r="B81" s="5" t="s">
        <v>554</v>
      </c>
      <c r="C81" s="5" t="s">
        <v>99</v>
      </c>
      <c r="D81" s="398" t="n">
        <v>2</v>
      </c>
      <c r="E81" s="192" t="n">
        <v>5390</v>
      </c>
      <c r="F81" s="399" t="n">
        <v>37.1057513914657</v>
      </c>
    </row>
    <row r="82" customFormat="false" ht="14.25" hidden="false" customHeight="false" outlineLevel="0" collapsed="false">
      <c r="A82" s="5" t="s">
        <v>555</v>
      </c>
      <c r="B82" s="5" t="s">
        <v>556</v>
      </c>
      <c r="C82" s="5" t="s">
        <v>99</v>
      </c>
      <c r="D82" s="398" t="n">
        <v>4</v>
      </c>
      <c r="E82" s="192" t="n">
        <v>6106</v>
      </c>
      <c r="F82" s="399" t="n">
        <v>65.509335080249</v>
      </c>
    </row>
    <row r="83" customFormat="false" ht="14.25" hidden="false" customHeight="false" outlineLevel="0" collapsed="false">
      <c r="A83" s="5" t="s">
        <v>557</v>
      </c>
      <c r="B83" s="5" t="s">
        <v>558</v>
      </c>
      <c r="C83" s="5" t="s">
        <v>99</v>
      </c>
      <c r="D83" s="398" t="n">
        <v>1</v>
      </c>
      <c r="E83" s="192" t="n">
        <v>4001</v>
      </c>
      <c r="F83" s="399" t="n">
        <v>24.9937515621095</v>
      </c>
    </row>
    <row r="84" customFormat="false" ht="14.25" hidden="false" customHeight="false" outlineLevel="0" collapsed="false">
      <c r="A84" s="5" t="s">
        <v>559</v>
      </c>
      <c r="B84" s="5" t="s">
        <v>560</v>
      </c>
      <c r="C84" s="5" t="s">
        <v>99</v>
      </c>
      <c r="D84" s="398" t="n">
        <v>0</v>
      </c>
      <c r="E84" s="192" t="n">
        <v>4634</v>
      </c>
      <c r="F84" s="399" t="n">
        <v>0</v>
      </c>
    </row>
    <row r="85" customFormat="false" ht="14.25" hidden="false" customHeight="false" outlineLevel="0" collapsed="false">
      <c r="A85" s="5" t="s">
        <v>561</v>
      </c>
      <c r="B85" s="5" t="s">
        <v>562</v>
      </c>
      <c r="C85" s="5" t="s">
        <v>99</v>
      </c>
      <c r="D85" s="398" t="n">
        <v>3</v>
      </c>
      <c r="E85" s="192" t="n">
        <v>6093</v>
      </c>
      <c r="F85" s="399" t="n">
        <v>49.2368291482029</v>
      </c>
    </row>
    <row r="86" customFormat="false" ht="14.25" hidden="false" customHeight="false" outlineLevel="0" collapsed="false">
      <c r="A86" s="5" t="s">
        <v>563</v>
      </c>
      <c r="B86" s="5" t="s">
        <v>564</v>
      </c>
      <c r="C86" s="5" t="s">
        <v>99</v>
      </c>
      <c r="D86" s="398" t="n">
        <v>0</v>
      </c>
      <c r="E86" s="192" t="n">
        <v>5008</v>
      </c>
      <c r="F86" s="399" t="n">
        <v>0</v>
      </c>
    </row>
    <row r="87" customFormat="false" ht="14.25" hidden="false" customHeight="false" outlineLevel="0" collapsed="false">
      <c r="A87" s="5" t="s">
        <v>565</v>
      </c>
      <c r="B87" s="5" t="s">
        <v>566</v>
      </c>
      <c r="C87" s="5" t="s">
        <v>99</v>
      </c>
      <c r="D87" s="398" t="n">
        <v>2</v>
      </c>
      <c r="E87" s="192" t="n">
        <v>3919</v>
      </c>
      <c r="F87" s="399" t="n">
        <v>51.033426894616</v>
      </c>
    </row>
    <row r="88" customFormat="false" ht="14.25" hidden="false" customHeight="false" outlineLevel="0" collapsed="false">
      <c r="A88" s="5" t="s">
        <v>567</v>
      </c>
      <c r="B88" s="5" t="s">
        <v>568</v>
      </c>
      <c r="C88" s="5" t="s">
        <v>99</v>
      </c>
      <c r="D88" s="398" t="n">
        <v>5</v>
      </c>
      <c r="E88" s="192" t="n">
        <v>5059</v>
      </c>
      <c r="F88" s="399" t="n">
        <v>98.833761612967</v>
      </c>
    </row>
    <row r="89" customFormat="false" ht="14.25" hidden="false" customHeight="false" outlineLevel="0" collapsed="false">
      <c r="A89" s="5" t="s">
        <v>569</v>
      </c>
      <c r="B89" s="5" t="s">
        <v>570</v>
      </c>
      <c r="C89" s="5" t="s">
        <v>99</v>
      </c>
      <c r="D89" s="398" t="n">
        <v>2</v>
      </c>
      <c r="E89" s="192" t="n">
        <v>4615</v>
      </c>
      <c r="F89" s="399" t="n">
        <v>43.3369447453955</v>
      </c>
    </row>
    <row r="90" customFormat="false" ht="14.25" hidden="false" customHeight="false" outlineLevel="0" collapsed="false">
      <c r="A90" s="5" t="s">
        <v>571</v>
      </c>
      <c r="B90" s="5" t="s">
        <v>572</v>
      </c>
      <c r="C90" s="5" t="s">
        <v>99</v>
      </c>
      <c r="D90" s="398" t="n">
        <v>0</v>
      </c>
      <c r="E90" s="192" t="n">
        <v>4159</v>
      </c>
      <c r="F90" s="399" t="n">
        <v>0</v>
      </c>
    </row>
    <row r="91" customFormat="false" ht="14.25" hidden="false" customHeight="false" outlineLevel="0" collapsed="false">
      <c r="A91" s="5" t="s">
        <v>573</v>
      </c>
      <c r="B91" s="5" t="s">
        <v>574</v>
      </c>
      <c r="C91" s="5" t="s">
        <v>99</v>
      </c>
      <c r="D91" s="398" t="n">
        <v>1</v>
      </c>
      <c r="E91" s="192" t="n">
        <v>2864</v>
      </c>
      <c r="F91" s="399" t="n">
        <v>34.9162011173184</v>
      </c>
    </row>
    <row r="92" customFormat="false" ht="14.25" hidden="false" customHeight="false" outlineLevel="0" collapsed="false">
      <c r="A92" s="5" t="s">
        <v>575</v>
      </c>
      <c r="B92" s="5" t="s">
        <v>576</v>
      </c>
      <c r="C92" s="5" t="s">
        <v>99</v>
      </c>
      <c r="D92" s="398" t="n">
        <v>8</v>
      </c>
      <c r="E92" s="192" t="n">
        <v>4437</v>
      </c>
      <c r="F92" s="399" t="n">
        <v>180.302005859815</v>
      </c>
    </row>
    <row r="93" customFormat="false" ht="14.25" hidden="false" customHeight="false" outlineLevel="0" collapsed="false">
      <c r="A93" s="5" t="s">
        <v>577</v>
      </c>
      <c r="B93" s="5" t="s">
        <v>578</v>
      </c>
      <c r="C93" s="5" t="s">
        <v>99</v>
      </c>
      <c r="D93" s="398" t="n">
        <v>1</v>
      </c>
      <c r="E93" s="192" t="n">
        <v>3149</v>
      </c>
      <c r="F93" s="399" t="n">
        <v>31.7561130517625</v>
      </c>
    </row>
    <row r="94" customFormat="false" ht="14.25" hidden="false" customHeight="false" outlineLevel="0" collapsed="false">
      <c r="A94" s="5" t="s">
        <v>579</v>
      </c>
      <c r="B94" s="5" t="s">
        <v>580</v>
      </c>
      <c r="C94" s="5" t="s">
        <v>99</v>
      </c>
      <c r="D94" s="398" t="n">
        <v>0</v>
      </c>
      <c r="E94" s="192" t="n">
        <v>3775</v>
      </c>
      <c r="F94" s="399" t="n">
        <v>0</v>
      </c>
    </row>
    <row r="95" customFormat="false" ht="14.25" hidden="false" customHeight="false" outlineLevel="0" collapsed="false">
      <c r="A95" s="5" t="s">
        <v>581</v>
      </c>
      <c r="B95" s="5" t="s">
        <v>582</v>
      </c>
      <c r="C95" s="5" t="s">
        <v>99</v>
      </c>
      <c r="D95" s="398" t="n">
        <v>2</v>
      </c>
      <c r="E95" s="192" t="n">
        <v>4100</v>
      </c>
      <c r="F95" s="399" t="n">
        <v>48.7804878048781</v>
      </c>
    </row>
    <row r="96" customFormat="false" ht="14.25" hidden="false" customHeight="false" outlineLevel="0" collapsed="false">
      <c r="A96" s="5" t="s">
        <v>583</v>
      </c>
      <c r="B96" s="5" t="s">
        <v>584</v>
      </c>
      <c r="C96" s="5" t="s">
        <v>99</v>
      </c>
      <c r="D96" s="398" t="n">
        <v>2</v>
      </c>
      <c r="E96" s="192" t="n">
        <v>3838</v>
      </c>
      <c r="F96" s="399" t="n">
        <v>52.1104742053153</v>
      </c>
    </row>
    <row r="97" customFormat="false" ht="14.25" hidden="false" customHeight="false" outlineLevel="0" collapsed="false">
      <c r="A97" s="5" t="s">
        <v>585</v>
      </c>
      <c r="B97" s="5" t="s">
        <v>586</v>
      </c>
      <c r="C97" s="5" t="s">
        <v>99</v>
      </c>
      <c r="D97" s="398" t="n">
        <v>1</v>
      </c>
      <c r="E97" s="192" t="n">
        <v>3143</v>
      </c>
      <c r="F97" s="399" t="n">
        <v>31.8167356029271</v>
      </c>
    </row>
    <row r="98" customFormat="false" ht="14.25" hidden="false" customHeight="false" outlineLevel="0" collapsed="false">
      <c r="A98" s="5" t="s">
        <v>587</v>
      </c>
      <c r="B98" s="5" t="s">
        <v>588</v>
      </c>
      <c r="C98" s="5" t="s">
        <v>99</v>
      </c>
      <c r="D98" s="398" t="n">
        <v>2</v>
      </c>
      <c r="E98" s="192" t="n">
        <v>2942</v>
      </c>
      <c r="F98" s="399" t="n">
        <v>67.9809653297077</v>
      </c>
    </row>
    <row r="99" customFormat="false" ht="14.25" hidden="false" customHeight="false" outlineLevel="0" collapsed="false">
      <c r="A99" s="5" t="s">
        <v>589</v>
      </c>
      <c r="B99" s="5" t="s">
        <v>590</v>
      </c>
      <c r="C99" s="5" t="s">
        <v>99</v>
      </c>
      <c r="D99" s="398" t="n">
        <v>5</v>
      </c>
      <c r="E99" s="192" t="n">
        <v>5068</v>
      </c>
      <c r="F99" s="399" t="n">
        <v>98.6582478295186</v>
      </c>
    </row>
    <row r="100" customFormat="false" ht="14.25" hidden="false" customHeight="false" outlineLevel="0" collapsed="false">
      <c r="A100" s="5" t="s">
        <v>591</v>
      </c>
      <c r="B100" s="5" t="s">
        <v>592</v>
      </c>
      <c r="C100" s="5" t="s">
        <v>99</v>
      </c>
      <c r="D100" s="398" t="n">
        <v>1</v>
      </c>
      <c r="E100" s="192" t="n">
        <v>2568</v>
      </c>
      <c r="F100" s="399" t="n">
        <v>38.9408099688474</v>
      </c>
    </row>
    <row r="101" customFormat="false" ht="14.25" hidden="false" customHeight="false" outlineLevel="0" collapsed="false">
      <c r="A101" s="5" t="s">
        <v>593</v>
      </c>
      <c r="B101" s="5" t="s">
        <v>594</v>
      </c>
      <c r="C101" s="5" t="s">
        <v>99</v>
      </c>
      <c r="D101" s="398" t="n">
        <v>0</v>
      </c>
      <c r="E101" s="192" t="n">
        <v>3139</v>
      </c>
      <c r="F101" s="399" t="n">
        <v>0</v>
      </c>
    </row>
    <row r="102" customFormat="false" ht="14.25" hidden="false" customHeight="false" outlineLevel="0" collapsed="false">
      <c r="A102" s="5" t="s">
        <v>595</v>
      </c>
      <c r="B102" s="5" t="s">
        <v>596</v>
      </c>
      <c r="C102" s="5" t="s">
        <v>99</v>
      </c>
      <c r="D102" s="398" t="n">
        <v>2</v>
      </c>
      <c r="E102" s="192" t="n">
        <v>4402</v>
      </c>
      <c r="F102" s="399" t="n">
        <v>45.4338936846888</v>
      </c>
    </row>
    <row r="103" customFormat="false" ht="14.25" hidden="false" customHeight="false" outlineLevel="0" collapsed="false">
      <c r="A103" s="5" t="s">
        <v>597</v>
      </c>
      <c r="B103" s="5" t="s">
        <v>598</v>
      </c>
      <c r="C103" s="5" t="s">
        <v>99</v>
      </c>
      <c r="D103" s="398" t="n">
        <v>2</v>
      </c>
      <c r="E103" s="192" t="n">
        <v>4481</v>
      </c>
      <c r="F103" s="399" t="n">
        <v>44.6328944432046</v>
      </c>
    </row>
    <row r="104" customFormat="false" ht="14.25" hidden="false" customHeight="false" outlineLevel="0" collapsed="false">
      <c r="A104" s="5" t="s">
        <v>599</v>
      </c>
      <c r="B104" s="5" t="s">
        <v>600</v>
      </c>
      <c r="C104" s="5" t="s">
        <v>99</v>
      </c>
      <c r="D104" s="398" t="n">
        <v>2</v>
      </c>
      <c r="E104" s="192" t="n">
        <v>2440</v>
      </c>
      <c r="F104" s="399" t="n">
        <v>81.9672131147541</v>
      </c>
    </row>
    <row r="105" customFormat="false" ht="14.25" hidden="false" customHeight="false" outlineLevel="0" collapsed="false">
      <c r="A105" s="5" t="s">
        <v>601</v>
      </c>
      <c r="B105" s="5" t="s">
        <v>602</v>
      </c>
      <c r="C105" s="5" t="s">
        <v>99</v>
      </c>
      <c r="D105" s="398" t="n">
        <v>23</v>
      </c>
      <c r="E105" s="192" t="n">
        <v>6002</v>
      </c>
      <c r="F105" s="399" t="n">
        <v>383.205598133955</v>
      </c>
    </row>
    <row r="106" customFormat="false" ht="14.25" hidden="false" customHeight="false" outlineLevel="0" collapsed="false">
      <c r="A106" s="5" t="s">
        <v>603</v>
      </c>
      <c r="B106" s="5" t="s">
        <v>604</v>
      </c>
      <c r="C106" s="5" t="s">
        <v>99</v>
      </c>
      <c r="D106" s="398" t="n">
        <v>4</v>
      </c>
      <c r="E106" s="192" t="n">
        <v>4173</v>
      </c>
      <c r="F106" s="399" t="n">
        <v>95.8543014617781</v>
      </c>
    </row>
    <row r="107" customFormat="false" ht="14.25" hidden="false" customHeight="false" outlineLevel="0" collapsed="false">
      <c r="A107" s="5" t="s">
        <v>605</v>
      </c>
      <c r="B107" s="5" t="s">
        <v>606</v>
      </c>
      <c r="C107" s="5" t="s">
        <v>99</v>
      </c>
      <c r="D107" s="398" t="n">
        <v>8</v>
      </c>
      <c r="E107" s="192" t="n">
        <v>7626</v>
      </c>
      <c r="F107" s="399" t="n">
        <v>104.9042748492</v>
      </c>
    </row>
    <row r="108" customFormat="false" ht="14.25" hidden="false" customHeight="false" outlineLevel="0" collapsed="false">
      <c r="A108" s="5" t="s">
        <v>607</v>
      </c>
      <c r="B108" s="5" t="s">
        <v>608</v>
      </c>
      <c r="C108" s="5" t="s">
        <v>99</v>
      </c>
      <c r="D108" s="398" t="n">
        <v>3</v>
      </c>
      <c r="E108" s="192" t="n">
        <v>6269</v>
      </c>
      <c r="F108" s="399" t="n">
        <v>47.8545222523529</v>
      </c>
    </row>
    <row r="109" customFormat="false" ht="14.25" hidden="false" customHeight="false" outlineLevel="0" collapsed="false">
      <c r="A109" s="5" t="s">
        <v>609</v>
      </c>
      <c r="B109" s="5" t="s">
        <v>610</v>
      </c>
      <c r="C109" s="5" t="s">
        <v>99</v>
      </c>
      <c r="D109" s="398" t="n">
        <v>2</v>
      </c>
      <c r="E109" s="192" t="n">
        <v>4068</v>
      </c>
      <c r="F109" s="399" t="n">
        <v>49.1642084562439</v>
      </c>
    </row>
    <row r="110" customFormat="false" ht="14.25" hidden="false" customHeight="false" outlineLevel="0" collapsed="false">
      <c r="A110" s="5" t="s">
        <v>611</v>
      </c>
      <c r="B110" s="5" t="s">
        <v>612</v>
      </c>
      <c r="C110" s="5" t="s">
        <v>99</v>
      </c>
      <c r="D110" s="398" t="n">
        <v>2</v>
      </c>
      <c r="E110" s="192" t="n">
        <v>2261</v>
      </c>
      <c r="F110" s="399" t="n">
        <v>88.4564352056612</v>
      </c>
    </row>
    <row r="111" customFormat="false" ht="14.25" hidden="false" customHeight="false" outlineLevel="0" collapsed="false">
      <c r="A111" s="5" t="s">
        <v>613</v>
      </c>
      <c r="B111" s="5" t="s">
        <v>614</v>
      </c>
      <c r="C111" s="5" t="s">
        <v>99</v>
      </c>
      <c r="D111" s="398" t="n">
        <v>4</v>
      </c>
      <c r="E111" s="192" t="n">
        <v>2590</v>
      </c>
      <c r="F111" s="399" t="n">
        <v>154.440154440154</v>
      </c>
    </row>
    <row r="112" customFormat="false" ht="14.25" hidden="false" customHeight="false" outlineLevel="0" collapsed="false">
      <c r="A112" s="5" t="s">
        <v>615</v>
      </c>
      <c r="B112" s="5" t="s">
        <v>616</v>
      </c>
      <c r="C112" s="5" t="s">
        <v>99</v>
      </c>
      <c r="D112" s="398" t="n">
        <v>1</v>
      </c>
      <c r="E112" s="192" t="n">
        <v>3429</v>
      </c>
      <c r="F112" s="399" t="n">
        <v>29.1630212890056</v>
      </c>
    </row>
    <row r="113" customFormat="false" ht="14.25" hidden="false" customHeight="false" outlineLevel="0" collapsed="false">
      <c r="A113" s="5" t="s">
        <v>617</v>
      </c>
      <c r="B113" s="5" t="s">
        <v>618</v>
      </c>
      <c r="C113" s="5" t="s">
        <v>100</v>
      </c>
      <c r="D113" s="398" t="n">
        <v>4</v>
      </c>
      <c r="E113" s="192" t="n">
        <v>5502</v>
      </c>
      <c r="F113" s="399" t="n">
        <v>72.7008360596147</v>
      </c>
    </row>
    <row r="114" customFormat="false" ht="14.25" hidden="false" customHeight="false" outlineLevel="0" collapsed="false">
      <c r="A114" s="5" t="s">
        <v>619</v>
      </c>
      <c r="B114" s="5" t="s">
        <v>620</v>
      </c>
      <c r="C114" s="5" t="s">
        <v>100</v>
      </c>
      <c r="D114" s="398" t="n">
        <v>14</v>
      </c>
      <c r="E114" s="192" t="n">
        <v>6478</v>
      </c>
      <c r="F114" s="399" t="n">
        <v>216.116085211485</v>
      </c>
    </row>
    <row r="115" customFormat="false" ht="14.25" hidden="false" customHeight="false" outlineLevel="0" collapsed="false">
      <c r="A115" s="5" t="s">
        <v>621</v>
      </c>
      <c r="B115" s="5" t="s">
        <v>622</v>
      </c>
      <c r="C115" s="5" t="s">
        <v>100</v>
      </c>
      <c r="D115" s="398" t="n">
        <v>3</v>
      </c>
      <c r="E115" s="192" t="n">
        <v>2777</v>
      </c>
      <c r="F115" s="399" t="n">
        <v>108.030248469572</v>
      </c>
    </row>
    <row r="116" customFormat="false" ht="14.25" hidden="false" customHeight="false" outlineLevel="0" collapsed="false">
      <c r="A116" s="5" t="s">
        <v>623</v>
      </c>
      <c r="B116" s="5" t="s">
        <v>624</v>
      </c>
      <c r="C116" s="5" t="s">
        <v>100</v>
      </c>
      <c r="D116" s="398" t="n">
        <v>5</v>
      </c>
      <c r="E116" s="192" t="n">
        <v>4999</v>
      </c>
      <c r="F116" s="399" t="n">
        <v>100.0200040008</v>
      </c>
    </row>
    <row r="117" customFormat="false" ht="14.25" hidden="false" customHeight="false" outlineLevel="0" collapsed="false">
      <c r="A117" s="5" t="s">
        <v>625</v>
      </c>
      <c r="B117" s="5" t="s">
        <v>626</v>
      </c>
      <c r="C117" s="5" t="s">
        <v>100</v>
      </c>
      <c r="D117" s="398" t="n">
        <v>8</v>
      </c>
      <c r="E117" s="192" t="n">
        <v>5334</v>
      </c>
      <c r="F117" s="399" t="n">
        <v>149.981252343457</v>
      </c>
    </row>
    <row r="118" customFormat="false" ht="14.25" hidden="false" customHeight="false" outlineLevel="0" collapsed="false">
      <c r="A118" s="5" t="s">
        <v>627</v>
      </c>
      <c r="B118" s="5" t="s">
        <v>628</v>
      </c>
      <c r="C118" s="5" t="s">
        <v>100</v>
      </c>
      <c r="D118" s="398" t="n">
        <v>6</v>
      </c>
      <c r="E118" s="192" t="n">
        <v>5341</v>
      </c>
      <c r="F118" s="399" t="n">
        <v>112.338513387006</v>
      </c>
    </row>
    <row r="119" customFormat="false" ht="14.25" hidden="false" customHeight="false" outlineLevel="0" collapsed="false">
      <c r="A119" s="5" t="s">
        <v>629</v>
      </c>
      <c r="B119" s="5" t="s">
        <v>630</v>
      </c>
      <c r="C119" s="5" t="s">
        <v>100</v>
      </c>
      <c r="D119" s="398" t="n">
        <v>0</v>
      </c>
      <c r="E119" s="192" t="n">
        <v>3152</v>
      </c>
      <c r="F119" s="399" t="n">
        <v>0</v>
      </c>
    </row>
    <row r="120" customFormat="false" ht="14.25" hidden="false" customHeight="false" outlineLevel="0" collapsed="false">
      <c r="A120" s="5" t="s">
        <v>631</v>
      </c>
      <c r="B120" s="5" t="s">
        <v>632</v>
      </c>
      <c r="C120" s="5" t="s">
        <v>100</v>
      </c>
      <c r="D120" s="398" t="n">
        <v>2</v>
      </c>
      <c r="E120" s="192" t="n">
        <v>5315</v>
      </c>
      <c r="F120" s="399" t="n">
        <v>37.6293508936971</v>
      </c>
    </row>
    <row r="121" customFormat="false" ht="14.25" hidden="false" customHeight="false" outlineLevel="0" collapsed="false">
      <c r="A121" s="5" t="s">
        <v>633</v>
      </c>
      <c r="B121" s="5" t="s">
        <v>634</v>
      </c>
      <c r="C121" s="5" t="s">
        <v>100</v>
      </c>
      <c r="D121" s="398" t="n">
        <v>4</v>
      </c>
      <c r="E121" s="192" t="n">
        <v>3616</v>
      </c>
      <c r="F121" s="399" t="n">
        <v>110.619469026549</v>
      </c>
    </row>
    <row r="122" customFormat="false" ht="14.25" hidden="false" customHeight="false" outlineLevel="0" collapsed="false">
      <c r="A122" s="5" t="s">
        <v>635</v>
      </c>
      <c r="B122" s="5" t="s">
        <v>636</v>
      </c>
      <c r="C122" s="5" t="s">
        <v>100</v>
      </c>
      <c r="D122" s="398" t="n">
        <v>2</v>
      </c>
      <c r="E122" s="192" t="n">
        <v>4668</v>
      </c>
      <c r="F122" s="399" t="n">
        <v>42.8449014567267</v>
      </c>
    </row>
    <row r="123" customFormat="false" ht="14.25" hidden="false" customHeight="false" outlineLevel="0" collapsed="false">
      <c r="A123" s="5" t="s">
        <v>637</v>
      </c>
      <c r="B123" s="5" t="s">
        <v>638</v>
      </c>
      <c r="C123" s="5" t="s">
        <v>100</v>
      </c>
      <c r="D123" s="398" t="n">
        <v>1</v>
      </c>
      <c r="E123" s="192" t="n">
        <v>5056</v>
      </c>
      <c r="F123" s="399" t="n">
        <v>19.7784810126582</v>
      </c>
    </row>
    <row r="124" customFormat="false" ht="14.25" hidden="false" customHeight="false" outlineLevel="0" collapsed="false">
      <c r="A124" s="5" t="s">
        <v>639</v>
      </c>
      <c r="B124" s="5" t="s">
        <v>640</v>
      </c>
      <c r="C124" s="5" t="s">
        <v>100</v>
      </c>
      <c r="D124" s="398" t="n">
        <v>1</v>
      </c>
      <c r="E124" s="192" t="n">
        <v>4538</v>
      </c>
      <c r="F124" s="399" t="n">
        <v>22.0361392684002</v>
      </c>
    </row>
    <row r="125" customFormat="false" ht="14.25" hidden="false" customHeight="false" outlineLevel="0" collapsed="false">
      <c r="A125" s="5" t="s">
        <v>641</v>
      </c>
      <c r="B125" s="5" t="s">
        <v>642</v>
      </c>
      <c r="C125" s="5" t="s">
        <v>100</v>
      </c>
      <c r="D125" s="398" t="n">
        <v>2</v>
      </c>
      <c r="E125" s="192" t="n">
        <v>2882</v>
      </c>
      <c r="F125" s="399" t="n">
        <v>69.3962526023595</v>
      </c>
    </row>
    <row r="126" customFormat="false" ht="14.25" hidden="false" customHeight="false" outlineLevel="0" collapsed="false">
      <c r="A126" s="5" t="s">
        <v>643</v>
      </c>
      <c r="B126" s="5" t="s">
        <v>644</v>
      </c>
      <c r="C126" s="5" t="s">
        <v>100</v>
      </c>
      <c r="D126" s="398" t="n">
        <v>12</v>
      </c>
      <c r="E126" s="192" t="n">
        <v>5520</v>
      </c>
      <c r="F126" s="399" t="n">
        <v>217.391304347826</v>
      </c>
    </row>
    <row r="127" customFormat="false" ht="14.25" hidden="false" customHeight="false" outlineLevel="0" collapsed="false">
      <c r="A127" s="5" t="s">
        <v>645</v>
      </c>
      <c r="B127" s="5" t="s">
        <v>646</v>
      </c>
      <c r="C127" s="5" t="s">
        <v>100</v>
      </c>
      <c r="D127" s="398" t="n">
        <v>2</v>
      </c>
      <c r="E127" s="192" t="n">
        <v>4660</v>
      </c>
      <c r="F127" s="399" t="n">
        <v>42.9184549356223</v>
      </c>
    </row>
    <row r="128" customFormat="false" ht="14.25" hidden="false" customHeight="false" outlineLevel="0" collapsed="false">
      <c r="A128" s="5" t="s">
        <v>647</v>
      </c>
      <c r="B128" s="5" t="s">
        <v>648</v>
      </c>
      <c r="C128" s="5" t="s">
        <v>100</v>
      </c>
      <c r="D128" s="398" t="n">
        <v>1</v>
      </c>
      <c r="E128" s="192" t="n">
        <v>3782</v>
      </c>
      <c r="F128" s="399" t="n">
        <v>26.4410364886304</v>
      </c>
    </row>
    <row r="129" customFormat="false" ht="14.25" hidden="false" customHeight="false" outlineLevel="0" collapsed="false">
      <c r="A129" s="5" t="s">
        <v>649</v>
      </c>
      <c r="B129" s="5" t="s">
        <v>650</v>
      </c>
      <c r="C129" s="5" t="s">
        <v>100</v>
      </c>
      <c r="D129" s="398" t="n">
        <v>1</v>
      </c>
      <c r="E129" s="192" t="n">
        <v>3547</v>
      </c>
      <c r="F129" s="399" t="n">
        <v>28.1928390188892</v>
      </c>
    </row>
    <row r="130" customFormat="false" ht="14.25" hidden="false" customHeight="false" outlineLevel="0" collapsed="false">
      <c r="A130" s="5" t="s">
        <v>651</v>
      </c>
      <c r="B130" s="5" t="s">
        <v>652</v>
      </c>
      <c r="C130" s="5" t="s">
        <v>100</v>
      </c>
      <c r="D130" s="398" t="n">
        <v>1</v>
      </c>
      <c r="E130" s="192" t="n">
        <v>3401</v>
      </c>
      <c r="F130" s="399" t="n">
        <v>29.4031167303734</v>
      </c>
    </row>
    <row r="131" customFormat="false" ht="14.25" hidden="false" customHeight="false" outlineLevel="0" collapsed="false">
      <c r="A131" s="5" t="s">
        <v>653</v>
      </c>
      <c r="B131" s="5" t="s">
        <v>654</v>
      </c>
      <c r="C131" s="5" t="s">
        <v>100</v>
      </c>
      <c r="D131" s="398" t="n">
        <v>2</v>
      </c>
      <c r="E131" s="192" t="n">
        <v>3831</v>
      </c>
      <c r="F131" s="399" t="n">
        <v>52.2056904202558</v>
      </c>
    </row>
    <row r="132" customFormat="false" ht="14.25" hidden="false" customHeight="false" outlineLevel="0" collapsed="false">
      <c r="A132" s="5" t="s">
        <v>655</v>
      </c>
      <c r="B132" s="5" t="s">
        <v>656</v>
      </c>
      <c r="C132" s="5" t="s">
        <v>100</v>
      </c>
      <c r="D132" s="398" t="n">
        <v>4</v>
      </c>
      <c r="E132" s="192" t="n">
        <v>5394</v>
      </c>
      <c r="F132" s="399" t="n">
        <v>74.1564701520208</v>
      </c>
    </row>
    <row r="133" customFormat="false" ht="14.25" hidden="false" customHeight="false" outlineLevel="0" collapsed="false">
      <c r="A133" s="5" t="s">
        <v>657</v>
      </c>
      <c r="B133" s="5" t="s">
        <v>658</v>
      </c>
      <c r="C133" s="5" t="s">
        <v>100</v>
      </c>
      <c r="D133" s="398" t="n">
        <v>0</v>
      </c>
      <c r="E133" s="192" t="n">
        <v>4471</v>
      </c>
      <c r="F133" s="399" t="n">
        <v>0</v>
      </c>
    </row>
    <row r="134" customFormat="false" ht="14.25" hidden="false" customHeight="false" outlineLevel="0" collapsed="false">
      <c r="A134" s="5" t="s">
        <v>659</v>
      </c>
      <c r="B134" s="5" t="s">
        <v>660</v>
      </c>
      <c r="C134" s="5" t="s">
        <v>100</v>
      </c>
      <c r="D134" s="398" t="n">
        <v>2</v>
      </c>
      <c r="E134" s="192" t="n">
        <v>4796</v>
      </c>
      <c r="F134" s="399" t="n">
        <v>41.7014178482068</v>
      </c>
    </row>
    <row r="135" customFormat="false" ht="14.25" hidden="false" customHeight="false" outlineLevel="0" collapsed="false">
      <c r="A135" s="5" t="s">
        <v>661</v>
      </c>
      <c r="B135" s="5" t="s">
        <v>662</v>
      </c>
      <c r="C135" s="5" t="s">
        <v>100</v>
      </c>
      <c r="D135" s="398" t="n">
        <v>8</v>
      </c>
      <c r="E135" s="192" t="n">
        <v>4838</v>
      </c>
      <c r="F135" s="399" t="n">
        <v>165.357585779248</v>
      </c>
    </row>
    <row r="136" customFormat="false" ht="14.25" hidden="false" customHeight="false" outlineLevel="0" collapsed="false">
      <c r="A136" s="5" t="s">
        <v>663</v>
      </c>
      <c r="B136" s="5" t="s">
        <v>664</v>
      </c>
      <c r="C136" s="5" t="s">
        <v>100</v>
      </c>
      <c r="D136" s="398" t="n">
        <v>1</v>
      </c>
      <c r="E136" s="192" t="n">
        <v>2833</v>
      </c>
      <c r="F136" s="399" t="n">
        <v>35.2982703847512</v>
      </c>
    </row>
    <row r="137" customFormat="false" ht="14.25" hidden="false" customHeight="false" outlineLevel="0" collapsed="false">
      <c r="A137" s="5" t="s">
        <v>665</v>
      </c>
      <c r="B137" s="5" t="s">
        <v>666</v>
      </c>
      <c r="C137" s="5" t="s">
        <v>100</v>
      </c>
      <c r="D137" s="398" t="n">
        <v>12</v>
      </c>
      <c r="E137" s="192" t="n">
        <v>5964</v>
      </c>
      <c r="F137" s="399" t="n">
        <v>201.207243460765</v>
      </c>
    </row>
    <row r="138" customFormat="false" ht="14.25" hidden="false" customHeight="false" outlineLevel="0" collapsed="false">
      <c r="A138" s="5" t="s">
        <v>667</v>
      </c>
      <c r="B138" s="5" t="s">
        <v>668</v>
      </c>
      <c r="C138" s="5" t="s">
        <v>100</v>
      </c>
      <c r="D138" s="398" t="n">
        <v>3</v>
      </c>
      <c r="E138" s="192" t="n">
        <v>3505</v>
      </c>
      <c r="F138" s="399" t="n">
        <v>85.5920114122682</v>
      </c>
    </row>
    <row r="139" customFormat="false" ht="14.25" hidden="false" customHeight="false" outlineLevel="0" collapsed="false">
      <c r="A139" s="5" t="s">
        <v>669</v>
      </c>
      <c r="B139" s="5" t="s">
        <v>670</v>
      </c>
      <c r="C139" s="5" t="s">
        <v>101</v>
      </c>
      <c r="D139" s="398" t="n">
        <v>3</v>
      </c>
      <c r="E139" s="192" t="n">
        <v>3797</v>
      </c>
      <c r="F139" s="399" t="n">
        <v>79.0097445351594</v>
      </c>
    </row>
    <row r="140" customFormat="false" ht="14.25" hidden="false" customHeight="false" outlineLevel="0" collapsed="false">
      <c r="A140" s="5" t="s">
        <v>671</v>
      </c>
      <c r="B140" s="5" t="s">
        <v>672</v>
      </c>
      <c r="C140" s="5" t="s">
        <v>101</v>
      </c>
      <c r="D140" s="398" t="n">
        <v>3</v>
      </c>
      <c r="E140" s="192" t="n">
        <v>5703</v>
      </c>
      <c r="F140" s="399" t="n">
        <v>52.6038926880589</v>
      </c>
    </row>
    <row r="141" customFormat="false" ht="14.25" hidden="false" customHeight="false" outlineLevel="0" collapsed="false">
      <c r="A141" s="5" t="s">
        <v>673</v>
      </c>
      <c r="B141" s="5" t="s">
        <v>674</v>
      </c>
      <c r="C141" s="5" t="s">
        <v>101</v>
      </c>
      <c r="D141" s="398" t="n">
        <v>0</v>
      </c>
      <c r="E141" s="192" t="n">
        <v>2596</v>
      </c>
      <c r="F141" s="399" t="n">
        <v>0</v>
      </c>
    </row>
    <row r="142" customFormat="false" ht="14.25" hidden="false" customHeight="false" outlineLevel="0" collapsed="false">
      <c r="A142" s="5" t="s">
        <v>675</v>
      </c>
      <c r="B142" s="5" t="s">
        <v>676</v>
      </c>
      <c r="C142" s="5" t="s">
        <v>101</v>
      </c>
      <c r="D142" s="398" t="n">
        <v>3</v>
      </c>
      <c r="E142" s="192" t="n">
        <v>5576</v>
      </c>
      <c r="F142" s="399" t="n">
        <v>53.8020086083214</v>
      </c>
    </row>
    <row r="143" customFormat="false" ht="14.25" hidden="false" customHeight="false" outlineLevel="0" collapsed="false">
      <c r="A143" s="5" t="s">
        <v>677</v>
      </c>
      <c r="B143" s="5" t="s">
        <v>678</v>
      </c>
      <c r="C143" s="5" t="s">
        <v>101</v>
      </c>
      <c r="D143" s="398" t="n">
        <v>3</v>
      </c>
      <c r="E143" s="192" t="n">
        <v>2222</v>
      </c>
      <c r="F143" s="399" t="n">
        <v>135.013501350135</v>
      </c>
    </row>
    <row r="144" customFormat="false" ht="14.25" hidden="false" customHeight="false" outlineLevel="0" collapsed="false">
      <c r="A144" s="5" t="s">
        <v>679</v>
      </c>
      <c r="B144" s="5" t="s">
        <v>680</v>
      </c>
      <c r="C144" s="5" t="s">
        <v>101</v>
      </c>
      <c r="D144" s="398" t="n">
        <v>3</v>
      </c>
      <c r="E144" s="192" t="n">
        <v>3084</v>
      </c>
      <c r="F144" s="399" t="n">
        <v>97.2762645914397</v>
      </c>
    </row>
    <row r="145" customFormat="false" ht="14.25" hidden="false" customHeight="false" outlineLevel="0" collapsed="false">
      <c r="A145" s="5" t="s">
        <v>681</v>
      </c>
      <c r="B145" s="5" t="s">
        <v>682</v>
      </c>
      <c r="C145" s="5" t="s">
        <v>101</v>
      </c>
      <c r="D145" s="398" t="n">
        <v>3</v>
      </c>
      <c r="E145" s="192" t="n">
        <v>3657</v>
      </c>
      <c r="F145" s="399" t="n">
        <v>82.0344544708778</v>
      </c>
    </row>
    <row r="146" customFormat="false" ht="14.25" hidden="false" customHeight="false" outlineLevel="0" collapsed="false">
      <c r="A146" s="5" t="s">
        <v>683</v>
      </c>
      <c r="B146" s="5" t="s">
        <v>684</v>
      </c>
      <c r="C146" s="5" t="s">
        <v>101</v>
      </c>
      <c r="D146" s="398" t="n">
        <v>0</v>
      </c>
      <c r="E146" s="192" t="n">
        <v>2417</v>
      </c>
      <c r="F146" s="399" t="n">
        <v>0</v>
      </c>
    </row>
    <row r="147" customFormat="false" ht="14.25" hidden="false" customHeight="false" outlineLevel="0" collapsed="false">
      <c r="A147" s="5" t="s">
        <v>685</v>
      </c>
      <c r="B147" s="5" t="s">
        <v>686</v>
      </c>
      <c r="C147" s="5" t="s">
        <v>101</v>
      </c>
      <c r="D147" s="398" t="n">
        <v>1</v>
      </c>
      <c r="E147" s="192" t="n">
        <v>3367</v>
      </c>
      <c r="F147" s="399" t="n">
        <v>29.7000297000297</v>
      </c>
    </row>
    <row r="148" customFormat="false" ht="14.25" hidden="false" customHeight="false" outlineLevel="0" collapsed="false">
      <c r="A148" s="5" t="s">
        <v>687</v>
      </c>
      <c r="B148" s="5" t="s">
        <v>688</v>
      </c>
      <c r="C148" s="5" t="s">
        <v>101</v>
      </c>
      <c r="D148" s="398" t="n">
        <v>0</v>
      </c>
      <c r="E148" s="192" t="n">
        <v>2830</v>
      </c>
      <c r="F148" s="399" t="n">
        <v>0</v>
      </c>
    </row>
    <row r="149" customFormat="false" ht="14.25" hidden="false" customHeight="false" outlineLevel="0" collapsed="false">
      <c r="A149" s="5" t="s">
        <v>689</v>
      </c>
      <c r="B149" s="5" t="s">
        <v>690</v>
      </c>
      <c r="C149" s="5" t="s">
        <v>101</v>
      </c>
      <c r="D149" s="398" t="n">
        <v>4</v>
      </c>
      <c r="E149" s="192" t="n">
        <v>4556</v>
      </c>
      <c r="F149" s="399" t="n">
        <v>87.7963125548727</v>
      </c>
    </row>
    <row r="150" customFormat="false" ht="14.25" hidden="false" customHeight="false" outlineLevel="0" collapsed="false">
      <c r="A150" s="5" t="s">
        <v>691</v>
      </c>
      <c r="B150" s="5" t="s">
        <v>692</v>
      </c>
      <c r="C150" s="5" t="s">
        <v>101</v>
      </c>
      <c r="D150" s="398" t="n">
        <v>2</v>
      </c>
      <c r="E150" s="192" t="n">
        <v>2463</v>
      </c>
      <c r="F150" s="399" t="n">
        <v>81.2017864393017</v>
      </c>
    </row>
    <row r="151" customFormat="false" ht="14.25" hidden="false" customHeight="false" outlineLevel="0" collapsed="false">
      <c r="A151" s="5" t="s">
        <v>693</v>
      </c>
      <c r="B151" s="5" t="s">
        <v>694</v>
      </c>
      <c r="C151" s="5" t="s">
        <v>101</v>
      </c>
      <c r="D151" s="398" t="n">
        <v>3</v>
      </c>
      <c r="E151" s="192" t="n">
        <v>3605</v>
      </c>
      <c r="F151" s="399" t="n">
        <v>83.2177531206658</v>
      </c>
    </row>
    <row r="152" customFormat="false" ht="14.25" hidden="false" customHeight="false" outlineLevel="0" collapsed="false">
      <c r="A152" s="5" t="s">
        <v>695</v>
      </c>
      <c r="B152" s="5" t="s">
        <v>696</v>
      </c>
      <c r="C152" s="5" t="s">
        <v>101</v>
      </c>
      <c r="D152" s="398" t="n">
        <v>2</v>
      </c>
      <c r="E152" s="192" t="n">
        <v>2598</v>
      </c>
      <c r="F152" s="399" t="n">
        <v>76.9822940723634</v>
      </c>
    </row>
    <row r="153" customFormat="false" ht="14.25" hidden="false" customHeight="false" outlineLevel="0" collapsed="false">
      <c r="A153" s="5" t="s">
        <v>697</v>
      </c>
      <c r="B153" s="5" t="s">
        <v>698</v>
      </c>
      <c r="C153" s="5" t="s">
        <v>101</v>
      </c>
      <c r="D153" s="398" t="n">
        <v>3</v>
      </c>
      <c r="E153" s="192" t="n">
        <v>3098</v>
      </c>
      <c r="F153" s="399" t="n">
        <v>96.8366688185927</v>
      </c>
    </row>
    <row r="154" customFormat="false" ht="14.25" hidden="false" customHeight="false" outlineLevel="0" collapsed="false">
      <c r="A154" s="5" t="s">
        <v>699</v>
      </c>
      <c r="B154" s="5" t="s">
        <v>700</v>
      </c>
      <c r="C154" s="5" t="s">
        <v>101</v>
      </c>
      <c r="D154" s="398" t="n">
        <v>20</v>
      </c>
      <c r="E154" s="192" t="n">
        <v>5054</v>
      </c>
      <c r="F154" s="399" t="n">
        <v>395.726157499011</v>
      </c>
    </row>
    <row r="155" customFormat="false" ht="14.25" hidden="false" customHeight="false" outlineLevel="0" collapsed="false">
      <c r="A155" s="5" t="s">
        <v>701</v>
      </c>
      <c r="B155" s="5" t="s">
        <v>702</v>
      </c>
      <c r="C155" s="5" t="s">
        <v>101</v>
      </c>
      <c r="D155" s="398" t="n">
        <v>7</v>
      </c>
      <c r="E155" s="192" t="n">
        <v>4313</v>
      </c>
      <c r="F155" s="399" t="n">
        <v>162.300023185718</v>
      </c>
    </row>
    <row r="156" customFormat="false" ht="14.25" hidden="false" customHeight="false" outlineLevel="0" collapsed="false">
      <c r="A156" s="5" t="s">
        <v>703</v>
      </c>
      <c r="B156" s="5" t="s">
        <v>704</v>
      </c>
      <c r="C156" s="5" t="s">
        <v>101</v>
      </c>
      <c r="D156" s="398" t="n">
        <v>6</v>
      </c>
      <c r="E156" s="192" t="n">
        <v>6677</v>
      </c>
      <c r="F156" s="399" t="n">
        <v>89.86071589037</v>
      </c>
    </row>
    <row r="157" customFormat="false" ht="14.25" hidden="false" customHeight="false" outlineLevel="0" collapsed="false">
      <c r="A157" s="5" t="s">
        <v>705</v>
      </c>
      <c r="B157" s="5" t="s">
        <v>706</v>
      </c>
      <c r="C157" s="5" t="s">
        <v>101</v>
      </c>
      <c r="D157" s="398" t="n">
        <v>6</v>
      </c>
      <c r="E157" s="192" t="n">
        <v>4266</v>
      </c>
      <c r="F157" s="399" t="n">
        <v>140.646976090014</v>
      </c>
    </row>
    <row r="158" customFormat="false" ht="14.25" hidden="false" customHeight="false" outlineLevel="0" collapsed="false">
      <c r="A158" s="5" t="s">
        <v>707</v>
      </c>
      <c r="B158" s="5" t="s">
        <v>708</v>
      </c>
      <c r="C158" s="5" t="s">
        <v>101</v>
      </c>
      <c r="D158" s="398" t="n">
        <v>5</v>
      </c>
      <c r="E158" s="192" t="n">
        <v>4214</v>
      </c>
      <c r="F158" s="399" t="n">
        <v>118.652112007594</v>
      </c>
    </row>
    <row r="159" customFormat="false" ht="14.25" hidden="false" customHeight="false" outlineLevel="0" collapsed="false">
      <c r="A159" s="5" t="s">
        <v>709</v>
      </c>
      <c r="B159" s="5" t="s">
        <v>710</v>
      </c>
      <c r="C159" s="5" t="s">
        <v>101</v>
      </c>
      <c r="D159" s="398" t="n">
        <v>1</v>
      </c>
      <c r="E159" s="192" t="n">
        <v>2923</v>
      </c>
      <c r="F159" s="399" t="n">
        <v>34.2114266164899</v>
      </c>
    </row>
    <row r="160" customFormat="false" ht="14.25" hidden="false" customHeight="false" outlineLevel="0" collapsed="false">
      <c r="A160" s="5" t="s">
        <v>711</v>
      </c>
      <c r="B160" s="5" t="s">
        <v>712</v>
      </c>
      <c r="C160" s="5" t="s">
        <v>101</v>
      </c>
      <c r="D160" s="398" t="n">
        <v>3</v>
      </c>
      <c r="E160" s="192" t="n">
        <v>3888</v>
      </c>
      <c r="F160" s="399" t="n">
        <v>77.1604938271605</v>
      </c>
    </row>
    <row r="161" customFormat="false" ht="14.25" hidden="false" customHeight="false" outlineLevel="0" collapsed="false">
      <c r="A161" s="5" t="s">
        <v>713</v>
      </c>
      <c r="B161" s="5" t="s">
        <v>714</v>
      </c>
      <c r="C161" s="5" t="s">
        <v>101</v>
      </c>
      <c r="D161" s="398" t="n">
        <v>5</v>
      </c>
      <c r="E161" s="192" t="n">
        <v>2966</v>
      </c>
      <c r="F161" s="399" t="n">
        <v>168.57720836143</v>
      </c>
    </row>
    <row r="162" customFormat="false" ht="14.25" hidden="false" customHeight="false" outlineLevel="0" collapsed="false">
      <c r="A162" s="5" t="s">
        <v>715</v>
      </c>
      <c r="B162" s="5" t="s">
        <v>716</v>
      </c>
      <c r="C162" s="5" t="s">
        <v>103</v>
      </c>
      <c r="D162" s="398" t="n">
        <v>18</v>
      </c>
      <c r="E162" s="192" t="n">
        <v>4235</v>
      </c>
      <c r="F162" s="399" t="n">
        <v>425.029515938607</v>
      </c>
    </row>
    <row r="163" customFormat="false" ht="14.25" hidden="false" customHeight="false" outlineLevel="0" collapsed="false">
      <c r="A163" s="5" t="s">
        <v>717</v>
      </c>
      <c r="B163" s="5" t="s">
        <v>718</v>
      </c>
      <c r="C163" s="5" t="s">
        <v>103</v>
      </c>
      <c r="D163" s="398" t="n">
        <v>2</v>
      </c>
      <c r="E163" s="192" t="n">
        <v>5474</v>
      </c>
      <c r="F163" s="399" t="n">
        <v>36.5363536719035</v>
      </c>
    </row>
    <row r="164" customFormat="false" ht="14.25" hidden="false" customHeight="false" outlineLevel="0" collapsed="false">
      <c r="A164" s="5" t="s">
        <v>719</v>
      </c>
      <c r="B164" s="5" t="s">
        <v>720</v>
      </c>
      <c r="C164" s="5" t="s">
        <v>103</v>
      </c>
      <c r="D164" s="398" t="n">
        <v>3</v>
      </c>
      <c r="E164" s="192" t="n">
        <v>2897</v>
      </c>
      <c r="F164" s="399" t="n">
        <v>103.555402140145</v>
      </c>
    </row>
    <row r="165" customFormat="false" ht="14.25" hidden="false" customHeight="false" outlineLevel="0" collapsed="false">
      <c r="A165" s="5" t="s">
        <v>721</v>
      </c>
      <c r="B165" s="5" t="s">
        <v>722</v>
      </c>
      <c r="C165" s="5" t="s">
        <v>103</v>
      </c>
      <c r="D165" s="398" t="n">
        <v>3</v>
      </c>
      <c r="E165" s="192" t="n">
        <v>4637</v>
      </c>
      <c r="F165" s="399" t="n">
        <v>64.6970023722234</v>
      </c>
    </row>
    <row r="166" customFormat="false" ht="14.25" hidden="false" customHeight="false" outlineLevel="0" collapsed="false">
      <c r="A166" s="5" t="s">
        <v>723</v>
      </c>
      <c r="B166" s="5" t="s">
        <v>724</v>
      </c>
      <c r="C166" s="5" t="s">
        <v>103</v>
      </c>
      <c r="D166" s="398" t="n">
        <v>1</v>
      </c>
      <c r="E166" s="192" t="n">
        <v>2321</v>
      </c>
      <c r="F166" s="399" t="n">
        <v>43.0848772081</v>
      </c>
    </row>
    <row r="167" customFormat="false" ht="14.25" hidden="false" customHeight="false" outlineLevel="0" collapsed="false">
      <c r="A167" s="5" t="s">
        <v>725</v>
      </c>
      <c r="B167" s="5" t="s">
        <v>726</v>
      </c>
      <c r="C167" s="5" t="s">
        <v>103</v>
      </c>
      <c r="D167" s="398" t="n">
        <v>7</v>
      </c>
      <c r="E167" s="192" t="n">
        <v>4656</v>
      </c>
      <c r="F167" s="399" t="n">
        <v>150.343642611684</v>
      </c>
    </row>
    <row r="168" customFormat="false" ht="14.25" hidden="false" customHeight="false" outlineLevel="0" collapsed="false">
      <c r="A168" s="5" t="s">
        <v>727</v>
      </c>
      <c r="B168" s="5" t="s">
        <v>728</v>
      </c>
      <c r="C168" s="5" t="s">
        <v>103</v>
      </c>
      <c r="D168" s="398" t="n">
        <v>1</v>
      </c>
      <c r="E168" s="192" t="n">
        <v>3584</v>
      </c>
      <c r="F168" s="399" t="n">
        <v>27.9017857142857</v>
      </c>
    </row>
    <row r="169" customFormat="false" ht="14.25" hidden="false" customHeight="false" outlineLevel="0" collapsed="false">
      <c r="A169" s="5" t="s">
        <v>729</v>
      </c>
      <c r="B169" s="5" t="s">
        <v>730</v>
      </c>
      <c r="C169" s="5" t="s">
        <v>103</v>
      </c>
      <c r="D169" s="398" t="n">
        <v>6</v>
      </c>
      <c r="E169" s="192" t="n">
        <v>5065</v>
      </c>
      <c r="F169" s="399" t="n">
        <v>118.460019743337</v>
      </c>
    </row>
    <row r="170" customFormat="false" ht="14.25" hidden="false" customHeight="false" outlineLevel="0" collapsed="false">
      <c r="A170" s="5" t="s">
        <v>731</v>
      </c>
      <c r="B170" s="5" t="s">
        <v>732</v>
      </c>
      <c r="C170" s="5" t="s">
        <v>103</v>
      </c>
      <c r="D170" s="398" t="n">
        <v>19</v>
      </c>
      <c r="E170" s="192" t="n">
        <v>5163</v>
      </c>
      <c r="F170" s="399" t="n">
        <v>368.003098973465</v>
      </c>
    </row>
    <row r="171" customFormat="false" ht="14.25" hidden="false" customHeight="false" outlineLevel="0" collapsed="false">
      <c r="A171" s="5" t="s">
        <v>733</v>
      </c>
      <c r="B171" s="5" t="s">
        <v>734</v>
      </c>
      <c r="C171" s="5" t="s">
        <v>103</v>
      </c>
      <c r="D171" s="398" t="n">
        <v>3</v>
      </c>
      <c r="E171" s="192" t="n">
        <v>4441</v>
      </c>
      <c r="F171" s="399" t="n">
        <v>67.5523530736321</v>
      </c>
    </row>
    <row r="172" customFormat="false" ht="14.25" hidden="false" customHeight="false" outlineLevel="0" collapsed="false">
      <c r="A172" s="5" t="s">
        <v>735</v>
      </c>
      <c r="B172" s="5" t="s">
        <v>736</v>
      </c>
      <c r="C172" s="5" t="s">
        <v>103</v>
      </c>
      <c r="D172" s="398" t="n">
        <v>2</v>
      </c>
      <c r="E172" s="192" t="n">
        <v>5689</v>
      </c>
      <c r="F172" s="399" t="n">
        <v>35.155563367903</v>
      </c>
    </row>
    <row r="173" customFormat="false" ht="14.25" hidden="false" customHeight="false" outlineLevel="0" collapsed="false">
      <c r="A173" s="5" t="s">
        <v>737</v>
      </c>
      <c r="B173" s="5" t="s">
        <v>738</v>
      </c>
      <c r="C173" s="5" t="s">
        <v>103</v>
      </c>
      <c r="D173" s="398" t="n">
        <v>2</v>
      </c>
      <c r="E173" s="192" t="n">
        <v>3378</v>
      </c>
      <c r="F173" s="399" t="n">
        <v>59.206631142688</v>
      </c>
    </row>
    <row r="174" customFormat="false" ht="14.25" hidden="false" customHeight="false" outlineLevel="0" collapsed="false">
      <c r="A174" s="5" t="s">
        <v>739</v>
      </c>
      <c r="B174" s="5" t="s">
        <v>740</v>
      </c>
      <c r="C174" s="5" t="s">
        <v>85</v>
      </c>
      <c r="D174" s="398" t="n">
        <v>0</v>
      </c>
      <c r="E174" s="192" t="n">
        <v>3748</v>
      </c>
      <c r="F174" s="399" t="n">
        <v>0</v>
      </c>
    </row>
    <row r="175" customFormat="false" ht="14.25" hidden="false" customHeight="false" outlineLevel="0" collapsed="false">
      <c r="A175" s="5" t="s">
        <v>741</v>
      </c>
      <c r="B175" s="5" t="s">
        <v>742</v>
      </c>
      <c r="C175" s="5" t="s">
        <v>85</v>
      </c>
      <c r="D175" s="398" t="n">
        <v>1</v>
      </c>
      <c r="E175" s="192" t="n">
        <v>2581</v>
      </c>
      <c r="F175" s="399" t="n">
        <v>38.7446726075165</v>
      </c>
    </row>
    <row r="176" customFormat="false" ht="14.25" hidden="false" customHeight="false" outlineLevel="0" collapsed="false">
      <c r="A176" s="5" t="s">
        <v>743</v>
      </c>
      <c r="B176" s="5" t="s">
        <v>744</v>
      </c>
      <c r="C176" s="5" t="s">
        <v>85</v>
      </c>
      <c r="D176" s="398" t="n">
        <v>0</v>
      </c>
      <c r="E176" s="192" t="n">
        <v>3388</v>
      </c>
      <c r="F176" s="399" t="n">
        <v>0</v>
      </c>
    </row>
    <row r="177" customFormat="false" ht="14.25" hidden="false" customHeight="false" outlineLevel="0" collapsed="false">
      <c r="A177" s="5" t="s">
        <v>745</v>
      </c>
      <c r="B177" s="5" t="s">
        <v>746</v>
      </c>
      <c r="C177" s="5" t="s">
        <v>85</v>
      </c>
      <c r="D177" s="398" t="n">
        <v>3</v>
      </c>
      <c r="E177" s="192" t="n">
        <v>3589</v>
      </c>
      <c r="F177" s="399" t="n">
        <v>83.5887433825578</v>
      </c>
    </row>
    <row r="178" customFormat="false" ht="14.25" hidden="false" customHeight="false" outlineLevel="0" collapsed="false">
      <c r="A178" s="5" t="s">
        <v>747</v>
      </c>
      <c r="B178" s="5" t="s">
        <v>748</v>
      </c>
      <c r="C178" s="5" t="s">
        <v>85</v>
      </c>
      <c r="D178" s="398" t="n">
        <v>0</v>
      </c>
      <c r="E178" s="192" t="n">
        <v>2148</v>
      </c>
      <c r="F178" s="399" t="n">
        <v>0</v>
      </c>
    </row>
    <row r="179" customFormat="false" ht="14.25" hidden="false" customHeight="false" outlineLevel="0" collapsed="false">
      <c r="A179" s="5" t="s">
        <v>749</v>
      </c>
      <c r="B179" s="5" t="s">
        <v>750</v>
      </c>
      <c r="C179" s="5" t="s">
        <v>85</v>
      </c>
      <c r="D179" s="398" t="n">
        <v>2</v>
      </c>
      <c r="E179" s="192" t="n">
        <v>2523</v>
      </c>
      <c r="F179" s="399" t="n">
        <v>79.2707094728498</v>
      </c>
    </row>
    <row r="180" customFormat="false" ht="14.25" hidden="false" customHeight="false" outlineLevel="0" collapsed="false">
      <c r="A180" s="5" t="s">
        <v>751</v>
      </c>
      <c r="B180" s="5" t="s">
        <v>752</v>
      </c>
      <c r="C180" s="5" t="s">
        <v>85</v>
      </c>
      <c r="D180" s="398" t="n">
        <v>2</v>
      </c>
      <c r="E180" s="192" t="n">
        <v>4910</v>
      </c>
      <c r="F180" s="399" t="n">
        <v>40.7331975560082</v>
      </c>
    </row>
    <row r="181" customFormat="false" ht="14.25" hidden="false" customHeight="false" outlineLevel="0" collapsed="false">
      <c r="A181" s="5" t="s">
        <v>753</v>
      </c>
      <c r="B181" s="5" t="s">
        <v>754</v>
      </c>
      <c r="C181" s="5" t="s">
        <v>85</v>
      </c>
      <c r="D181" s="398" t="n">
        <v>4</v>
      </c>
      <c r="E181" s="192" t="n">
        <v>5442</v>
      </c>
      <c r="F181" s="399" t="n">
        <v>73.5023888276369</v>
      </c>
    </row>
    <row r="182" customFormat="false" ht="14.25" hidden="false" customHeight="false" outlineLevel="0" collapsed="false">
      <c r="A182" s="5" t="s">
        <v>755</v>
      </c>
      <c r="B182" s="5" t="s">
        <v>756</v>
      </c>
      <c r="C182" s="5" t="s">
        <v>85</v>
      </c>
      <c r="D182" s="398" t="n">
        <v>5</v>
      </c>
      <c r="E182" s="192" t="n">
        <v>3550</v>
      </c>
      <c r="F182" s="399" t="n">
        <v>140.845070422535</v>
      </c>
    </row>
    <row r="183" customFormat="false" ht="14.25" hidden="false" customHeight="false" outlineLevel="0" collapsed="false">
      <c r="A183" s="5" t="s">
        <v>757</v>
      </c>
      <c r="B183" s="5" t="s">
        <v>758</v>
      </c>
      <c r="C183" s="5" t="s">
        <v>85</v>
      </c>
      <c r="D183" s="398" t="n">
        <v>0</v>
      </c>
      <c r="E183" s="192" t="n">
        <v>5304</v>
      </c>
      <c r="F183" s="399" t="n">
        <v>0</v>
      </c>
    </row>
    <row r="184" customFormat="false" ht="14.25" hidden="false" customHeight="false" outlineLevel="0" collapsed="false">
      <c r="A184" s="5" t="s">
        <v>759</v>
      </c>
      <c r="B184" s="5" t="s">
        <v>760</v>
      </c>
      <c r="C184" s="5" t="s">
        <v>85</v>
      </c>
      <c r="D184" s="398" t="n">
        <v>1</v>
      </c>
      <c r="E184" s="192" t="n">
        <v>4828</v>
      </c>
      <c r="F184" s="399" t="n">
        <v>20.7125103562552</v>
      </c>
    </row>
    <row r="185" customFormat="false" ht="14.25" hidden="false" customHeight="false" outlineLevel="0" collapsed="false">
      <c r="A185" s="5" t="s">
        <v>761</v>
      </c>
      <c r="B185" s="5" t="s">
        <v>762</v>
      </c>
      <c r="C185" s="5" t="s">
        <v>85</v>
      </c>
      <c r="D185" s="398" t="n">
        <v>10</v>
      </c>
      <c r="E185" s="192" t="n">
        <v>4172</v>
      </c>
      <c r="F185" s="399" t="n">
        <v>239.693192713327</v>
      </c>
    </row>
    <row r="186" customFormat="false" ht="14.25" hidden="false" customHeight="false" outlineLevel="0" collapsed="false">
      <c r="A186" s="5" t="s">
        <v>763</v>
      </c>
      <c r="B186" s="5" t="s">
        <v>764</v>
      </c>
      <c r="C186" s="5" t="s">
        <v>85</v>
      </c>
      <c r="D186" s="398" t="n">
        <v>0</v>
      </c>
      <c r="E186" s="192" t="n">
        <v>2415</v>
      </c>
      <c r="F186" s="399" t="n">
        <v>0</v>
      </c>
    </row>
    <row r="187" customFormat="false" ht="14.25" hidden="false" customHeight="false" outlineLevel="0" collapsed="false">
      <c r="A187" s="5" t="s">
        <v>765</v>
      </c>
      <c r="B187" s="5" t="s">
        <v>766</v>
      </c>
      <c r="C187" s="5" t="s">
        <v>85</v>
      </c>
      <c r="D187" s="398" t="n">
        <v>2</v>
      </c>
      <c r="E187" s="192" t="n">
        <v>3754</v>
      </c>
      <c r="F187" s="399" t="n">
        <v>53.276505061268</v>
      </c>
    </row>
    <row r="188" customFormat="false" ht="14.25" hidden="false" customHeight="false" outlineLevel="0" collapsed="false">
      <c r="A188" s="5" t="s">
        <v>767</v>
      </c>
      <c r="B188" s="5" t="s">
        <v>768</v>
      </c>
      <c r="C188" s="5" t="s">
        <v>85</v>
      </c>
      <c r="D188" s="398" t="n">
        <v>1</v>
      </c>
      <c r="E188" s="192" t="n">
        <v>4607</v>
      </c>
      <c r="F188" s="399" t="n">
        <v>21.7060994139353</v>
      </c>
    </row>
    <row r="189" customFormat="false" ht="14.25" hidden="false" customHeight="false" outlineLevel="0" collapsed="false">
      <c r="A189" s="5" t="s">
        <v>769</v>
      </c>
      <c r="B189" s="5" t="s">
        <v>770</v>
      </c>
      <c r="C189" s="5" t="s">
        <v>85</v>
      </c>
      <c r="D189" s="398" t="n">
        <v>2</v>
      </c>
      <c r="E189" s="192" t="n">
        <v>4053</v>
      </c>
      <c r="F189" s="399" t="n">
        <v>49.3461633358007</v>
      </c>
    </row>
    <row r="190" customFormat="false" ht="14.25" hidden="false" customHeight="false" outlineLevel="0" collapsed="false">
      <c r="A190" s="5" t="s">
        <v>771</v>
      </c>
      <c r="B190" s="5" t="s">
        <v>772</v>
      </c>
      <c r="C190" s="5" t="s">
        <v>85</v>
      </c>
      <c r="D190" s="398" t="n">
        <v>1</v>
      </c>
      <c r="E190" s="192" t="n">
        <v>4526</v>
      </c>
      <c r="F190" s="399" t="n">
        <v>22.0945647370747</v>
      </c>
    </row>
    <row r="191" customFormat="false" ht="14.25" hidden="false" customHeight="false" outlineLevel="0" collapsed="false">
      <c r="A191" s="5" t="s">
        <v>773</v>
      </c>
      <c r="B191" s="5" t="s">
        <v>774</v>
      </c>
      <c r="C191" s="5" t="s">
        <v>85</v>
      </c>
      <c r="D191" s="398" t="n">
        <v>1</v>
      </c>
      <c r="E191" s="192" t="n">
        <v>3529</v>
      </c>
      <c r="F191" s="399" t="n">
        <v>28.336639274582</v>
      </c>
    </row>
    <row r="192" customFormat="false" ht="14.25" hidden="false" customHeight="false" outlineLevel="0" collapsed="false">
      <c r="A192" s="5" t="s">
        <v>775</v>
      </c>
      <c r="B192" s="5" t="s">
        <v>776</v>
      </c>
      <c r="C192" s="5" t="s">
        <v>85</v>
      </c>
      <c r="D192" s="398" t="n">
        <v>0</v>
      </c>
      <c r="E192" s="192" t="n">
        <v>5618</v>
      </c>
      <c r="F192" s="399" t="n">
        <v>0</v>
      </c>
    </row>
    <row r="193" customFormat="false" ht="14.25" hidden="false" customHeight="false" outlineLevel="0" collapsed="false">
      <c r="A193" s="5" t="s">
        <v>777</v>
      </c>
      <c r="B193" s="5" t="s">
        <v>778</v>
      </c>
      <c r="C193" s="5" t="s">
        <v>85</v>
      </c>
      <c r="D193" s="398" t="n">
        <v>3</v>
      </c>
      <c r="E193" s="192" t="n">
        <v>4594</v>
      </c>
      <c r="F193" s="399" t="n">
        <v>65.302568567697</v>
      </c>
    </row>
    <row r="194" customFormat="false" ht="14.25" hidden="false" customHeight="false" outlineLevel="0" collapsed="false">
      <c r="A194" s="5" t="s">
        <v>779</v>
      </c>
      <c r="B194" s="5" t="s">
        <v>780</v>
      </c>
      <c r="C194" s="5" t="s">
        <v>85</v>
      </c>
      <c r="D194" s="398" t="n">
        <v>1</v>
      </c>
      <c r="E194" s="192" t="n">
        <v>3519</v>
      </c>
      <c r="F194" s="399" t="n">
        <v>28.4171639670361</v>
      </c>
    </row>
    <row r="195" customFormat="false" ht="14.25" hidden="false" customHeight="false" outlineLevel="0" collapsed="false">
      <c r="A195" s="5" t="s">
        <v>781</v>
      </c>
      <c r="B195" s="5" t="s">
        <v>782</v>
      </c>
      <c r="C195" s="5" t="s">
        <v>85</v>
      </c>
      <c r="D195" s="398" t="n">
        <v>1</v>
      </c>
      <c r="E195" s="192" t="n">
        <v>3344</v>
      </c>
      <c r="F195" s="399" t="n">
        <v>29.9043062200957</v>
      </c>
    </row>
    <row r="196" customFormat="false" ht="14.25" hidden="false" customHeight="false" outlineLevel="0" collapsed="false">
      <c r="A196" s="5" t="s">
        <v>783</v>
      </c>
      <c r="B196" s="5" t="s">
        <v>784</v>
      </c>
      <c r="C196" s="5" t="s">
        <v>85</v>
      </c>
      <c r="D196" s="398" t="n">
        <v>1</v>
      </c>
      <c r="E196" s="192" t="n">
        <v>3096</v>
      </c>
      <c r="F196" s="399" t="n">
        <v>32.2997416020672</v>
      </c>
    </row>
    <row r="197" customFormat="false" ht="14.25" hidden="false" customHeight="false" outlineLevel="0" collapsed="false">
      <c r="A197" s="5" t="s">
        <v>785</v>
      </c>
      <c r="B197" s="5" t="s">
        <v>786</v>
      </c>
      <c r="C197" s="5" t="s">
        <v>85</v>
      </c>
      <c r="D197" s="398" t="n">
        <v>0</v>
      </c>
      <c r="E197" s="192" t="n">
        <v>2705</v>
      </c>
      <c r="F197" s="399" t="n">
        <v>0</v>
      </c>
    </row>
    <row r="198" customFormat="false" ht="14.25" hidden="false" customHeight="false" outlineLevel="0" collapsed="false">
      <c r="A198" s="5" t="s">
        <v>787</v>
      </c>
      <c r="B198" s="5" t="s">
        <v>788</v>
      </c>
      <c r="C198" s="5" t="s">
        <v>85</v>
      </c>
      <c r="D198" s="398" t="n">
        <v>2</v>
      </c>
      <c r="E198" s="192" t="n">
        <v>2738</v>
      </c>
      <c r="F198" s="399" t="n">
        <v>73.046018991965</v>
      </c>
    </row>
    <row r="199" customFormat="false" ht="14.25" hidden="false" customHeight="false" outlineLevel="0" collapsed="false">
      <c r="A199" s="5" t="s">
        <v>789</v>
      </c>
      <c r="B199" s="5" t="s">
        <v>790</v>
      </c>
      <c r="C199" s="5" t="s">
        <v>85</v>
      </c>
      <c r="D199" s="398" t="n">
        <v>8</v>
      </c>
      <c r="E199" s="192" t="n">
        <v>3387</v>
      </c>
      <c r="F199" s="399" t="n">
        <v>236.19722468261</v>
      </c>
    </row>
    <row r="200" customFormat="false" ht="14.25" hidden="false" customHeight="false" outlineLevel="0" collapsed="false">
      <c r="A200" s="5" t="s">
        <v>791</v>
      </c>
      <c r="B200" s="5" t="s">
        <v>792</v>
      </c>
      <c r="C200" s="5" t="s">
        <v>85</v>
      </c>
      <c r="D200" s="398" t="n">
        <v>0</v>
      </c>
      <c r="E200" s="192" t="n">
        <v>3358</v>
      </c>
      <c r="F200" s="399" t="n">
        <v>0</v>
      </c>
    </row>
    <row r="201" customFormat="false" ht="14.25" hidden="false" customHeight="false" outlineLevel="0" collapsed="false">
      <c r="A201" s="5" t="s">
        <v>793</v>
      </c>
      <c r="B201" s="5" t="s">
        <v>794</v>
      </c>
      <c r="C201" s="5" t="s">
        <v>85</v>
      </c>
      <c r="D201" s="398" t="n">
        <v>1</v>
      </c>
      <c r="E201" s="192" t="n">
        <v>2934</v>
      </c>
      <c r="F201" s="399" t="n">
        <v>34.0831629175188</v>
      </c>
    </row>
    <row r="202" customFormat="false" ht="14.25" hidden="false" customHeight="false" outlineLevel="0" collapsed="false">
      <c r="A202" s="5" t="s">
        <v>795</v>
      </c>
      <c r="B202" s="5" t="s">
        <v>796</v>
      </c>
      <c r="C202" s="5" t="s">
        <v>85</v>
      </c>
      <c r="D202" s="398" t="n">
        <v>1</v>
      </c>
      <c r="E202" s="192" t="n">
        <v>2804</v>
      </c>
      <c r="F202" s="399" t="n">
        <v>35.6633380884451</v>
      </c>
    </row>
    <row r="203" customFormat="false" ht="14.25" hidden="false" customHeight="false" outlineLevel="0" collapsed="false">
      <c r="A203" s="5" t="s">
        <v>797</v>
      </c>
      <c r="B203" s="5" t="s">
        <v>798</v>
      </c>
      <c r="C203" s="5" t="s">
        <v>85</v>
      </c>
      <c r="D203" s="398" t="n">
        <v>2</v>
      </c>
      <c r="E203" s="192" t="n">
        <v>3919</v>
      </c>
      <c r="F203" s="399" t="n">
        <v>51.033426894616</v>
      </c>
    </row>
    <row r="204" customFormat="false" ht="14.25" hidden="false" customHeight="false" outlineLevel="0" collapsed="false">
      <c r="A204" s="5" t="s">
        <v>799</v>
      </c>
      <c r="B204" s="5" t="s">
        <v>800</v>
      </c>
      <c r="C204" s="5" t="s">
        <v>85</v>
      </c>
      <c r="D204" s="398" t="n">
        <v>2</v>
      </c>
      <c r="E204" s="192" t="n">
        <v>3379</v>
      </c>
      <c r="F204" s="399" t="n">
        <v>59.1891092039065</v>
      </c>
    </row>
    <row r="205" customFormat="false" ht="14.25" hidden="false" customHeight="false" outlineLevel="0" collapsed="false">
      <c r="A205" s="5" t="s">
        <v>801</v>
      </c>
      <c r="B205" s="5" t="s">
        <v>802</v>
      </c>
      <c r="C205" s="5" t="s">
        <v>85</v>
      </c>
      <c r="D205" s="398" t="n">
        <v>11</v>
      </c>
      <c r="E205" s="192" t="n">
        <v>4966</v>
      </c>
      <c r="F205" s="399" t="n">
        <v>221.506242448651</v>
      </c>
    </row>
    <row r="206" customFormat="false" ht="14.25" hidden="false" customHeight="false" outlineLevel="0" collapsed="false">
      <c r="A206" s="5" t="s">
        <v>803</v>
      </c>
      <c r="B206" s="5" t="s">
        <v>804</v>
      </c>
      <c r="C206" s="5" t="s">
        <v>85</v>
      </c>
      <c r="D206" s="398" t="n">
        <v>1</v>
      </c>
      <c r="E206" s="192" t="n">
        <v>3718</v>
      </c>
      <c r="F206" s="399" t="n">
        <v>26.8961807423346</v>
      </c>
    </row>
    <row r="207" customFormat="false" ht="14.25" hidden="false" customHeight="false" outlineLevel="0" collapsed="false">
      <c r="A207" s="5" t="s">
        <v>805</v>
      </c>
      <c r="B207" s="5" t="s">
        <v>806</v>
      </c>
      <c r="C207" s="5" t="s">
        <v>85</v>
      </c>
      <c r="D207" s="398" t="n">
        <v>2</v>
      </c>
      <c r="E207" s="192" t="n">
        <v>3742</v>
      </c>
      <c r="F207" s="399" t="n">
        <v>53.4473543559594</v>
      </c>
    </row>
    <row r="208" customFormat="false" ht="14.25" hidden="false" customHeight="false" outlineLevel="0" collapsed="false">
      <c r="A208" s="5" t="s">
        <v>807</v>
      </c>
      <c r="B208" s="5" t="s">
        <v>808</v>
      </c>
      <c r="C208" s="5" t="s">
        <v>85</v>
      </c>
      <c r="D208" s="398" t="n">
        <v>3</v>
      </c>
      <c r="E208" s="192" t="n">
        <v>3947</v>
      </c>
      <c r="F208" s="399" t="n">
        <v>76.0070939954396</v>
      </c>
    </row>
    <row r="209" customFormat="false" ht="14.25" hidden="false" customHeight="false" outlineLevel="0" collapsed="false">
      <c r="A209" s="5" t="s">
        <v>809</v>
      </c>
      <c r="B209" s="5" t="s">
        <v>810</v>
      </c>
      <c r="C209" s="5" t="s">
        <v>85</v>
      </c>
      <c r="D209" s="398" t="n">
        <v>2</v>
      </c>
      <c r="E209" s="192" t="n">
        <v>2499</v>
      </c>
      <c r="F209" s="399" t="n">
        <v>80.0320128051221</v>
      </c>
    </row>
    <row r="210" customFormat="false" ht="14.25" hidden="false" customHeight="false" outlineLevel="0" collapsed="false">
      <c r="A210" s="5" t="s">
        <v>811</v>
      </c>
      <c r="B210" s="5" t="s">
        <v>812</v>
      </c>
      <c r="C210" s="5" t="s">
        <v>85</v>
      </c>
      <c r="D210" s="398" t="n">
        <v>0</v>
      </c>
      <c r="E210" s="192" t="n">
        <v>3065</v>
      </c>
      <c r="F210" s="399" t="n">
        <v>0</v>
      </c>
    </row>
    <row r="211" customFormat="false" ht="14.25" hidden="false" customHeight="false" outlineLevel="0" collapsed="false">
      <c r="A211" s="5" t="s">
        <v>813</v>
      </c>
      <c r="B211" s="5" t="s">
        <v>814</v>
      </c>
      <c r="C211" s="5" t="s">
        <v>85</v>
      </c>
      <c r="D211" s="398" t="n">
        <v>1</v>
      </c>
      <c r="E211" s="192" t="n">
        <v>5537</v>
      </c>
      <c r="F211" s="399" t="n">
        <v>18.0603214737222</v>
      </c>
    </row>
    <row r="212" customFormat="false" ht="14.25" hidden="false" customHeight="false" outlineLevel="0" collapsed="false">
      <c r="A212" s="5" t="s">
        <v>815</v>
      </c>
      <c r="B212" s="5" t="s">
        <v>816</v>
      </c>
      <c r="C212" s="5" t="s">
        <v>85</v>
      </c>
      <c r="D212" s="398" t="n">
        <v>2</v>
      </c>
      <c r="E212" s="192" t="n">
        <v>2869</v>
      </c>
      <c r="F212" s="399" t="n">
        <v>69.710700592541</v>
      </c>
    </row>
    <row r="213" customFormat="false" ht="14.25" hidden="false" customHeight="false" outlineLevel="0" collapsed="false">
      <c r="A213" s="5" t="s">
        <v>817</v>
      </c>
      <c r="B213" s="5" t="s">
        <v>818</v>
      </c>
      <c r="C213" s="5" t="s">
        <v>85</v>
      </c>
      <c r="D213" s="398" t="n">
        <v>0</v>
      </c>
      <c r="E213" s="192" t="n">
        <v>4055</v>
      </c>
      <c r="F213" s="399" t="n">
        <v>0</v>
      </c>
    </row>
    <row r="214" customFormat="false" ht="14.25" hidden="false" customHeight="false" outlineLevel="0" collapsed="false">
      <c r="A214" s="5" t="s">
        <v>819</v>
      </c>
      <c r="B214" s="5" t="s">
        <v>820</v>
      </c>
      <c r="C214" s="5" t="s">
        <v>104</v>
      </c>
      <c r="D214" s="398" t="n">
        <v>5</v>
      </c>
      <c r="E214" s="192" t="n">
        <v>5729</v>
      </c>
      <c r="F214" s="399" t="n">
        <v>87.2752661895619</v>
      </c>
    </row>
    <row r="215" customFormat="false" ht="14.25" hidden="false" customHeight="false" outlineLevel="0" collapsed="false">
      <c r="A215" s="5" t="s">
        <v>821</v>
      </c>
      <c r="B215" s="5" t="s">
        <v>822</v>
      </c>
      <c r="C215" s="5" t="s">
        <v>104</v>
      </c>
      <c r="D215" s="398" t="n">
        <v>16</v>
      </c>
      <c r="E215" s="192" t="n">
        <v>7637</v>
      </c>
      <c r="F215" s="399" t="n">
        <v>209.506350661254</v>
      </c>
    </row>
    <row r="216" customFormat="false" ht="14.25" hidden="false" customHeight="false" outlineLevel="0" collapsed="false">
      <c r="A216" s="5" t="s">
        <v>823</v>
      </c>
      <c r="B216" s="5" t="s">
        <v>824</v>
      </c>
      <c r="C216" s="5" t="s">
        <v>104</v>
      </c>
      <c r="D216" s="398" t="n">
        <v>11</v>
      </c>
      <c r="E216" s="192" t="n">
        <v>5633</v>
      </c>
      <c r="F216" s="399" t="n">
        <v>195.27782709036</v>
      </c>
    </row>
    <row r="217" customFormat="false" ht="14.25" hidden="false" customHeight="false" outlineLevel="0" collapsed="false">
      <c r="A217" s="5" t="s">
        <v>825</v>
      </c>
      <c r="B217" s="5" t="s">
        <v>826</v>
      </c>
      <c r="C217" s="5" t="s">
        <v>104</v>
      </c>
      <c r="D217" s="398" t="n">
        <v>4</v>
      </c>
      <c r="E217" s="192" t="n">
        <v>4918</v>
      </c>
      <c r="F217" s="399" t="n">
        <v>81.3338755591704</v>
      </c>
    </row>
    <row r="218" customFormat="false" ht="14.25" hidden="false" customHeight="false" outlineLevel="0" collapsed="false">
      <c r="A218" s="5" t="s">
        <v>827</v>
      </c>
      <c r="B218" s="5" t="s">
        <v>828</v>
      </c>
      <c r="C218" s="5" t="s">
        <v>104</v>
      </c>
      <c r="D218" s="398" t="n">
        <v>11</v>
      </c>
      <c r="E218" s="192" t="n">
        <v>5486</v>
      </c>
      <c r="F218" s="399" t="n">
        <v>200.51039008385</v>
      </c>
    </row>
    <row r="219" customFormat="false" ht="14.25" hidden="false" customHeight="false" outlineLevel="0" collapsed="false">
      <c r="A219" s="5" t="s">
        <v>829</v>
      </c>
      <c r="B219" s="5" t="s">
        <v>830</v>
      </c>
      <c r="C219" s="5" t="s">
        <v>104</v>
      </c>
      <c r="D219" s="398" t="n">
        <v>7</v>
      </c>
      <c r="E219" s="192" t="n">
        <v>4739</v>
      </c>
      <c r="F219" s="399" t="n">
        <v>147.710487444609</v>
      </c>
    </row>
    <row r="220" customFormat="false" ht="14.25" hidden="false" customHeight="false" outlineLevel="0" collapsed="false">
      <c r="A220" s="5" t="s">
        <v>831</v>
      </c>
      <c r="B220" s="5" t="s">
        <v>832</v>
      </c>
      <c r="C220" s="5" t="s">
        <v>104</v>
      </c>
      <c r="D220" s="398" t="n">
        <v>6</v>
      </c>
      <c r="E220" s="192" t="n">
        <v>4833</v>
      </c>
      <c r="F220" s="399" t="n">
        <v>124.146492861577</v>
      </c>
    </row>
    <row r="221" customFormat="false" ht="14.25" hidden="false" customHeight="false" outlineLevel="0" collapsed="false">
      <c r="A221" s="5" t="s">
        <v>833</v>
      </c>
      <c r="B221" s="5" t="s">
        <v>834</v>
      </c>
      <c r="C221" s="5" t="s">
        <v>104</v>
      </c>
      <c r="D221" s="398" t="n">
        <v>1</v>
      </c>
      <c r="E221" s="192" t="n">
        <v>5807</v>
      </c>
      <c r="F221" s="399" t="n">
        <v>17.2205958326158</v>
      </c>
    </row>
    <row r="222" customFormat="false" ht="14.25" hidden="false" customHeight="false" outlineLevel="0" collapsed="false">
      <c r="A222" s="5" t="s">
        <v>835</v>
      </c>
      <c r="B222" s="5" t="s">
        <v>836</v>
      </c>
      <c r="C222" s="5" t="s">
        <v>104</v>
      </c>
      <c r="D222" s="398" t="n">
        <v>5</v>
      </c>
      <c r="E222" s="192" t="n">
        <v>3218</v>
      </c>
      <c r="F222" s="399" t="n">
        <v>155.376009944065</v>
      </c>
    </row>
    <row r="223" customFormat="false" ht="14.25" hidden="false" customHeight="false" outlineLevel="0" collapsed="false">
      <c r="A223" s="5" t="s">
        <v>837</v>
      </c>
      <c r="B223" s="5" t="s">
        <v>838</v>
      </c>
      <c r="C223" s="5" t="s">
        <v>104</v>
      </c>
      <c r="D223" s="398" t="n">
        <v>6</v>
      </c>
      <c r="E223" s="192" t="n">
        <v>4306</v>
      </c>
      <c r="F223" s="399" t="n">
        <v>139.34045517882</v>
      </c>
    </row>
    <row r="224" customFormat="false" ht="14.25" hidden="false" customHeight="false" outlineLevel="0" collapsed="false">
      <c r="A224" s="5" t="s">
        <v>839</v>
      </c>
      <c r="B224" s="5" t="s">
        <v>840</v>
      </c>
      <c r="C224" s="5" t="s">
        <v>104</v>
      </c>
      <c r="D224" s="398" t="n">
        <v>2</v>
      </c>
      <c r="E224" s="192" t="n">
        <v>4418</v>
      </c>
      <c r="F224" s="399" t="n">
        <v>45.2693526482571</v>
      </c>
    </row>
    <row r="225" customFormat="false" ht="14.25" hidden="false" customHeight="false" outlineLevel="0" collapsed="false">
      <c r="A225" s="5" t="s">
        <v>841</v>
      </c>
      <c r="B225" s="5" t="s">
        <v>842</v>
      </c>
      <c r="C225" s="5" t="s">
        <v>104</v>
      </c>
      <c r="D225" s="398" t="n">
        <v>5</v>
      </c>
      <c r="E225" s="192" t="n">
        <v>3121</v>
      </c>
      <c r="F225" s="399" t="n">
        <v>160.205062479974</v>
      </c>
    </row>
    <row r="226" customFormat="false" ht="14.25" hidden="false" customHeight="false" outlineLevel="0" collapsed="false">
      <c r="A226" s="5" t="s">
        <v>843</v>
      </c>
      <c r="B226" s="5" t="s">
        <v>844</v>
      </c>
      <c r="C226" s="5" t="s">
        <v>104</v>
      </c>
      <c r="D226" s="398" t="n">
        <v>6</v>
      </c>
      <c r="E226" s="192" t="n">
        <v>2763</v>
      </c>
      <c r="F226" s="399" t="n">
        <v>217.155266015201</v>
      </c>
    </row>
    <row r="227" customFormat="false" ht="14.25" hidden="false" customHeight="false" outlineLevel="0" collapsed="false">
      <c r="A227" s="5" t="s">
        <v>845</v>
      </c>
      <c r="B227" s="5" t="s">
        <v>846</v>
      </c>
      <c r="C227" s="5" t="s">
        <v>104</v>
      </c>
      <c r="D227" s="398" t="n">
        <v>12</v>
      </c>
      <c r="E227" s="192" t="n">
        <v>5130</v>
      </c>
      <c r="F227" s="399" t="n">
        <v>233.918128654971</v>
      </c>
    </row>
    <row r="228" customFormat="false" ht="14.25" hidden="false" customHeight="false" outlineLevel="0" collapsed="false">
      <c r="A228" s="5" t="s">
        <v>847</v>
      </c>
      <c r="B228" s="5" t="s">
        <v>848</v>
      </c>
      <c r="C228" s="5" t="s">
        <v>104</v>
      </c>
      <c r="D228" s="398" t="n">
        <v>3</v>
      </c>
      <c r="E228" s="192" t="n">
        <v>3712</v>
      </c>
      <c r="F228" s="399" t="n">
        <v>80.8189655172414</v>
      </c>
    </row>
    <row r="229" customFormat="false" ht="14.25" hidden="false" customHeight="false" outlineLevel="0" collapsed="false">
      <c r="A229" s="5" t="s">
        <v>849</v>
      </c>
      <c r="B229" s="5" t="s">
        <v>850</v>
      </c>
      <c r="C229" s="5" t="s">
        <v>104</v>
      </c>
      <c r="D229" s="398" t="n">
        <v>2</v>
      </c>
      <c r="E229" s="192" t="n">
        <v>4433</v>
      </c>
      <c r="F229" s="399" t="n">
        <v>45.1161741484322</v>
      </c>
    </row>
    <row r="230" customFormat="false" ht="14.25" hidden="false" customHeight="false" outlineLevel="0" collapsed="false">
      <c r="A230" s="5" t="s">
        <v>851</v>
      </c>
      <c r="B230" s="5" t="s">
        <v>852</v>
      </c>
      <c r="C230" s="5" t="s">
        <v>104</v>
      </c>
      <c r="D230" s="398" t="n">
        <v>12</v>
      </c>
      <c r="E230" s="192" t="n">
        <v>6571</v>
      </c>
      <c r="F230" s="399" t="n">
        <v>182.620605691676</v>
      </c>
    </row>
    <row r="231" customFormat="false" ht="14.25" hidden="false" customHeight="false" outlineLevel="0" collapsed="false">
      <c r="A231" s="5" t="s">
        <v>853</v>
      </c>
      <c r="B231" s="5" t="s">
        <v>854</v>
      </c>
      <c r="C231" s="5" t="s">
        <v>104</v>
      </c>
      <c r="D231" s="398" t="n">
        <v>5</v>
      </c>
      <c r="E231" s="192" t="n">
        <v>6098</v>
      </c>
      <c r="F231" s="399" t="n">
        <v>81.9940964250574</v>
      </c>
    </row>
    <row r="232" customFormat="false" ht="14.25" hidden="false" customHeight="false" outlineLevel="0" collapsed="false">
      <c r="A232" s="5" t="s">
        <v>855</v>
      </c>
      <c r="B232" s="5" t="s">
        <v>856</v>
      </c>
      <c r="C232" s="5" t="s">
        <v>104</v>
      </c>
      <c r="D232" s="398" t="n">
        <v>13</v>
      </c>
      <c r="E232" s="192" t="n">
        <v>6420</v>
      </c>
      <c r="F232" s="399" t="n">
        <v>202.492211838006</v>
      </c>
    </row>
    <row r="233" customFormat="false" ht="14.25" hidden="false" customHeight="false" outlineLevel="0" collapsed="false">
      <c r="A233" s="5" t="s">
        <v>857</v>
      </c>
      <c r="B233" s="5" t="s">
        <v>858</v>
      </c>
      <c r="C233" s="5" t="s">
        <v>104</v>
      </c>
      <c r="D233" s="398" t="n">
        <v>16</v>
      </c>
      <c r="E233" s="192" t="n">
        <v>5295</v>
      </c>
      <c r="F233" s="399" t="n">
        <v>302.171860245515</v>
      </c>
    </row>
    <row r="234" customFormat="false" ht="14.25" hidden="false" customHeight="false" outlineLevel="0" collapsed="false">
      <c r="A234" s="5" t="s">
        <v>859</v>
      </c>
      <c r="B234" s="5" t="s">
        <v>860</v>
      </c>
      <c r="C234" s="5" t="s">
        <v>104</v>
      </c>
      <c r="D234" s="398" t="n">
        <v>2</v>
      </c>
      <c r="E234" s="192" t="n">
        <v>3285</v>
      </c>
      <c r="F234" s="399" t="n">
        <v>60.882800608828</v>
      </c>
    </row>
    <row r="235" customFormat="false" ht="14.25" hidden="false" customHeight="false" outlineLevel="0" collapsed="false">
      <c r="A235" s="5" t="s">
        <v>861</v>
      </c>
      <c r="B235" s="5" t="s">
        <v>862</v>
      </c>
      <c r="C235" s="5" t="s">
        <v>104</v>
      </c>
      <c r="D235" s="398" t="n">
        <v>8</v>
      </c>
      <c r="E235" s="192" t="n">
        <v>4080</v>
      </c>
      <c r="F235" s="399" t="n">
        <v>196.078431372549</v>
      </c>
    </row>
    <row r="236" customFormat="false" ht="14.25" hidden="false" customHeight="false" outlineLevel="0" collapsed="false">
      <c r="A236" s="5" t="s">
        <v>863</v>
      </c>
      <c r="B236" s="5" t="s">
        <v>864</v>
      </c>
      <c r="C236" s="5" t="s">
        <v>104</v>
      </c>
      <c r="D236" s="398" t="n">
        <v>7</v>
      </c>
      <c r="E236" s="192" t="n">
        <v>4838</v>
      </c>
      <c r="F236" s="399" t="n">
        <v>144.687887556842</v>
      </c>
    </row>
    <row r="237" customFormat="false" ht="14.25" hidden="false" customHeight="false" outlineLevel="0" collapsed="false">
      <c r="A237" s="5" t="s">
        <v>865</v>
      </c>
      <c r="B237" s="5" t="s">
        <v>866</v>
      </c>
      <c r="C237" s="5" t="s">
        <v>104</v>
      </c>
      <c r="D237" s="398" t="n">
        <v>5</v>
      </c>
      <c r="E237" s="192" t="n">
        <v>3686</v>
      </c>
      <c r="F237" s="399" t="n">
        <v>135.648399348888</v>
      </c>
    </row>
    <row r="238" customFormat="false" ht="14.25" hidden="false" customHeight="false" outlineLevel="0" collapsed="false">
      <c r="A238" s="5" t="s">
        <v>867</v>
      </c>
      <c r="B238" s="5" t="s">
        <v>868</v>
      </c>
      <c r="C238" s="5" t="s">
        <v>104</v>
      </c>
      <c r="D238" s="398" t="n">
        <v>16</v>
      </c>
      <c r="E238" s="192" t="n">
        <v>4723</v>
      </c>
      <c r="F238" s="399" t="n">
        <v>338.767732373491</v>
      </c>
    </row>
    <row r="239" customFormat="false" ht="14.25" hidden="false" customHeight="false" outlineLevel="0" collapsed="false">
      <c r="A239" s="5" t="s">
        <v>869</v>
      </c>
      <c r="B239" s="5" t="s">
        <v>870</v>
      </c>
      <c r="C239" s="5" t="s">
        <v>104</v>
      </c>
      <c r="D239" s="398" t="n">
        <v>6</v>
      </c>
      <c r="E239" s="192" t="n">
        <v>3796</v>
      </c>
      <c r="F239" s="399" t="n">
        <v>158.061116965227</v>
      </c>
    </row>
    <row r="240" customFormat="false" ht="14.25" hidden="false" customHeight="false" outlineLevel="0" collapsed="false">
      <c r="A240" s="5" t="s">
        <v>871</v>
      </c>
      <c r="B240" s="5" t="s">
        <v>872</v>
      </c>
      <c r="C240" s="5" t="s">
        <v>104</v>
      </c>
      <c r="D240" s="398" t="n">
        <v>11</v>
      </c>
      <c r="E240" s="192" t="n">
        <v>4457</v>
      </c>
      <c r="F240" s="399" t="n">
        <v>246.802782140453</v>
      </c>
    </row>
    <row r="241" customFormat="false" ht="14.25" hidden="false" customHeight="false" outlineLevel="0" collapsed="false">
      <c r="A241" s="5" t="s">
        <v>873</v>
      </c>
      <c r="B241" s="5" t="s">
        <v>874</v>
      </c>
      <c r="C241" s="5" t="s">
        <v>104</v>
      </c>
      <c r="D241" s="398" t="n">
        <v>4</v>
      </c>
      <c r="E241" s="192" t="n">
        <v>4262</v>
      </c>
      <c r="F241" s="399" t="n">
        <v>93.8526513374003</v>
      </c>
    </row>
    <row r="242" customFormat="false" ht="14.25" hidden="false" customHeight="false" outlineLevel="0" collapsed="false">
      <c r="A242" s="5" t="s">
        <v>875</v>
      </c>
      <c r="B242" s="5" t="s">
        <v>876</v>
      </c>
      <c r="C242" s="5" t="s">
        <v>104</v>
      </c>
      <c r="D242" s="398" t="n">
        <v>7</v>
      </c>
      <c r="E242" s="192" t="n">
        <v>5584</v>
      </c>
      <c r="F242" s="399" t="n">
        <v>125.358166189112</v>
      </c>
    </row>
    <row r="243" customFormat="false" ht="14.25" hidden="false" customHeight="false" outlineLevel="0" collapsed="false">
      <c r="A243" s="5" t="s">
        <v>877</v>
      </c>
      <c r="B243" s="5" t="s">
        <v>878</v>
      </c>
      <c r="C243" s="5" t="s">
        <v>104</v>
      </c>
      <c r="D243" s="398" t="n">
        <v>8</v>
      </c>
      <c r="E243" s="192" t="n">
        <v>6075</v>
      </c>
      <c r="F243" s="399" t="n">
        <v>131.687242798354</v>
      </c>
    </row>
    <row r="244" customFormat="false" ht="14.25" hidden="false" customHeight="false" outlineLevel="0" collapsed="false">
      <c r="A244" s="5" t="s">
        <v>879</v>
      </c>
      <c r="B244" s="5" t="s">
        <v>880</v>
      </c>
      <c r="C244" s="5" t="s">
        <v>104</v>
      </c>
      <c r="D244" s="398" t="n">
        <v>1</v>
      </c>
      <c r="E244" s="192" t="n">
        <v>4267</v>
      </c>
      <c r="F244" s="399" t="n">
        <v>23.4356690883525</v>
      </c>
    </row>
    <row r="245" customFormat="false" ht="14.25" hidden="false" customHeight="false" outlineLevel="0" collapsed="false">
      <c r="A245" s="5" t="s">
        <v>881</v>
      </c>
      <c r="B245" s="5" t="s">
        <v>882</v>
      </c>
      <c r="C245" s="5" t="s">
        <v>105</v>
      </c>
      <c r="D245" s="398" t="n">
        <v>17</v>
      </c>
      <c r="E245" s="192" t="n">
        <v>3170</v>
      </c>
      <c r="F245" s="399" t="n">
        <v>536.277602523659</v>
      </c>
    </row>
    <row r="246" customFormat="false" ht="14.25" hidden="false" customHeight="false" outlineLevel="0" collapsed="false">
      <c r="A246" s="5" t="s">
        <v>883</v>
      </c>
      <c r="B246" s="5" t="s">
        <v>884</v>
      </c>
      <c r="C246" s="5" t="s">
        <v>105</v>
      </c>
      <c r="D246" s="398" t="n">
        <v>9</v>
      </c>
      <c r="E246" s="192" t="n">
        <v>4154</v>
      </c>
      <c r="F246" s="399" t="n">
        <v>216.658642272509</v>
      </c>
    </row>
    <row r="247" customFormat="false" ht="14.25" hidden="false" customHeight="false" outlineLevel="0" collapsed="false">
      <c r="A247" s="5" t="s">
        <v>885</v>
      </c>
      <c r="B247" s="5" t="s">
        <v>886</v>
      </c>
      <c r="C247" s="5" t="s">
        <v>105</v>
      </c>
      <c r="D247" s="398" t="n">
        <v>3</v>
      </c>
      <c r="E247" s="192" t="n">
        <v>4967</v>
      </c>
      <c r="F247" s="399" t="n">
        <v>60.3986309643648</v>
      </c>
    </row>
    <row r="248" customFormat="false" ht="14.25" hidden="false" customHeight="false" outlineLevel="0" collapsed="false">
      <c r="A248" s="5" t="s">
        <v>887</v>
      </c>
      <c r="B248" s="5" t="s">
        <v>888</v>
      </c>
      <c r="C248" s="5" t="s">
        <v>105</v>
      </c>
      <c r="D248" s="398" t="n">
        <v>4</v>
      </c>
      <c r="E248" s="192" t="n">
        <v>3061</v>
      </c>
      <c r="F248" s="399" t="n">
        <v>130.676249591637</v>
      </c>
    </row>
    <row r="249" customFormat="false" ht="14.25" hidden="false" customHeight="false" outlineLevel="0" collapsed="false">
      <c r="A249" s="5" t="s">
        <v>889</v>
      </c>
      <c r="B249" s="5" t="s">
        <v>890</v>
      </c>
      <c r="C249" s="5" t="s">
        <v>105</v>
      </c>
      <c r="D249" s="398" t="n">
        <v>5</v>
      </c>
      <c r="E249" s="192" t="n">
        <v>3921</v>
      </c>
      <c r="F249" s="399" t="n">
        <v>127.518490181076</v>
      </c>
    </row>
    <row r="250" customFormat="false" ht="14.25" hidden="false" customHeight="false" outlineLevel="0" collapsed="false">
      <c r="A250" s="5" t="s">
        <v>891</v>
      </c>
      <c r="B250" s="5" t="s">
        <v>892</v>
      </c>
      <c r="C250" s="5" t="s">
        <v>105</v>
      </c>
      <c r="D250" s="398" t="n">
        <v>5</v>
      </c>
      <c r="E250" s="192" t="n">
        <v>4664</v>
      </c>
      <c r="F250" s="399" t="n">
        <v>107.204116638079</v>
      </c>
    </row>
    <row r="251" customFormat="false" ht="14.25" hidden="false" customHeight="false" outlineLevel="0" collapsed="false">
      <c r="A251" s="5" t="s">
        <v>893</v>
      </c>
      <c r="B251" s="5" t="s">
        <v>894</v>
      </c>
      <c r="C251" s="5" t="s">
        <v>105</v>
      </c>
      <c r="D251" s="398" t="n">
        <v>11</v>
      </c>
      <c r="E251" s="192" t="n">
        <v>2652</v>
      </c>
      <c r="F251" s="399" t="n">
        <v>414.781297134238</v>
      </c>
    </row>
    <row r="252" customFormat="false" ht="14.25" hidden="false" customHeight="false" outlineLevel="0" collapsed="false">
      <c r="A252" s="5" t="s">
        <v>895</v>
      </c>
      <c r="B252" s="5" t="s">
        <v>896</v>
      </c>
      <c r="C252" s="5" t="s">
        <v>105</v>
      </c>
      <c r="D252" s="398" t="n">
        <v>8</v>
      </c>
      <c r="E252" s="192" t="n">
        <v>4777</v>
      </c>
      <c r="F252" s="399" t="n">
        <v>167.469122880469</v>
      </c>
    </row>
    <row r="253" customFormat="false" ht="14.25" hidden="false" customHeight="false" outlineLevel="0" collapsed="false">
      <c r="A253" s="5" t="s">
        <v>897</v>
      </c>
      <c r="B253" s="5" t="s">
        <v>898</v>
      </c>
      <c r="C253" s="5" t="s">
        <v>105</v>
      </c>
      <c r="D253" s="398" t="n">
        <v>8</v>
      </c>
      <c r="E253" s="192" t="n">
        <v>3834</v>
      </c>
      <c r="F253" s="399" t="n">
        <v>208.659363588941</v>
      </c>
    </row>
    <row r="254" customFormat="false" ht="14.25" hidden="false" customHeight="false" outlineLevel="0" collapsed="false">
      <c r="A254" s="5" t="s">
        <v>899</v>
      </c>
      <c r="B254" s="5" t="s">
        <v>900</v>
      </c>
      <c r="C254" s="5" t="s">
        <v>105</v>
      </c>
      <c r="D254" s="398" t="n">
        <v>2</v>
      </c>
      <c r="E254" s="192" t="n">
        <v>3639</v>
      </c>
      <c r="F254" s="399" t="n">
        <v>54.9601538884309</v>
      </c>
    </row>
    <row r="255" customFormat="false" ht="14.25" hidden="false" customHeight="false" outlineLevel="0" collapsed="false">
      <c r="A255" s="5" t="s">
        <v>901</v>
      </c>
      <c r="B255" s="5" t="s">
        <v>902</v>
      </c>
      <c r="C255" s="5" t="s">
        <v>105</v>
      </c>
      <c r="D255" s="398" t="n">
        <v>6</v>
      </c>
      <c r="E255" s="192" t="n">
        <v>6204</v>
      </c>
      <c r="F255" s="399" t="n">
        <v>96.7117988394584</v>
      </c>
    </row>
    <row r="256" customFormat="false" ht="14.25" hidden="false" customHeight="false" outlineLevel="0" collapsed="false">
      <c r="A256" s="5" t="s">
        <v>903</v>
      </c>
      <c r="B256" s="5" t="s">
        <v>904</v>
      </c>
      <c r="C256" s="5" t="s">
        <v>105</v>
      </c>
      <c r="D256" s="398" t="n">
        <v>2</v>
      </c>
      <c r="E256" s="192" t="n">
        <v>4114</v>
      </c>
      <c r="F256" s="399" t="n">
        <v>48.6144871171609</v>
      </c>
    </row>
    <row r="257" customFormat="false" ht="14.25" hidden="false" customHeight="false" outlineLevel="0" collapsed="false">
      <c r="A257" s="5" t="s">
        <v>905</v>
      </c>
      <c r="B257" s="5" t="s">
        <v>906</v>
      </c>
      <c r="C257" s="5" t="s">
        <v>105</v>
      </c>
      <c r="D257" s="398" t="n">
        <v>2</v>
      </c>
      <c r="E257" s="192" t="n">
        <v>2467</v>
      </c>
      <c r="F257" s="399" t="n">
        <v>81.0701256586948</v>
      </c>
    </row>
    <row r="258" customFormat="false" ht="14.25" hidden="false" customHeight="false" outlineLevel="0" collapsed="false">
      <c r="A258" s="5" t="s">
        <v>907</v>
      </c>
      <c r="B258" s="5" t="s">
        <v>908</v>
      </c>
      <c r="C258" s="5" t="s">
        <v>105</v>
      </c>
      <c r="D258" s="398" t="n">
        <v>3</v>
      </c>
      <c r="E258" s="192" t="n">
        <v>3837</v>
      </c>
      <c r="F258" s="399" t="n">
        <v>78.1860828772479</v>
      </c>
    </row>
    <row r="259" customFormat="false" ht="14.25" hidden="false" customHeight="false" outlineLevel="0" collapsed="false">
      <c r="A259" s="5" t="s">
        <v>909</v>
      </c>
      <c r="B259" s="5" t="s">
        <v>910</v>
      </c>
      <c r="C259" s="5" t="s">
        <v>105</v>
      </c>
      <c r="D259" s="398" t="n">
        <v>0</v>
      </c>
      <c r="E259" s="192" t="n">
        <v>2759</v>
      </c>
      <c r="F259" s="399" t="n">
        <v>0</v>
      </c>
    </row>
    <row r="260" customFormat="false" ht="14.25" hidden="false" customHeight="false" outlineLevel="0" collapsed="false">
      <c r="A260" s="5" t="s">
        <v>911</v>
      </c>
      <c r="B260" s="5" t="s">
        <v>912</v>
      </c>
      <c r="C260" s="5" t="s">
        <v>105</v>
      </c>
      <c r="D260" s="398" t="n">
        <v>0</v>
      </c>
      <c r="E260" s="192" t="n">
        <v>4750</v>
      </c>
      <c r="F260" s="399" t="n">
        <v>0</v>
      </c>
    </row>
    <row r="261" customFormat="false" ht="14.25" hidden="false" customHeight="false" outlineLevel="0" collapsed="false">
      <c r="A261" s="5" t="s">
        <v>913</v>
      </c>
      <c r="B261" s="5" t="s">
        <v>914</v>
      </c>
      <c r="C261" s="5" t="s">
        <v>105</v>
      </c>
      <c r="D261" s="398" t="n">
        <v>12</v>
      </c>
      <c r="E261" s="192" t="n">
        <v>5630</v>
      </c>
      <c r="F261" s="399" t="n">
        <v>213.143872113677</v>
      </c>
    </row>
    <row r="262" customFormat="false" ht="14.25" hidden="false" customHeight="false" outlineLevel="0" collapsed="false">
      <c r="A262" s="5" t="s">
        <v>915</v>
      </c>
      <c r="B262" s="5" t="s">
        <v>916</v>
      </c>
      <c r="C262" s="5" t="s">
        <v>105</v>
      </c>
      <c r="D262" s="398" t="n">
        <v>3</v>
      </c>
      <c r="E262" s="192" t="n">
        <v>4396</v>
      </c>
      <c r="F262" s="399" t="n">
        <v>68.2438580527753</v>
      </c>
    </row>
    <row r="263" customFormat="false" ht="14.25" hidden="false" customHeight="false" outlineLevel="0" collapsed="false">
      <c r="A263" s="5" t="s">
        <v>917</v>
      </c>
      <c r="B263" s="5" t="s">
        <v>918</v>
      </c>
      <c r="C263" s="5" t="s">
        <v>105</v>
      </c>
      <c r="D263" s="398" t="n">
        <v>4</v>
      </c>
      <c r="E263" s="192" t="n">
        <v>4238</v>
      </c>
      <c r="F263" s="399" t="n">
        <v>94.3841434638981</v>
      </c>
    </row>
    <row r="264" customFormat="false" ht="14.25" hidden="false" customHeight="false" outlineLevel="0" collapsed="false">
      <c r="A264" s="5" t="s">
        <v>919</v>
      </c>
      <c r="B264" s="5" t="s">
        <v>920</v>
      </c>
      <c r="C264" s="5" t="s">
        <v>105</v>
      </c>
      <c r="D264" s="398" t="n">
        <v>4</v>
      </c>
      <c r="E264" s="192" t="n">
        <v>2802</v>
      </c>
      <c r="F264" s="399" t="n">
        <v>142.755174875089</v>
      </c>
    </row>
    <row r="265" customFormat="false" ht="14.25" hidden="false" customHeight="false" outlineLevel="0" collapsed="false">
      <c r="A265" s="5" t="s">
        <v>921</v>
      </c>
      <c r="B265" s="5" t="s">
        <v>922</v>
      </c>
      <c r="C265" s="5" t="s">
        <v>105</v>
      </c>
      <c r="D265" s="398" t="n">
        <v>5</v>
      </c>
      <c r="E265" s="192" t="n">
        <v>3207</v>
      </c>
      <c r="F265" s="399" t="n">
        <v>155.908949173683</v>
      </c>
    </row>
    <row r="266" customFormat="false" ht="14.25" hidden="false" customHeight="false" outlineLevel="0" collapsed="false">
      <c r="A266" s="5" t="s">
        <v>923</v>
      </c>
      <c r="B266" s="5" t="s">
        <v>924</v>
      </c>
      <c r="C266" s="5" t="s">
        <v>105</v>
      </c>
      <c r="D266" s="398" t="n">
        <v>4</v>
      </c>
      <c r="E266" s="192" t="n">
        <v>2792</v>
      </c>
      <c r="F266" s="399" t="n">
        <v>143.266475644699</v>
      </c>
    </row>
    <row r="267" customFormat="false" ht="14.25" hidden="false" customHeight="false" outlineLevel="0" collapsed="false">
      <c r="A267" s="5" t="s">
        <v>925</v>
      </c>
      <c r="B267" s="5" t="s">
        <v>926</v>
      </c>
      <c r="C267" s="5" t="s">
        <v>105</v>
      </c>
      <c r="D267" s="398" t="n">
        <v>1</v>
      </c>
      <c r="E267" s="192" t="n">
        <v>3664</v>
      </c>
      <c r="F267" s="399" t="n">
        <v>27.292576419214</v>
      </c>
    </row>
    <row r="268" customFormat="false" ht="14.25" hidden="false" customHeight="false" outlineLevel="0" collapsed="false">
      <c r="A268" s="5" t="s">
        <v>927</v>
      </c>
      <c r="B268" s="5" t="s">
        <v>928</v>
      </c>
      <c r="C268" s="5" t="s">
        <v>105</v>
      </c>
      <c r="D268" s="398" t="n">
        <v>4</v>
      </c>
      <c r="E268" s="192" t="n">
        <v>5826</v>
      </c>
      <c r="F268" s="399" t="n">
        <v>68.6577411603159</v>
      </c>
    </row>
    <row r="269" customFormat="false" ht="14.25" hidden="false" customHeight="false" outlineLevel="0" collapsed="false">
      <c r="A269" s="5" t="s">
        <v>929</v>
      </c>
      <c r="B269" s="5" t="s">
        <v>930</v>
      </c>
      <c r="C269" s="5" t="s">
        <v>105</v>
      </c>
      <c r="D269" s="398" t="n">
        <v>17</v>
      </c>
      <c r="E269" s="192" t="n">
        <v>4566</v>
      </c>
      <c r="F269" s="399" t="n">
        <v>372.317126587823</v>
      </c>
    </row>
    <row r="270" customFormat="false" ht="14.25" hidden="false" customHeight="false" outlineLevel="0" collapsed="false">
      <c r="A270" s="5" t="s">
        <v>931</v>
      </c>
      <c r="B270" s="5" t="s">
        <v>932</v>
      </c>
      <c r="C270" s="5" t="s">
        <v>105</v>
      </c>
      <c r="D270" s="398" t="n">
        <v>3</v>
      </c>
      <c r="E270" s="192" t="n">
        <v>4759</v>
      </c>
      <c r="F270" s="399" t="n">
        <v>63.0384534566085</v>
      </c>
    </row>
    <row r="271" customFormat="false" ht="14.25" hidden="false" customHeight="false" outlineLevel="0" collapsed="false">
      <c r="A271" s="5" t="s">
        <v>933</v>
      </c>
      <c r="B271" s="5" t="s">
        <v>934</v>
      </c>
      <c r="C271" s="5" t="s">
        <v>105</v>
      </c>
      <c r="D271" s="398" t="n">
        <v>8</v>
      </c>
      <c r="E271" s="192" t="n">
        <v>3853</v>
      </c>
      <c r="F271" s="399" t="n">
        <v>207.630417856216</v>
      </c>
    </row>
    <row r="272" customFormat="false" ht="14.25" hidden="false" customHeight="false" outlineLevel="0" collapsed="false">
      <c r="A272" s="5" t="s">
        <v>935</v>
      </c>
      <c r="B272" s="5" t="s">
        <v>936</v>
      </c>
      <c r="C272" s="5" t="s">
        <v>105</v>
      </c>
      <c r="D272" s="398" t="n">
        <v>8</v>
      </c>
      <c r="E272" s="192" t="n">
        <v>6029</v>
      </c>
      <c r="F272" s="399" t="n">
        <v>132.691988721181</v>
      </c>
    </row>
    <row r="273" customFormat="false" ht="14.25" hidden="false" customHeight="false" outlineLevel="0" collapsed="false">
      <c r="A273" s="5" t="s">
        <v>937</v>
      </c>
      <c r="B273" s="5" t="s">
        <v>938</v>
      </c>
      <c r="C273" s="5" t="s">
        <v>105</v>
      </c>
      <c r="D273" s="398" t="n">
        <v>8</v>
      </c>
      <c r="E273" s="192" t="n">
        <v>4621</v>
      </c>
      <c r="F273" s="399" t="n">
        <v>173.122700714131</v>
      </c>
    </row>
    <row r="274" customFormat="false" ht="14.25" hidden="false" customHeight="false" outlineLevel="0" collapsed="false">
      <c r="A274" s="5" t="s">
        <v>939</v>
      </c>
      <c r="B274" s="5" t="s">
        <v>940</v>
      </c>
      <c r="C274" s="5" t="s">
        <v>105</v>
      </c>
      <c r="D274" s="398" t="n">
        <v>2</v>
      </c>
      <c r="E274" s="192" t="n">
        <v>2657</v>
      </c>
      <c r="F274" s="399" t="n">
        <v>75.2728641324803</v>
      </c>
    </row>
    <row r="275" customFormat="false" ht="14.25" hidden="false" customHeight="false" outlineLevel="0" collapsed="false">
      <c r="A275" s="5" t="s">
        <v>941</v>
      </c>
      <c r="B275" s="5" t="s">
        <v>942</v>
      </c>
      <c r="C275" s="5" t="s">
        <v>106</v>
      </c>
      <c r="D275" s="398" t="n">
        <v>5</v>
      </c>
      <c r="E275" s="192" t="n">
        <v>2748</v>
      </c>
      <c r="F275" s="399" t="n">
        <v>181.950509461427</v>
      </c>
    </row>
    <row r="276" customFormat="false" ht="14.25" hidden="false" customHeight="false" outlineLevel="0" collapsed="false">
      <c r="A276" s="5" t="s">
        <v>943</v>
      </c>
      <c r="B276" s="5" t="s">
        <v>944</v>
      </c>
      <c r="C276" s="5" t="s">
        <v>106</v>
      </c>
      <c r="D276" s="398" t="n">
        <v>10</v>
      </c>
      <c r="E276" s="192" t="n">
        <v>3422</v>
      </c>
      <c r="F276" s="399" t="n">
        <v>292.226767971946</v>
      </c>
    </row>
    <row r="277" customFormat="false" ht="14.25" hidden="false" customHeight="false" outlineLevel="0" collapsed="false">
      <c r="A277" s="5" t="s">
        <v>945</v>
      </c>
      <c r="B277" s="5" t="s">
        <v>946</v>
      </c>
      <c r="C277" s="5" t="s">
        <v>106</v>
      </c>
      <c r="D277" s="398" t="n">
        <v>4</v>
      </c>
      <c r="E277" s="192" t="n">
        <v>3283</v>
      </c>
      <c r="F277" s="399" t="n">
        <v>121.839780688395</v>
      </c>
    </row>
    <row r="278" customFormat="false" ht="14.25" hidden="false" customHeight="false" outlineLevel="0" collapsed="false">
      <c r="A278" s="5" t="s">
        <v>947</v>
      </c>
      <c r="B278" s="5" t="s">
        <v>948</v>
      </c>
      <c r="C278" s="5" t="s">
        <v>106</v>
      </c>
      <c r="D278" s="398" t="n">
        <v>8</v>
      </c>
      <c r="E278" s="192" t="n">
        <v>4079</v>
      </c>
      <c r="F278" s="399" t="n">
        <v>196.126501593528</v>
      </c>
    </row>
    <row r="279" customFormat="false" ht="14.25" hidden="false" customHeight="false" outlineLevel="0" collapsed="false">
      <c r="A279" s="5" t="s">
        <v>949</v>
      </c>
      <c r="B279" s="5" t="s">
        <v>950</v>
      </c>
      <c r="C279" s="5" t="s">
        <v>106</v>
      </c>
      <c r="D279" s="398" t="n">
        <v>5</v>
      </c>
      <c r="E279" s="192" t="n">
        <v>3187</v>
      </c>
      <c r="F279" s="399" t="n">
        <v>156.887354879197</v>
      </c>
    </row>
    <row r="280" customFormat="false" ht="14.25" hidden="false" customHeight="false" outlineLevel="0" collapsed="false">
      <c r="A280" s="5" t="s">
        <v>951</v>
      </c>
      <c r="B280" s="5" t="s">
        <v>952</v>
      </c>
      <c r="C280" s="5" t="s">
        <v>106</v>
      </c>
      <c r="D280" s="398" t="n">
        <v>9</v>
      </c>
      <c r="E280" s="192" t="n">
        <v>3786</v>
      </c>
      <c r="F280" s="399" t="n">
        <v>237.717908082409</v>
      </c>
    </row>
    <row r="281" customFormat="false" ht="14.25" hidden="false" customHeight="false" outlineLevel="0" collapsed="false">
      <c r="A281" s="5" t="s">
        <v>953</v>
      </c>
      <c r="B281" s="5" t="s">
        <v>954</v>
      </c>
      <c r="C281" s="5" t="s">
        <v>106</v>
      </c>
      <c r="D281" s="398" t="n">
        <v>26</v>
      </c>
      <c r="E281" s="192" t="n">
        <v>4415</v>
      </c>
      <c r="F281" s="399" t="n">
        <v>588.901472253681</v>
      </c>
    </row>
    <row r="282" customFormat="false" ht="14.25" hidden="false" customHeight="false" outlineLevel="0" collapsed="false">
      <c r="A282" s="5" t="s">
        <v>955</v>
      </c>
      <c r="B282" s="5" t="s">
        <v>956</v>
      </c>
      <c r="C282" s="5" t="s">
        <v>106</v>
      </c>
      <c r="D282" s="398" t="n">
        <v>7</v>
      </c>
      <c r="E282" s="192" t="n">
        <v>4168</v>
      </c>
      <c r="F282" s="399" t="n">
        <v>167.946257197697</v>
      </c>
    </row>
    <row r="283" customFormat="false" ht="14.25" hidden="false" customHeight="false" outlineLevel="0" collapsed="false">
      <c r="A283" s="5" t="s">
        <v>957</v>
      </c>
      <c r="B283" s="5" t="s">
        <v>958</v>
      </c>
      <c r="C283" s="5" t="s">
        <v>106</v>
      </c>
      <c r="D283" s="398" t="n">
        <v>6</v>
      </c>
      <c r="E283" s="192" t="n">
        <v>2822</v>
      </c>
      <c r="F283" s="399" t="n">
        <v>212.615166548547</v>
      </c>
    </row>
    <row r="284" customFormat="false" ht="14.25" hidden="false" customHeight="false" outlineLevel="0" collapsed="false">
      <c r="A284" s="5" t="s">
        <v>959</v>
      </c>
      <c r="B284" s="5" t="s">
        <v>960</v>
      </c>
      <c r="C284" s="5" t="s">
        <v>106</v>
      </c>
      <c r="D284" s="398" t="n">
        <v>24</v>
      </c>
      <c r="E284" s="192" t="n">
        <v>3673</v>
      </c>
      <c r="F284" s="399" t="n">
        <v>653.416825483256</v>
      </c>
    </row>
    <row r="285" customFormat="false" ht="14.25" hidden="false" customHeight="false" outlineLevel="0" collapsed="false">
      <c r="A285" s="5" t="s">
        <v>961</v>
      </c>
      <c r="B285" s="5" t="s">
        <v>962</v>
      </c>
      <c r="C285" s="5" t="s">
        <v>106</v>
      </c>
      <c r="D285" s="398" t="n">
        <v>3</v>
      </c>
      <c r="E285" s="192" t="n">
        <v>3242</v>
      </c>
      <c r="F285" s="399" t="n">
        <v>92.5354719309069</v>
      </c>
    </row>
    <row r="286" customFormat="false" ht="14.25" hidden="false" customHeight="false" outlineLevel="0" collapsed="false">
      <c r="A286" s="5" t="s">
        <v>963</v>
      </c>
      <c r="B286" s="5" t="s">
        <v>964</v>
      </c>
      <c r="C286" s="5" t="s">
        <v>106</v>
      </c>
      <c r="D286" s="398" t="n">
        <v>1</v>
      </c>
      <c r="E286" s="192" t="n">
        <v>2904</v>
      </c>
      <c r="F286" s="399" t="n">
        <v>34.435261707989</v>
      </c>
    </row>
    <row r="287" customFormat="false" ht="14.25" hidden="false" customHeight="false" outlineLevel="0" collapsed="false">
      <c r="A287" s="5" t="s">
        <v>965</v>
      </c>
      <c r="B287" s="5" t="s">
        <v>966</v>
      </c>
      <c r="C287" s="5" t="s">
        <v>106</v>
      </c>
      <c r="D287" s="398" t="n">
        <v>2</v>
      </c>
      <c r="E287" s="192" t="n">
        <v>2805</v>
      </c>
      <c r="F287" s="399" t="n">
        <v>71.301247771836</v>
      </c>
    </row>
    <row r="288" customFormat="false" ht="14.25" hidden="false" customHeight="false" outlineLevel="0" collapsed="false">
      <c r="A288" s="5" t="s">
        <v>967</v>
      </c>
      <c r="B288" s="5" t="s">
        <v>968</v>
      </c>
      <c r="C288" s="5" t="s">
        <v>106</v>
      </c>
      <c r="D288" s="398" t="n">
        <v>8</v>
      </c>
      <c r="E288" s="192" t="n">
        <v>5089</v>
      </c>
      <c r="F288" s="399" t="n">
        <v>157.20180782079</v>
      </c>
    </row>
    <row r="289" customFormat="false" ht="14.25" hidden="false" customHeight="false" outlineLevel="0" collapsed="false">
      <c r="A289" s="5" t="s">
        <v>969</v>
      </c>
      <c r="B289" s="5" t="s">
        <v>970</v>
      </c>
      <c r="C289" s="5" t="s">
        <v>106</v>
      </c>
      <c r="D289" s="398" t="n">
        <v>7</v>
      </c>
      <c r="E289" s="192" t="n">
        <v>6505</v>
      </c>
      <c r="F289" s="399" t="n">
        <v>107.6095311299</v>
      </c>
    </row>
    <row r="290" customFormat="false" ht="14.25" hidden="false" customHeight="false" outlineLevel="0" collapsed="false">
      <c r="A290" s="5" t="s">
        <v>971</v>
      </c>
      <c r="B290" s="5" t="s">
        <v>972</v>
      </c>
      <c r="C290" s="5" t="s">
        <v>106</v>
      </c>
      <c r="D290" s="398" t="n">
        <v>18</v>
      </c>
      <c r="E290" s="192" t="n">
        <v>5686</v>
      </c>
      <c r="F290" s="399" t="n">
        <v>316.567006683081</v>
      </c>
    </row>
    <row r="291" customFormat="false" ht="14.25" hidden="false" customHeight="false" outlineLevel="0" collapsed="false">
      <c r="A291" s="5" t="s">
        <v>973</v>
      </c>
      <c r="B291" s="5" t="s">
        <v>974</v>
      </c>
      <c r="C291" s="5" t="s">
        <v>106</v>
      </c>
      <c r="D291" s="398" t="n">
        <v>4</v>
      </c>
      <c r="E291" s="192" t="n">
        <v>2454</v>
      </c>
      <c r="F291" s="399" t="n">
        <v>162.999185004075</v>
      </c>
    </row>
    <row r="292" customFormat="false" ht="14.25" hidden="false" customHeight="false" outlineLevel="0" collapsed="false">
      <c r="A292" s="5" t="s">
        <v>975</v>
      </c>
      <c r="B292" s="5" t="s">
        <v>976</v>
      </c>
      <c r="C292" s="5" t="s">
        <v>106</v>
      </c>
      <c r="D292" s="398" t="n">
        <v>7</v>
      </c>
      <c r="E292" s="192" t="n">
        <v>4141</v>
      </c>
      <c r="F292" s="399" t="n">
        <v>169.04129437334</v>
      </c>
    </row>
    <row r="293" customFormat="false" ht="14.25" hidden="false" customHeight="false" outlineLevel="0" collapsed="false">
      <c r="A293" s="5" t="s">
        <v>977</v>
      </c>
      <c r="B293" s="5" t="s">
        <v>978</v>
      </c>
      <c r="C293" s="5" t="s">
        <v>106</v>
      </c>
      <c r="D293" s="398" t="n">
        <v>3</v>
      </c>
      <c r="E293" s="192" t="n">
        <v>5109</v>
      </c>
      <c r="F293" s="399" t="n">
        <v>58.7199060481503</v>
      </c>
    </row>
    <row r="294" customFormat="false" ht="14.25" hidden="false" customHeight="false" outlineLevel="0" collapsed="false">
      <c r="A294" s="5" t="s">
        <v>979</v>
      </c>
      <c r="B294" s="5" t="s">
        <v>980</v>
      </c>
      <c r="C294" s="5" t="s">
        <v>106</v>
      </c>
      <c r="D294" s="398" t="n">
        <v>3</v>
      </c>
      <c r="E294" s="192" t="n">
        <v>3321</v>
      </c>
      <c r="F294" s="399" t="n">
        <v>90.3342366757001</v>
      </c>
    </row>
    <row r="295" customFormat="false" ht="14.25" hidden="false" customHeight="false" outlineLevel="0" collapsed="false">
      <c r="A295" s="5" t="s">
        <v>981</v>
      </c>
      <c r="B295" s="5" t="s">
        <v>982</v>
      </c>
      <c r="C295" s="5" t="s">
        <v>106</v>
      </c>
      <c r="D295" s="398" t="n">
        <v>3</v>
      </c>
      <c r="E295" s="192" t="n">
        <v>3397</v>
      </c>
      <c r="F295" s="399" t="n">
        <v>88.3132175448926</v>
      </c>
    </row>
    <row r="296" customFormat="false" ht="14.25" hidden="false" customHeight="false" outlineLevel="0" collapsed="false">
      <c r="A296" s="5" t="s">
        <v>983</v>
      </c>
      <c r="B296" s="5" t="s">
        <v>984</v>
      </c>
      <c r="C296" s="5" t="s">
        <v>106</v>
      </c>
      <c r="D296" s="398" t="n">
        <v>13</v>
      </c>
      <c r="E296" s="192" t="n">
        <v>4137</v>
      </c>
      <c r="F296" s="399" t="n">
        <v>314.237370074934</v>
      </c>
    </row>
    <row r="297" customFormat="false" ht="14.25" hidden="false" customHeight="false" outlineLevel="0" collapsed="false">
      <c r="A297" s="5" t="s">
        <v>985</v>
      </c>
      <c r="B297" s="5" t="s">
        <v>986</v>
      </c>
      <c r="C297" s="5" t="s">
        <v>106</v>
      </c>
      <c r="D297" s="398" t="n">
        <v>3</v>
      </c>
      <c r="E297" s="192" t="n">
        <v>4164</v>
      </c>
      <c r="F297" s="399" t="n">
        <v>72.0461095100865</v>
      </c>
    </row>
    <row r="298" customFormat="false" ht="14.25" hidden="false" customHeight="false" outlineLevel="0" collapsed="false">
      <c r="A298" s="5" t="s">
        <v>987</v>
      </c>
      <c r="B298" s="5" t="s">
        <v>988</v>
      </c>
      <c r="C298" s="5" t="s">
        <v>106</v>
      </c>
      <c r="D298" s="398" t="n">
        <v>5</v>
      </c>
      <c r="E298" s="192" t="n">
        <v>5422</v>
      </c>
      <c r="F298" s="399" t="n">
        <v>92.2168941350056</v>
      </c>
    </row>
    <row r="299" customFormat="false" ht="14.25" hidden="false" customHeight="false" outlineLevel="0" collapsed="false">
      <c r="A299" s="5" t="s">
        <v>989</v>
      </c>
      <c r="B299" s="5" t="s">
        <v>990</v>
      </c>
      <c r="C299" s="5" t="s">
        <v>106</v>
      </c>
      <c r="D299" s="398" t="n">
        <v>2</v>
      </c>
      <c r="E299" s="192" t="n">
        <v>2842</v>
      </c>
      <c r="F299" s="399" t="n">
        <v>70.3729767769177</v>
      </c>
    </row>
    <row r="300" customFormat="false" ht="14.25" hidden="false" customHeight="false" outlineLevel="0" collapsed="false">
      <c r="A300" s="5" t="s">
        <v>991</v>
      </c>
      <c r="B300" s="5" t="s">
        <v>992</v>
      </c>
      <c r="C300" s="5" t="s">
        <v>106</v>
      </c>
      <c r="D300" s="398" t="n">
        <v>6</v>
      </c>
      <c r="E300" s="192" t="n">
        <v>3146</v>
      </c>
      <c r="F300" s="399" t="n">
        <v>190.718372536554</v>
      </c>
    </row>
    <row r="301" customFormat="false" ht="14.25" hidden="false" customHeight="false" outlineLevel="0" collapsed="false">
      <c r="A301" s="5" t="s">
        <v>993</v>
      </c>
      <c r="B301" s="5" t="s">
        <v>994</v>
      </c>
      <c r="C301" s="5" t="s">
        <v>106</v>
      </c>
      <c r="D301" s="398" t="n">
        <v>7</v>
      </c>
      <c r="E301" s="192" t="n">
        <v>4011</v>
      </c>
      <c r="F301" s="399" t="n">
        <v>174.520069808028</v>
      </c>
    </row>
    <row r="302" customFormat="false" ht="14.25" hidden="false" customHeight="false" outlineLevel="0" collapsed="false">
      <c r="A302" s="5" t="s">
        <v>995</v>
      </c>
      <c r="B302" s="5" t="s">
        <v>996</v>
      </c>
      <c r="C302" s="5" t="s">
        <v>106</v>
      </c>
      <c r="D302" s="398" t="n">
        <v>9</v>
      </c>
      <c r="E302" s="192" t="n">
        <v>4682</v>
      </c>
      <c r="F302" s="399" t="n">
        <v>192.225544639043</v>
      </c>
    </row>
    <row r="303" customFormat="false" ht="14.25" hidden="false" customHeight="false" outlineLevel="0" collapsed="false">
      <c r="A303" s="5" t="s">
        <v>997</v>
      </c>
      <c r="B303" s="5" t="s">
        <v>998</v>
      </c>
      <c r="C303" s="5" t="s">
        <v>107</v>
      </c>
      <c r="D303" s="398" t="n">
        <v>13</v>
      </c>
      <c r="E303" s="192" t="n">
        <v>6902</v>
      </c>
      <c r="F303" s="399" t="n">
        <v>188.351202549986</v>
      </c>
    </row>
    <row r="304" customFormat="false" ht="14.25" hidden="false" customHeight="false" outlineLevel="0" collapsed="false">
      <c r="A304" s="5" t="s">
        <v>999</v>
      </c>
      <c r="B304" s="5" t="s">
        <v>1000</v>
      </c>
      <c r="C304" s="5" t="s">
        <v>107</v>
      </c>
      <c r="D304" s="398" t="n">
        <v>3</v>
      </c>
      <c r="E304" s="192" t="n">
        <v>4594</v>
      </c>
      <c r="F304" s="399" t="n">
        <v>65.302568567697</v>
      </c>
    </row>
    <row r="305" customFormat="false" ht="14.25" hidden="false" customHeight="false" outlineLevel="0" collapsed="false">
      <c r="A305" s="5" t="s">
        <v>1001</v>
      </c>
      <c r="B305" s="5" t="s">
        <v>1002</v>
      </c>
      <c r="C305" s="5" t="s">
        <v>107</v>
      </c>
      <c r="D305" s="398" t="n">
        <v>2</v>
      </c>
      <c r="E305" s="192" t="n">
        <v>2947</v>
      </c>
      <c r="F305" s="399" t="n">
        <v>67.8656260604004</v>
      </c>
    </row>
    <row r="306" customFormat="false" ht="14.25" hidden="false" customHeight="false" outlineLevel="0" collapsed="false">
      <c r="A306" s="5" t="s">
        <v>1003</v>
      </c>
      <c r="B306" s="5" t="s">
        <v>1004</v>
      </c>
      <c r="C306" s="5" t="s">
        <v>107</v>
      </c>
      <c r="D306" s="398" t="n">
        <v>2</v>
      </c>
      <c r="E306" s="192" t="n">
        <v>4865</v>
      </c>
      <c r="F306" s="399" t="n">
        <v>41.1099691675231</v>
      </c>
    </row>
    <row r="307" customFormat="false" ht="14.25" hidden="false" customHeight="false" outlineLevel="0" collapsed="false">
      <c r="A307" s="5" t="s">
        <v>1005</v>
      </c>
      <c r="B307" s="5" t="s">
        <v>1006</v>
      </c>
      <c r="C307" s="5" t="s">
        <v>107</v>
      </c>
      <c r="D307" s="398" t="n">
        <v>9</v>
      </c>
      <c r="E307" s="192" t="n">
        <v>4789</v>
      </c>
      <c r="F307" s="399" t="n">
        <v>187.93067446231</v>
      </c>
    </row>
    <row r="308" customFormat="false" ht="14.25" hidden="false" customHeight="false" outlineLevel="0" collapsed="false">
      <c r="A308" s="5" t="s">
        <v>1007</v>
      </c>
      <c r="B308" s="5" t="s">
        <v>1008</v>
      </c>
      <c r="C308" s="5" t="s">
        <v>107</v>
      </c>
      <c r="D308" s="398" t="n">
        <v>2</v>
      </c>
      <c r="E308" s="192" t="n">
        <v>2360</v>
      </c>
      <c r="F308" s="399" t="n">
        <v>84.7457627118644</v>
      </c>
    </row>
    <row r="309" customFormat="false" ht="14.25" hidden="false" customHeight="false" outlineLevel="0" collapsed="false">
      <c r="A309" s="5" t="s">
        <v>1009</v>
      </c>
      <c r="B309" s="5" t="s">
        <v>1010</v>
      </c>
      <c r="C309" s="5" t="s">
        <v>107</v>
      </c>
      <c r="D309" s="398" t="n">
        <v>2</v>
      </c>
      <c r="E309" s="192" t="n">
        <v>5666</v>
      </c>
      <c r="F309" s="399" t="n">
        <v>35.2982703847512</v>
      </c>
    </row>
    <row r="310" customFormat="false" ht="14.25" hidden="false" customHeight="false" outlineLevel="0" collapsed="false">
      <c r="A310" s="5" t="s">
        <v>1011</v>
      </c>
      <c r="B310" s="5" t="s">
        <v>1012</v>
      </c>
      <c r="C310" s="5" t="s">
        <v>107</v>
      </c>
      <c r="D310" s="398" t="n">
        <v>2</v>
      </c>
      <c r="E310" s="192" t="n">
        <v>4284</v>
      </c>
      <c r="F310" s="399" t="n">
        <v>46.6853408029879</v>
      </c>
    </row>
    <row r="311" customFormat="false" ht="14.25" hidden="false" customHeight="false" outlineLevel="0" collapsed="false">
      <c r="A311" s="5" t="s">
        <v>1013</v>
      </c>
      <c r="B311" s="5" t="s">
        <v>1014</v>
      </c>
      <c r="C311" s="5" t="s">
        <v>107</v>
      </c>
      <c r="D311" s="398" t="n">
        <v>0</v>
      </c>
      <c r="E311" s="192" t="n">
        <v>5694</v>
      </c>
      <c r="F311" s="399" t="n">
        <v>0</v>
      </c>
    </row>
    <row r="312" customFormat="false" ht="14.25" hidden="false" customHeight="false" outlineLevel="0" collapsed="false">
      <c r="A312" s="5" t="s">
        <v>1015</v>
      </c>
      <c r="B312" s="5" t="s">
        <v>1016</v>
      </c>
      <c r="C312" s="5" t="s">
        <v>107</v>
      </c>
      <c r="D312" s="398" t="n">
        <v>18</v>
      </c>
      <c r="E312" s="192" t="n">
        <v>6827</v>
      </c>
      <c r="F312" s="399" t="n">
        <v>263.659001025341</v>
      </c>
    </row>
    <row r="313" customFormat="false" ht="14.25" hidden="false" customHeight="false" outlineLevel="0" collapsed="false">
      <c r="A313" s="5" t="s">
        <v>1017</v>
      </c>
      <c r="B313" s="5" t="s">
        <v>1018</v>
      </c>
      <c r="C313" s="5" t="s">
        <v>107</v>
      </c>
      <c r="D313" s="398" t="n">
        <v>2</v>
      </c>
      <c r="E313" s="192" t="n">
        <v>6023</v>
      </c>
      <c r="F313" s="399" t="n">
        <v>33.206043499917</v>
      </c>
    </row>
    <row r="314" customFormat="false" ht="14.25" hidden="false" customHeight="false" outlineLevel="0" collapsed="false">
      <c r="A314" s="5" t="s">
        <v>1019</v>
      </c>
      <c r="B314" s="5" t="s">
        <v>1020</v>
      </c>
      <c r="C314" s="5" t="s">
        <v>107</v>
      </c>
      <c r="D314" s="398" t="n">
        <v>1</v>
      </c>
      <c r="E314" s="192" t="n">
        <v>2968</v>
      </c>
      <c r="F314" s="399" t="n">
        <v>33.6927223719677</v>
      </c>
    </row>
    <row r="315" customFormat="false" ht="14.25" hidden="false" customHeight="false" outlineLevel="0" collapsed="false">
      <c r="A315" s="5" t="s">
        <v>1021</v>
      </c>
      <c r="B315" s="5" t="s">
        <v>1022</v>
      </c>
      <c r="C315" s="5" t="s">
        <v>107</v>
      </c>
      <c r="D315" s="398" t="n">
        <v>2</v>
      </c>
      <c r="E315" s="192" t="n">
        <v>5716</v>
      </c>
      <c r="F315" s="399" t="n">
        <v>34.9895031490553</v>
      </c>
    </row>
    <row r="316" customFormat="false" ht="14.25" hidden="false" customHeight="false" outlineLevel="0" collapsed="false">
      <c r="A316" s="5" t="s">
        <v>1023</v>
      </c>
      <c r="B316" s="5" t="s">
        <v>1024</v>
      </c>
      <c r="C316" s="5" t="s">
        <v>107</v>
      </c>
      <c r="D316" s="398" t="n">
        <v>14</v>
      </c>
      <c r="E316" s="192" t="n">
        <v>6341</v>
      </c>
      <c r="F316" s="399" t="n">
        <v>220.785365084372</v>
      </c>
    </row>
    <row r="317" customFormat="false" ht="14.25" hidden="false" customHeight="false" outlineLevel="0" collapsed="false">
      <c r="A317" s="5" t="s">
        <v>1025</v>
      </c>
      <c r="B317" s="5" t="s">
        <v>1026</v>
      </c>
      <c r="C317" s="5" t="s">
        <v>107</v>
      </c>
      <c r="D317" s="398" t="n">
        <v>5</v>
      </c>
      <c r="E317" s="192" t="n">
        <v>4404</v>
      </c>
      <c r="F317" s="399" t="n">
        <v>113.533151680291</v>
      </c>
    </row>
    <row r="318" customFormat="false" ht="14.25" hidden="false" customHeight="false" outlineLevel="0" collapsed="false">
      <c r="A318" s="5" t="s">
        <v>1027</v>
      </c>
      <c r="B318" s="5" t="s">
        <v>1028</v>
      </c>
      <c r="C318" s="5" t="s">
        <v>107</v>
      </c>
      <c r="D318" s="398" t="n">
        <v>5</v>
      </c>
      <c r="E318" s="192" t="n">
        <v>4777</v>
      </c>
      <c r="F318" s="399" t="n">
        <v>104.668201800293</v>
      </c>
    </row>
    <row r="319" customFormat="false" ht="14.25" hidden="false" customHeight="false" outlineLevel="0" collapsed="false">
      <c r="A319" s="5" t="s">
        <v>1029</v>
      </c>
      <c r="B319" s="5" t="s">
        <v>1030</v>
      </c>
      <c r="C319" s="5" t="s">
        <v>107</v>
      </c>
      <c r="D319" s="398" t="n">
        <v>3</v>
      </c>
      <c r="E319" s="192" t="n">
        <v>4406</v>
      </c>
      <c r="F319" s="399" t="n">
        <v>68.0889695869269</v>
      </c>
    </row>
    <row r="320" customFormat="false" ht="14.25" hidden="false" customHeight="false" outlineLevel="0" collapsed="false">
      <c r="A320" s="5" t="s">
        <v>1031</v>
      </c>
      <c r="B320" s="5" t="s">
        <v>1032</v>
      </c>
      <c r="C320" s="5" t="s">
        <v>107</v>
      </c>
      <c r="D320" s="398" t="n">
        <v>4</v>
      </c>
      <c r="E320" s="192" t="n">
        <v>3235</v>
      </c>
      <c r="F320" s="399" t="n">
        <v>123.647604327666</v>
      </c>
    </row>
    <row r="321" customFormat="false" ht="14.25" hidden="false" customHeight="false" outlineLevel="0" collapsed="false">
      <c r="A321" s="5" t="s">
        <v>1033</v>
      </c>
      <c r="B321" s="5" t="s">
        <v>1034</v>
      </c>
      <c r="C321" s="5" t="s">
        <v>107</v>
      </c>
      <c r="D321" s="398" t="n">
        <v>1</v>
      </c>
      <c r="E321" s="192" t="n">
        <v>4694</v>
      </c>
      <c r="F321" s="399" t="n">
        <v>21.3037920749893</v>
      </c>
    </row>
    <row r="322" customFormat="false" ht="14.25" hidden="false" customHeight="false" outlineLevel="0" collapsed="false">
      <c r="A322" s="5" t="s">
        <v>1035</v>
      </c>
      <c r="B322" s="5" t="s">
        <v>1036</v>
      </c>
      <c r="C322" s="5" t="s">
        <v>107</v>
      </c>
      <c r="D322" s="398" t="n">
        <v>1</v>
      </c>
      <c r="E322" s="192" t="n">
        <v>5462</v>
      </c>
      <c r="F322" s="399" t="n">
        <v>18.308311973636</v>
      </c>
    </row>
    <row r="323" customFormat="false" ht="14.25" hidden="false" customHeight="false" outlineLevel="0" collapsed="false">
      <c r="A323" s="5" t="s">
        <v>1037</v>
      </c>
      <c r="B323" s="5" t="s">
        <v>1038</v>
      </c>
      <c r="C323" s="5" t="s">
        <v>107</v>
      </c>
      <c r="D323" s="398" t="n">
        <v>4</v>
      </c>
      <c r="E323" s="192" t="n">
        <v>5475</v>
      </c>
      <c r="F323" s="399" t="n">
        <v>73.0593607305936</v>
      </c>
    </row>
    <row r="324" customFormat="false" ht="14.25" hidden="false" customHeight="false" outlineLevel="0" collapsed="false">
      <c r="A324" s="5" t="s">
        <v>1039</v>
      </c>
      <c r="B324" s="5" t="s">
        <v>1040</v>
      </c>
      <c r="C324" s="5" t="s">
        <v>107</v>
      </c>
      <c r="D324" s="398" t="n">
        <v>1</v>
      </c>
      <c r="E324" s="192" t="n">
        <v>4661</v>
      </c>
      <c r="F324" s="399" t="n">
        <v>21.4546234713581</v>
      </c>
    </row>
    <row r="325" customFormat="false" ht="14.25" hidden="false" customHeight="false" outlineLevel="0" collapsed="false">
      <c r="A325" s="5" t="s">
        <v>1041</v>
      </c>
      <c r="B325" s="5" t="s">
        <v>1042</v>
      </c>
      <c r="C325" s="5" t="s">
        <v>108</v>
      </c>
      <c r="D325" s="398" t="n">
        <v>5</v>
      </c>
      <c r="E325" s="192" t="n">
        <v>6282</v>
      </c>
      <c r="F325" s="399" t="n">
        <v>79.5924864692773</v>
      </c>
    </row>
    <row r="326" customFormat="false" ht="14.25" hidden="false" customHeight="false" outlineLevel="0" collapsed="false">
      <c r="A326" s="5" t="s">
        <v>1043</v>
      </c>
      <c r="B326" s="5" t="s">
        <v>1044</v>
      </c>
      <c r="C326" s="5" t="s">
        <v>108</v>
      </c>
      <c r="D326" s="398" t="n">
        <v>11</v>
      </c>
      <c r="E326" s="192" t="n">
        <v>3525</v>
      </c>
      <c r="F326" s="399" t="n">
        <v>312.056737588653</v>
      </c>
    </row>
    <row r="327" customFormat="false" ht="14.25" hidden="false" customHeight="false" outlineLevel="0" collapsed="false">
      <c r="A327" s="5" t="s">
        <v>1045</v>
      </c>
      <c r="B327" s="5" t="s">
        <v>1046</v>
      </c>
      <c r="C327" s="5" t="s">
        <v>108</v>
      </c>
      <c r="D327" s="398" t="n">
        <v>17</v>
      </c>
      <c r="E327" s="192" t="n">
        <v>6157</v>
      </c>
      <c r="F327" s="399" t="n">
        <v>276.108494396622</v>
      </c>
    </row>
    <row r="328" customFormat="false" ht="14.25" hidden="false" customHeight="false" outlineLevel="0" collapsed="false">
      <c r="A328" s="5" t="s">
        <v>1047</v>
      </c>
      <c r="B328" s="5" t="s">
        <v>1048</v>
      </c>
      <c r="C328" s="5" t="s">
        <v>108</v>
      </c>
      <c r="D328" s="398" t="n">
        <v>5</v>
      </c>
      <c r="E328" s="192" t="n">
        <v>4076</v>
      </c>
      <c r="F328" s="399" t="n">
        <v>122.669283611384</v>
      </c>
    </row>
    <row r="329" customFormat="false" ht="14.25" hidden="false" customHeight="false" outlineLevel="0" collapsed="false">
      <c r="A329" s="5" t="s">
        <v>1049</v>
      </c>
      <c r="B329" s="5" t="s">
        <v>1050</v>
      </c>
      <c r="C329" s="5" t="s">
        <v>108</v>
      </c>
      <c r="D329" s="398" t="n">
        <v>4</v>
      </c>
      <c r="E329" s="192" t="n">
        <v>4162</v>
      </c>
      <c r="F329" s="399" t="n">
        <v>96.1076405574244</v>
      </c>
    </row>
    <row r="330" customFormat="false" ht="14.25" hidden="false" customHeight="false" outlineLevel="0" collapsed="false">
      <c r="A330" s="5" t="s">
        <v>1051</v>
      </c>
      <c r="B330" s="5" t="s">
        <v>1052</v>
      </c>
      <c r="C330" s="5" t="s">
        <v>108</v>
      </c>
      <c r="D330" s="398" t="n">
        <v>12</v>
      </c>
      <c r="E330" s="192" t="n">
        <v>8574</v>
      </c>
      <c r="F330" s="399" t="n">
        <v>139.958012596221</v>
      </c>
    </row>
    <row r="331" customFormat="false" ht="14.25" hidden="false" customHeight="false" outlineLevel="0" collapsed="false">
      <c r="A331" s="5" t="s">
        <v>1053</v>
      </c>
      <c r="B331" s="5" t="s">
        <v>1054</v>
      </c>
      <c r="C331" s="5" t="s">
        <v>108</v>
      </c>
      <c r="D331" s="398" t="n">
        <v>15</v>
      </c>
      <c r="E331" s="192" t="n">
        <v>6126</v>
      </c>
      <c r="F331" s="399" t="n">
        <v>244.857982370225</v>
      </c>
    </row>
    <row r="332" customFormat="false" ht="14.25" hidden="false" customHeight="false" outlineLevel="0" collapsed="false">
      <c r="A332" s="5" t="s">
        <v>1055</v>
      </c>
      <c r="B332" s="5" t="s">
        <v>1056</v>
      </c>
      <c r="C332" s="5" t="s">
        <v>108</v>
      </c>
      <c r="D332" s="398" t="n">
        <v>2</v>
      </c>
      <c r="E332" s="192" t="n">
        <v>3901</v>
      </c>
      <c r="F332" s="399" t="n">
        <v>51.2689054088695</v>
      </c>
    </row>
    <row r="333" customFormat="false" ht="14.25" hidden="false" customHeight="false" outlineLevel="0" collapsed="false">
      <c r="A333" s="5" t="s">
        <v>1057</v>
      </c>
      <c r="B333" s="5" t="s">
        <v>1058</v>
      </c>
      <c r="C333" s="5" t="s">
        <v>108</v>
      </c>
      <c r="D333" s="398" t="n">
        <v>8</v>
      </c>
      <c r="E333" s="192" t="n">
        <v>6420</v>
      </c>
      <c r="F333" s="399" t="n">
        <v>124.610591900312</v>
      </c>
    </row>
    <row r="334" customFormat="false" ht="14.25" hidden="false" customHeight="false" outlineLevel="0" collapsed="false">
      <c r="A334" s="5" t="s">
        <v>1059</v>
      </c>
      <c r="B334" s="5" t="s">
        <v>1060</v>
      </c>
      <c r="C334" s="5" t="s">
        <v>108</v>
      </c>
      <c r="D334" s="398" t="n">
        <v>7</v>
      </c>
      <c r="E334" s="192" t="n">
        <v>5059</v>
      </c>
      <c r="F334" s="399" t="n">
        <v>138.367266258154</v>
      </c>
    </row>
    <row r="335" customFormat="false" ht="14.25" hidden="false" customHeight="false" outlineLevel="0" collapsed="false">
      <c r="A335" s="5" t="s">
        <v>1061</v>
      </c>
      <c r="B335" s="5" t="s">
        <v>1062</v>
      </c>
      <c r="C335" s="5" t="s">
        <v>108</v>
      </c>
      <c r="D335" s="398" t="n">
        <v>7</v>
      </c>
      <c r="E335" s="192" t="n">
        <v>3520</v>
      </c>
      <c r="F335" s="399" t="n">
        <v>198.863636363636</v>
      </c>
    </row>
    <row r="336" customFormat="false" ht="14.25" hidden="false" customHeight="false" outlineLevel="0" collapsed="false">
      <c r="A336" s="5" t="s">
        <v>1063</v>
      </c>
      <c r="B336" s="5" t="s">
        <v>1064</v>
      </c>
      <c r="C336" s="5" t="s">
        <v>108</v>
      </c>
      <c r="D336" s="398" t="n">
        <v>13</v>
      </c>
      <c r="E336" s="192" t="n">
        <v>3725</v>
      </c>
      <c r="F336" s="399" t="n">
        <v>348.993288590604</v>
      </c>
    </row>
    <row r="337" customFormat="false" ht="14.25" hidden="false" customHeight="false" outlineLevel="0" collapsed="false">
      <c r="A337" s="5" t="s">
        <v>1065</v>
      </c>
      <c r="B337" s="5" t="s">
        <v>1066</v>
      </c>
      <c r="C337" s="5" t="s">
        <v>108</v>
      </c>
      <c r="D337" s="398" t="n">
        <v>9</v>
      </c>
      <c r="E337" s="192" t="n">
        <v>6237</v>
      </c>
      <c r="F337" s="399" t="n">
        <v>144.300144300144</v>
      </c>
    </row>
    <row r="338" customFormat="false" ht="14.25" hidden="false" customHeight="false" outlineLevel="0" collapsed="false">
      <c r="A338" s="5" t="s">
        <v>1067</v>
      </c>
      <c r="B338" s="5" t="s">
        <v>1068</v>
      </c>
      <c r="C338" s="5" t="s">
        <v>108</v>
      </c>
      <c r="D338" s="398" t="n">
        <v>3</v>
      </c>
      <c r="E338" s="192" t="n">
        <v>3230</v>
      </c>
      <c r="F338" s="399" t="n">
        <v>92.8792569659443</v>
      </c>
    </row>
    <row r="339" customFormat="false" ht="14.25" hidden="false" customHeight="false" outlineLevel="0" collapsed="false">
      <c r="A339" s="5" t="s">
        <v>1069</v>
      </c>
      <c r="B339" s="5" t="s">
        <v>1070</v>
      </c>
      <c r="C339" s="5" t="s">
        <v>108</v>
      </c>
      <c r="D339" s="398" t="n">
        <v>6</v>
      </c>
      <c r="E339" s="192" t="n">
        <v>3693</v>
      </c>
      <c r="F339" s="399" t="n">
        <v>162.46953696182</v>
      </c>
    </row>
    <row r="340" customFormat="false" ht="14.25" hidden="false" customHeight="false" outlineLevel="0" collapsed="false">
      <c r="A340" s="5" t="s">
        <v>1071</v>
      </c>
      <c r="B340" s="5" t="s">
        <v>1072</v>
      </c>
      <c r="C340" s="5" t="s">
        <v>108</v>
      </c>
      <c r="D340" s="398" t="n">
        <v>8</v>
      </c>
      <c r="E340" s="192" t="n">
        <v>4692</v>
      </c>
      <c r="F340" s="399" t="n">
        <v>170.502983802217</v>
      </c>
    </row>
    <row r="341" customFormat="false" ht="14.25" hidden="false" customHeight="false" outlineLevel="0" collapsed="false">
      <c r="A341" s="5" t="s">
        <v>1073</v>
      </c>
      <c r="B341" s="5" t="s">
        <v>1074</v>
      </c>
      <c r="C341" s="5" t="s">
        <v>108</v>
      </c>
      <c r="D341" s="398" t="n">
        <v>5</v>
      </c>
      <c r="E341" s="192" t="n">
        <v>4870</v>
      </c>
      <c r="F341" s="399" t="n">
        <v>102.669404517454</v>
      </c>
    </row>
    <row r="342" customFormat="false" ht="14.25" hidden="false" customHeight="false" outlineLevel="0" collapsed="false">
      <c r="A342" s="5" t="s">
        <v>1075</v>
      </c>
      <c r="B342" s="5" t="s">
        <v>1076</v>
      </c>
      <c r="C342" s="5" t="s">
        <v>108</v>
      </c>
      <c r="D342" s="398" t="n">
        <v>13</v>
      </c>
      <c r="E342" s="192" t="n">
        <v>3394</v>
      </c>
      <c r="F342" s="399" t="n">
        <v>383.028874484384</v>
      </c>
    </row>
    <row r="343" customFormat="false" ht="14.25" hidden="false" customHeight="false" outlineLevel="0" collapsed="false">
      <c r="A343" s="5" t="s">
        <v>1077</v>
      </c>
      <c r="B343" s="5" t="s">
        <v>1078</v>
      </c>
      <c r="C343" s="5" t="s">
        <v>108</v>
      </c>
      <c r="D343" s="398" t="n">
        <v>15</v>
      </c>
      <c r="E343" s="192" t="n">
        <v>3777</v>
      </c>
      <c r="F343" s="399" t="n">
        <v>397.14058776807</v>
      </c>
    </row>
    <row r="344" customFormat="false" ht="14.25" hidden="false" customHeight="false" outlineLevel="0" collapsed="false">
      <c r="A344" s="5" t="s">
        <v>1079</v>
      </c>
      <c r="B344" s="5" t="s">
        <v>1080</v>
      </c>
      <c r="C344" s="5" t="s">
        <v>108</v>
      </c>
      <c r="D344" s="398" t="n">
        <v>4</v>
      </c>
      <c r="E344" s="192" t="n">
        <v>4110</v>
      </c>
      <c r="F344" s="399" t="n">
        <v>97.323600973236</v>
      </c>
    </row>
    <row r="345" customFormat="false" ht="14.25" hidden="false" customHeight="false" outlineLevel="0" collapsed="false">
      <c r="A345" s="5" t="s">
        <v>1081</v>
      </c>
      <c r="B345" s="5" t="s">
        <v>1082</v>
      </c>
      <c r="C345" s="5" t="s">
        <v>102</v>
      </c>
      <c r="D345" s="398" t="n">
        <v>4</v>
      </c>
      <c r="E345" s="192" t="n">
        <v>5908</v>
      </c>
      <c r="F345" s="399" t="n">
        <v>67.7048070413</v>
      </c>
    </row>
    <row r="346" customFormat="false" ht="14.25" hidden="false" customHeight="false" outlineLevel="0" collapsed="false">
      <c r="A346" s="5" t="s">
        <v>1083</v>
      </c>
      <c r="B346" s="5" t="s">
        <v>1084</v>
      </c>
      <c r="C346" s="5" t="s">
        <v>102</v>
      </c>
      <c r="D346" s="398" t="n">
        <v>2</v>
      </c>
      <c r="E346" s="192" t="n">
        <v>6164</v>
      </c>
      <c r="F346" s="399" t="n">
        <v>32.4464633354964</v>
      </c>
    </row>
    <row r="347" customFormat="false" ht="14.25" hidden="false" customHeight="false" outlineLevel="0" collapsed="false">
      <c r="A347" s="5" t="s">
        <v>1085</v>
      </c>
      <c r="B347" s="5" t="s">
        <v>1086</v>
      </c>
      <c r="C347" s="5" t="s">
        <v>102</v>
      </c>
      <c r="D347" s="398" t="n">
        <v>0</v>
      </c>
      <c r="E347" s="192" t="n">
        <v>3532</v>
      </c>
      <c r="F347" s="399" t="n">
        <v>0</v>
      </c>
    </row>
    <row r="348" customFormat="false" ht="14.25" hidden="false" customHeight="false" outlineLevel="0" collapsed="false">
      <c r="A348" s="5" t="s">
        <v>1087</v>
      </c>
      <c r="B348" s="5" t="s">
        <v>1088</v>
      </c>
      <c r="C348" s="5" t="s">
        <v>102</v>
      </c>
      <c r="D348" s="398" t="n">
        <v>5</v>
      </c>
      <c r="E348" s="192" t="n">
        <v>4332</v>
      </c>
      <c r="F348" s="399" t="n">
        <v>115.420129270545</v>
      </c>
    </row>
    <row r="349" customFormat="false" ht="14.25" hidden="false" customHeight="false" outlineLevel="0" collapsed="false">
      <c r="A349" s="5" t="s">
        <v>1089</v>
      </c>
      <c r="B349" s="5" t="s">
        <v>1090</v>
      </c>
      <c r="C349" s="5" t="s">
        <v>102</v>
      </c>
      <c r="D349" s="398" t="n">
        <v>1</v>
      </c>
      <c r="E349" s="192" t="n">
        <v>4748</v>
      </c>
      <c r="F349" s="399" t="n">
        <v>21.06149957877</v>
      </c>
    </row>
    <row r="350" customFormat="false" ht="14.25" hidden="false" customHeight="false" outlineLevel="0" collapsed="false">
      <c r="A350" s="5" t="s">
        <v>1091</v>
      </c>
      <c r="B350" s="5" t="s">
        <v>1092</v>
      </c>
      <c r="C350" s="5" t="s">
        <v>102</v>
      </c>
      <c r="D350" s="398" t="n">
        <v>17</v>
      </c>
      <c r="E350" s="192" t="n">
        <v>4666</v>
      </c>
      <c r="F350" s="399" t="n">
        <v>364.337762537505</v>
      </c>
    </row>
    <row r="351" customFormat="false" ht="14.25" hidden="false" customHeight="false" outlineLevel="0" collapsed="false">
      <c r="A351" s="5" t="s">
        <v>1093</v>
      </c>
      <c r="B351" s="5" t="s">
        <v>1094</v>
      </c>
      <c r="C351" s="5" t="s">
        <v>102</v>
      </c>
      <c r="D351" s="398" t="n">
        <v>11</v>
      </c>
      <c r="E351" s="192" t="n">
        <v>3695</v>
      </c>
      <c r="F351" s="399" t="n">
        <v>297.699594046008</v>
      </c>
    </row>
    <row r="352" customFormat="false" ht="14.25" hidden="false" customHeight="false" outlineLevel="0" collapsed="false">
      <c r="A352" s="5" t="s">
        <v>1095</v>
      </c>
      <c r="B352" s="5" t="s">
        <v>1096</v>
      </c>
      <c r="C352" s="5" t="s">
        <v>102</v>
      </c>
      <c r="D352" s="398" t="n">
        <v>3</v>
      </c>
      <c r="E352" s="192" t="n">
        <v>4685</v>
      </c>
      <c r="F352" s="399" t="n">
        <v>64.034151547492</v>
      </c>
    </row>
    <row r="353" customFormat="false" ht="14.25" hidden="false" customHeight="false" outlineLevel="0" collapsed="false">
      <c r="A353" s="5" t="s">
        <v>1097</v>
      </c>
      <c r="B353" s="5" t="s">
        <v>1098</v>
      </c>
      <c r="C353" s="5" t="s">
        <v>102</v>
      </c>
      <c r="D353" s="398" t="n">
        <v>4</v>
      </c>
      <c r="E353" s="192" t="n">
        <v>3836</v>
      </c>
      <c r="F353" s="399" t="n">
        <v>104.275286757039</v>
      </c>
    </row>
    <row r="354" customFormat="false" ht="14.25" hidden="false" customHeight="false" outlineLevel="0" collapsed="false">
      <c r="A354" s="5" t="s">
        <v>1099</v>
      </c>
      <c r="B354" s="5" t="s">
        <v>1100</v>
      </c>
      <c r="C354" s="5" t="s">
        <v>102</v>
      </c>
      <c r="D354" s="398" t="n">
        <v>4</v>
      </c>
      <c r="E354" s="192" t="n">
        <v>3167</v>
      </c>
      <c r="F354" s="399" t="n">
        <v>126.302494474266</v>
      </c>
    </row>
    <row r="355" customFormat="false" ht="14.25" hidden="false" customHeight="false" outlineLevel="0" collapsed="false">
      <c r="A355" s="5" t="s">
        <v>1101</v>
      </c>
      <c r="B355" s="5" t="s">
        <v>1102</v>
      </c>
      <c r="C355" s="5" t="s">
        <v>102</v>
      </c>
      <c r="D355" s="398" t="n">
        <v>16</v>
      </c>
      <c r="E355" s="192" t="n">
        <v>3826</v>
      </c>
      <c r="F355" s="399" t="n">
        <v>418.191322530058</v>
      </c>
    </row>
    <row r="356" customFormat="false" ht="14.25" hidden="false" customHeight="false" outlineLevel="0" collapsed="false">
      <c r="A356" s="5" t="s">
        <v>1103</v>
      </c>
      <c r="B356" s="5" t="s">
        <v>1104</v>
      </c>
      <c r="C356" s="5" t="s">
        <v>102</v>
      </c>
      <c r="D356" s="398" t="n">
        <v>6</v>
      </c>
      <c r="E356" s="192" t="n">
        <v>5947</v>
      </c>
      <c r="F356" s="399" t="n">
        <v>100.891205649908</v>
      </c>
    </row>
    <row r="357" customFormat="false" ht="14.25" hidden="false" customHeight="false" outlineLevel="0" collapsed="false">
      <c r="A357" s="5" t="s">
        <v>1105</v>
      </c>
      <c r="B357" s="5" t="s">
        <v>1106</v>
      </c>
      <c r="C357" s="5" t="s">
        <v>102</v>
      </c>
      <c r="D357" s="398" t="n">
        <v>4</v>
      </c>
      <c r="E357" s="192" t="n">
        <v>4678</v>
      </c>
      <c r="F357" s="399" t="n">
        <v>85.5066267635742</v>
      </c>
    </row>
    <row r="358" customFormat="false" ht="14.25" hidden="false" customHeight="false" outlineLevel="0" collapsed="false">
      <c r="A358" s="5" t="s">
        <v>1107</v>
      </c>
      <c r="B358" s="5" t="s">
        <v>1108</v>
      </c>
      <c r="C358" s="5" t="s">
        <v>102</v>
      </c>
      <c r="D358" s="398" t="n">
        <v>2</v>
      </c>
      <c r="E358" s="192" t="n">
        <v>5209</v>
      </c>
      <c r="F358" s="399" t="n">
        <v>38.3950854290651</v>
      </c>
    </row>
    <row r="359" customFormat="false" ht="14.25" hidden="false" customHeight="false" outlineLevel="0" collapsed="false">
      <c r="A359" s="5" t="s">
        <v>1109</v>
      </c>
      <c r="B359" s="5" t="s">
        <v>1110</v>
      </c>
      <c r="C359" s="5" t="s">
        <v>102</v>
      </c>
      <c r="D359" s="398" t="n">
        <v>3</v>
      </c>
      <c r="E359" s="192" t="n">
        <v>5671</v>
      </c>
      <c r="F359" s="399" t="n">
        <v>52.9007229765474</v>
      </c>
    </row>
    <row r="360" customFormat="false" ht="14.25" hidden="false" customHeight="false" outlineLevel="0" collapsed="false">
      <c r="A360" s="5" t="s">
        <v>1111</v>
      </c>
      <c r="B360" s="5" t="s">
        <v>1112</v>
      </c>
      <c r="C360" s="5" t="s">
        <v>102</v>
      </c>
      <c r="D360" s="398" t="n">
        <v>2</v>
      </c>
      <c r="E360" s="192" t="n">
        <v>4000</v>
      </c>
      <c r="F360" s="399" t="n">
        <v>50</v>
      </c>
    </row>
    <row r="361" customFormat="false" ht="14.25" hidden="false" customHeight="false" outlineLevel="0" collapsed="false">
      <c r="A361" s="5" t="s">
        <v>1113</v>
      </c>
      <c r="B361" s="5" t="s">
        <v>1114</v>
      </c>
      <c r="C361" s="5" t="s">
        <v>102</v>
      </c>
      <c r="D361" s="398" t="n">
        <v>5</v>
      </c>
      <c r="E361" s="192" t="n">
        <v>5452</v>
      </c>
      <c r="F361" s="399" t="n">
        <v>91.7094644167278</v>
      </c>
    </row>
    <row r="362" customFormat="false" ht="14.25" hidden="false" customHeight="false" outlineLevel="0" collapsed="false">
      <c r="A362" s="5" t="s">
        <v>1115</v>
      </c>
      <c r="B362" s="5" t="s">
        <v>1116</v>
      </c>
      <c r="C362" s="5" t="s">
        <v>102</v>
      </c>
      <c r="D362" s="398" t="n">
        <v>26</v>
      </c>
      <c r="E362" s="192" t="n">
        <v>5141</v>
      </c>
      <c r="F362" s="399" t="n">
        <v>505.738183232834</v>
      </c>
    </row>
    <row r="363" customFormat="false" ht="14.25" hidden="false" customHeight="false" outlineLevel="0" collapsed="false">
      <c r="A363" s="5" t="s">
        <v>1117</v>
      </c>
      <c r="B363" s="5" t="s">
        <v>1118</v>
      </c>
      <c r="C363" s="5" t="s">
        <v>102</v>
      </c>
      <c r="D363" s="398" t="n">
        <v>6</v>
      </c>
      <c r="E363" s="192" t="n">
        <v>4834</v>
      </c>
      <c r="F363" s="399" t="n">
        <v>124.120810922631</v>
      </c>
    </row>
    <row r="364" customFormat="false" ht="14.25" hidden="false" customHeight="false" outlineLevel="0" collapsed="false">
      <c r="A364" s="5" t="s">
        <v>1119</v>
      </c>
      <c r="B364" s="5" t="s">
        <v>1120</v>
      </c>
      <c r="C364" s="5" t="s">
        <v>102</v>
      </c>
      <c r="D364" s="398" t="n">
        <v>1</v>
      </c>
      <c r="E364" s="192" t="n">
        <v>4363</v>
      </c>
      <c r="F364" s="399" t="n">
        <v>22.9200091680037</v>
      </c>
    </row>
    <row r="365" customFormat="false" ht="14.25" hidden="false" customHeight="false" outlineLevel="0" collapsed="false">
      <c r="A365" s="5" t="s">
        <v>1121</v>
      </c>
      <c r="B365" s="5" t="s">
        <v>1122</v>
      </c>
      <c r="C365" s="5" t="s">
        <v>102</v>
      </c>
      <c r="D365" s="398" t="n">
        <v>2</v>
      </c>
      <c r="E365" s="192" t="n">
        <v>4006</v>
      </c>
      <c r="F365" s="399" t="n">
        <v>49.9251123315028</v>
      </c>
    </row>
    <row r="366" customFormat="false" ht="14.25" hidden="false" customHeight="false" outlineLevel="0" collapsed="false">
      <c r="A366" s="5" t="s">
        <v>1123</v>
      </c>
      <c r="B366" s="5" t="s">
        <v>1124</v>
      </c>
      <c r="C366" s="5" t="s">
        <v>102</v>
      </c>
      <c r="D366" s="398" t="n">
        <v>1</v>
      </c>
      <c r="E366" s="192" t="n">
        <v>2659</v>
      </c>
      <c r="F366" s="399" t="n">
        <v>37.6081233546446</v>
      </c>
    </row>
    <row r="367" customFormat="false" ht="14.25" hidden="false" customHeight="false" outlineLevel="0" collapsed="false">
      <c r="A367" s="5" t="s">
        <v>1125</v>
      </c>
      <c r="B367" s="5" t="s">
        <v>1126</v>
      </c>
      <c r="C367" s="5" t="s">
        <v>102</v>
      </c>
      <c r="D367" s="398" t="n">
        <v>1</v>
      </c>
      <c r="E367" s="192" t="n">
        <v>5098</v>
      </c>
      <c r="F367" s="399" t="n">
        <v>19.6155355041193</v>
      </c>
    </row>
    <row r="368" customFormat="false" ht="14.25" hidden="false" customHeight="false" outlineLevel="0" collapsed="false">
      <c r="A368" s="5" t="s">
        <v>1127</v>
      </c>
      <c r="B368" s="5" t="s">
        <v>1128</v>
      </c>
      <c r="C368" s="5" t="s">
        <v>102</v>
      </c>
      <c r="D368" s="398" t="n">
        <v>1</v>
      </c>
      <c r="E368" s="192" t="n">
        <v>5743</v>
      </c>
      <c r="F368" s="399" t="n">
        <v>17.4125021765628</v>
      </c>
    </row>
    <row r="369" customFormat="false" ht="14.25" hidden="false" customHeight="false" outlineLevel="0" collapsed="false">
      <c r="A369" s="5" t="s">
        <v>1129</v>
      </c>
      <c r="B369" s="5" t="s">
        <v>1130</v>
      </c>
      <c r="C369" s="5" t="s">
        <v>102</v>
      </c>
      <c r="D369" s="398" t="n">
        <v>0</v>
      </c>
      <c r="E369" s="192" t="n">
        <v>3707</v>
      </c>
      <c r="F369" s="399" t="n">
        <v>0</v>
      </c>
    </row>
    <row r="370" customFormat="false" ht="14.25" hidden="false" customHeight="false" outlineLevel="0" collapsed="false">
      <c r="A370" s="5" t="s">
        <v>1131</v>
      </c>
      <c r="B370" s="5" t="s">
        <v>1132</v>
      </c>
      <c r="C370" s="5" t="s">
        <v>102</v>
      </c>
      <c r="D370" s="398" t="n">
        <v>1</v>
      </c>
      <c r="E370" s="192" t="n">
        <v>2484</v>
      </c>
      <c r="F370" s="399" t="n">
        <v>40.2576489533011</v>
      </c>
    </row>
    <row r="371" customFormat="false" ht="14.25" hidden="false" customHeight="false" outlineLevel="0" collapsed="false">
      <c r="A371" s="5" t="s">
        <v>1133</v>
      </c>
      <c r="B371" s="5" t="s">
        <v>1134</v>
      </c>
      <c r="C371" s="5" t="s">
        <v>102</v>
      </c>
      <c r="D371" s="398" t="n">
        <v>6</v>
      </c>
      <c r="E371" s="192" t="n">
        <v>5941</v>
      </c>
      <c r="F371" s="399" t="n">
        <v>100.993098804915</v>
      </c>
    </row>
    <row r="372" customFormat="false" ht="14.25" hidden="false" customHeight="false" outlineLevel="0" collapsed="false">
      <c r="A372" s="5" t="s">
        <v>1135</v>
      </c>
      <c r="B372" s="5" t="s">
        <v>1136</v>
      </c>
      <c r="C372" s="5" t="s">
        <v>102</v>
      </c>
      <c r="D372" s="398" t="n">
        <v>1</v>
      </c>
      <c r="E372" s="192" t="n">
        <v>3868</v>
      </c>
      <c r="F372" s="399" t="n">
        <v>25.8531540847984</v>
      </c>
    </row>
    <row r="373" customFormat="false" ht="14.25" hidden="false" customHeight="false" outlineLevel="0" collapsed="false">
      <c r="A373" s="5" t="s">
        <v>1137</v>
      </c>
      <c r="B373" s="5" t="s">
        <v>1138</v>
      </c>
      <c r="C373" s="5" t="s">
        <v>102</v>
      </c>
      <c r="D373" s="398" t="n">
        <v>6</v>
      </c>
      <c r="E373" s="192" t="n">
        <v>4264</v>
      </c>
      <c r="F373" s="399" t="n">
        <v>140.712945590994</v>
      </c>
    </row>
    <row r="374" customFormat="false" ht="14.25" hidden="false" customHeight="false" outlineLevel="0" collapsed="false">
      <c r="A374" s="5" t="s">
        <v>1139</v>
      </c>
      <c r="B374" s="5" t="s">
        <v>1140</v>
      </c>
      <c r="C374" s="5" t="s">
        <v>102</v>
      </c>
      <c r="D374" s="398" t="n">
        <v>11</v>
      </c>
      <c r="E374" s="192" t="n">
        <v>3322</v>
      </c>
      <c r="F374" s="399" t="n">
        <v>331.12582781457</v>
      </c>
    </row>
    <row r="375" customFormat="false" ht="14.25" hidden="false" customHeight="false" outlineLevel="0" collapsed="false">
      <c r="A375" s="5" t="s">
        <v>1141</v>
      </c>
      <c r="B375" s="5" t="s">
        <v>1142</v>
      </c>
      <c r="C375" s="5" t="s">
        <v>102</v>
      </c>
      <c r="D375" s="398" t="n">
        <v>5</v>
      </c>
      <c r="E375" s="192" t="n">
        <v>3173</v>
      </c>
      <c r="F375" s="399" t="n">
        <v>157.579577686732</v>
      </c>
    </row>
    <row r="376" customFormat="false" ht="14.25" hidden="false" customHeight="false" outlineLevel="0" collapsed="false">
      <c r="A376" s="5" t="s">
        <v>1143</v>
      </c>
      <c r="B376" s="5" t="s">
        <v>1144</v>
      </c>
      <c r="C376" s="5" t="s">
        <v>102</v>
      </c>
      <c r="D376" s="398" t="n">
        <v>36</v>
      </c>
      <c r="E376" s="192" t="n">
        <v>3646</v>
      </c>
      <c r="F376" s="399" t="n">
        <v>987.383433900165</v>
      </c>
    </row>
    <row r="377" customFormat="false" ht="14.25" hidden="false" customHeight="false" outlineLevel="0" collapsed="false">
      <c r="A377" s="5" t="s">
        <v>1145</v>
      </c>
      <c r="B377" s="5" t="s">
        <v>1146</v>
      </c>
      <c r="C377" s="5" t="s">
        <v>102</v>
      </c>
      <c r="D377" s="398" t="n">
        <v>7</v>
      </c>
      <c r="E377" s="192" t="n">
        <v>5075</v>
      </c>
      <c r="F377" s="399" t="n">
        <v>137.931034482759</v>
      </c>
    </row>
    <row r="378" customFormat="false" ht="14.25" hidden="false" customHeight="false" outlineLevel="0" collapsed="false">
      <c r="A378" s="5" t="s">
        <v>1147</v>
      </c>
      <c r="B378" s="5" t="s">
        <v>1148</v>
      </c>
      <c r="C378" s="5" t="s">
        <v>102</v>
      </c>
      <c r="D378" s="398" t="n">
        <v>17</v>
      </c>
      <c r="E378" s="192" t="n">
        <v>7083</v>
      </c>
      <c r="F378" s="399" t="n">
        <v>240.01129464916</v>
      </c>
    </row>
    <row r="379" customFormat="false" ht="14.25" hidden="false" customHeight="false" outlineLevel="0" collapsed="false">
      <c r="A379" s="5" t="s">
        <v>1149</v>
      </c>
      <c r="B379" s="5" t="s">
        <v>1150</v>
      </c>
      <c r="C379" s="5" t="s">
        <v>102</v>
      </c>
      <c r="D379" s="398" t="n">
        <v>2</v>
      </c>
      <c r="E379" s="192" t="n">
        <v>3321</v>
      </c>
      <c r="F379" s="399" t="n">
        <v>60.2228244504667</v>
      </c>
    </row>
    <row r="380" customFormat="false" ht="14.25" hidden="false" customHeight="false" outlineLevel="0" collapsed="false">
      <c r="A380" s="5" t="s">
        <v>1151</v>
      </c>
      <c r="B380" s="5" t="s">
        <v>1152</v>
      </c>
      <c r="C380" s="5" t="s">
        <v>102</v>
      </c>
      <c r="D380" s="398" t="n">
        <v>1</v>
      </c>
      <c r="E380" s="192" t="n">
        <v>6519</v>
      </c>
      <c r="F380" s="399" t="n">
        <v>15.3397760392698</v>
      </c>
    </row>
    <row r="381" customFormat="false" ht="14.25" hidden="false" customHeight="false" outlineLevel="0" collapsed="false">
      <c r="A381" s="5" t="s">
        <v>1153</v>
      </c>
      <c r="B381" s="5" t="s">
        <v>1154</v>
      </c>
      <c r="C381" s="5" t="s">
        <v>102</v>
      </c>
      <c r="D381" s="398" t="n">
        <v>17</v>
      </c>
      <c r="E381" s="192" t="n">
        <v>5939</v>
      </c>
      <c r="F381" s="399" t="n">
        <v>286.243475332548</v>
      </c>
    </row>
    <row r="382" customFormat="false" ht="14.25" hidden="false" customHeight="false" outlineLevel="0" collapsed="false">
      <c r="A382" s="5" t="s">
        <v>1155</v>
      </c>
      <c r="B382" s="5" t="s">
        <v>1156</v>
      </c>
      <c r="C382" s="5" t="s">
        <v>102</v>
      </c>
      <c r="D382" s="398" t="n">
        <v>4</v>
      </c>
      <c r="E382" s="192" t="n">
        <v>4844</v>
      </c>
      <c r="F382" s="399" t="n">
        <v>82.5763831544178</v>
      </c>
    </row>
    <row r="383" customFormat="false" ht="14.25" hidden="false" customHeight="false" outlineLevel="0" collapsed="false">
      <c r="A383" s="5" t="s">
        <v>1157</v>
      </c>
      <c r="B383" s="5" t="s">
        <v>1158</v>
      </c>
      <c r="C383" s="5" t="s">
        <v>102</v>
      </c>
      <c r="D383" s="398" t="n">
        <v>1</v>
      </c>
      <c r="E383" s="192" t="n">
        <v>4625</v>
      </c>
      <c r="F383" s="399" t="n">
        <v>21.6216216216216</v>
      </c>
    </row>
    <row r="384" customFormat="false" ht="14.25" hidden="false" customHeight="false" outlineLevel="0" collapsed="false">
      <c r="A384" s="5" t="s">
        <v>1159</v>
      </c>
      <c r="B384" s="5" t="s">
        <v>1160</v>
      </c>
      <c r="C384" s="5" t="s">
        <v>102</v>
      </c>
      <c r="D384" s="398" t="n">
        <v>9</v>
      </c>
      <c r="E384" s="192" t="n">
        <v>6001</v>
      </c>
      <c r="F384" s="399" t="n">
        <v>149.975004165972</v>
      </c>
    </row>
    <row r="385" customFormat="false" ht="14.25" hidden="false" customHeight="false" outlineLevel="0" collapsed="false">
      <c r="A385" s="5" t="s">
        <v>1161</v>
      </c>
      <c r="B385" s="5" t="s">
        <v>1162</v>
      </c>
      <c r="C385" s="5" t="s">
        <v>102</v>
      </c>
      <c r="D385" s="398" t="n">
        <v>13</v>
      </c>
      <c r="E385" s="192" t="n">
        <v>5205</v>
      </c>
      <c r="F385" s="399" t="n">
        <v>249.759846301633</v>
      </c>
    </row>
    <row r="386" customFormat="false" ht="14.25" hidden="false" customHeight="false" outlineLevel="0" collapsed="false">
      <c r="A386" s="5" t="s">
        <v>1163</v>
      </c>
      <c r="B386" s="5" t="s">
        <v>1164</v>
      </c>
      <c r="C386" s="5" t="s">
        <v>102</v>
      </c>
      <c r="D386" s="398" t="n">
        <v>1</v>
      </c>
      <c r="E386" s="192" t="n">
        <v>5993</v>
      </c>
      <c r="F386" s="399" t="n">
        <v>16.6861338227933</v>
      </c>
    </row>
    <row r="387" customFormat="false" ht="14.25" hidden="false" customHeight="false" outlineLevel="0" collapsed="false">
      <c r="A387" s="5" t="s">
        <v>1165</v>
      </c>
      <c r="B387" s="5" t="s">
        <v>1166</v>
      </c>
      <c r="C387" s="5" t="s">
        <v>102</v>
      </c>
      <c r="D387" s="398" t="n">
        <v>3</v>
      </c>
      <c r="E387" s="192" t="n">
        <v>4798</v>
      </c>
      <c r="F387" s="399" t="n">
        <v>62.5260525218841</v>
      </c>
    </row>
    <row r="388" customFormat="false" ht="14.25" hidden="false" customHeight="false" outlineLevel="0" collapsed="false">
      <c r="A388" s="5" t="s">
        <v>1167</v>
      </c>
      <c r="B388" s="5" t="s">
        <v>1168</v>
      </c>
      <c r="C388" s="5" t="s">
        <v>102</v>
      </c>
      <c r="D388" s="398" t="n">
        <v>4</v>
      </c>
      <c r="E388" s="192" t="n">
        <v>8016</v>
      </c>
      <c r="F388" s="399" t="n">
        <v>49.9001996007984</v>
      </c>
    </row>
    <row r="389" customFormat="false" ht="14.25" hidden="false" customHeight="false" outlineLevel="0" collapsed="false">
      <c r="A389" s="5" t="s">
        <v>1169</v>
      </c>
      <c r="B389" s="5" t="s">
        <v>1170</v>
      </c>
      <c r="C389" s="5" t="s">
        <v>102</v>
      </c>
      <c r="D389" s="398" t="n">
        <v>2</v>
      </c>
      <c r="E389" s="192" t="n">
        <v>6418</v>
      </c>
      <c r="F389" s="399" t="n">
        <v>31.1623558741041</v>
      </c>
    </row>
    <row r="390" customFormat="false" ht="14.25" hidden="false" customHeight="false" outlineLevel="0" collapsed="false">
      <c r="A390" s="5" t="s">
        <v>1171</v>
      </c>
      <c r="B390" s="5" t="s">
        <v>1172</v>
      </c>
      <c r="C390" s="5" t="s">
        <v>102</v>
      </c>
      <c r="D390" s="398" t="n">
        <v>1</v>
      </c>
      <c r="E390" s="192" t="n">
        <v>8441</v>
      </c>
      <c r="F390" s="399" t="n">
        <v>11.846937566639</v>
      </c>
    </row>
    <row r="391" customFormat="false" ht="14.25" hidden="false" customHeight="false" outlineLevel="0" collapsed="false">
      <c r="A391" s="5" t="s">
        <v>1173</v>
      </c>
      <c r="B391" s="5" t="s">
        <v>1174</v>
      </c>
      <c r="C391" s="5" t="s">
        <v>102</v>
      </c>
      <c r="D391" s="398" t="n">
        <v>0</v>
      </c>
      <c r="E391" s="192" t="n">
        <v>6689</v>
      </c>
      <c r="F391" s="399" t="n">
        <v>0</v>
      </c>
    </row>
    <row r="392" customFormat="false" ht="14.25" hidden="false" customHeight="false" outlineLevel="0" collapsed="false">
      <c r="A392" s="5" t="s">
        <v>1175</v>
      </c>
      <c r="B392" s="5" t="s">
        <v>1176</v>
      </c>
      <c r="C392" s="5" t="s">
        <v>102</v>
      </c>
      <c r="D392" s="398" t="n">
        <v>0</v>
      </c>
      <c r="E392" s="192" t="n">
        <v>9039</v>
      </c>
      <c r="F392" s="399" t="n">
        <v>0</v>
      </c>
    </row>
    <row r="393" customFormat="false" ht="14.25" hidden="false" customHeight="false" outlineLevel="0" collapsed="false">
      <c r="A393" s="5" t="s">
        <v>1177</v>
      </c>
      <c r="B393" s="5" t="s">
        <v>1178</v>
      </c>
      <c r="C393" s="5" t="s">
        <v>102</v>
      </c>
      <c r="D393" s="398" t="n">
        <v>0</v>
      </c>
      <c r="E393" s="192" t="n">
        <v>2974</v>
      </c>
      <c r="F393" s="399" t="n">
        <v>0</v>
      </c>
    </row>
    <row r="394" customFormat="false" ht="14.25" hidden="false" customHeight="false" outlineLevel="0" collapsed="false">
      <c r="A394" s="5" t="s">
        <v>1179</v>
      </c>
      <c r="B394" s="5" t="s">
        <v>1180</v>
      </c>
      <c r="C394" s="5" t="s">
        <v>102</v>
      </c>
      <c r="D394" s="398" t="n">
        <v>12</v>
      </c>
      <c r="E394" s="192" t="n">
        <v>5010</v>
      </c>
      <c r="F394" s="399" t="n">
        <v>239.520958083832</v>
      </c>
    </row>
    <row r="395" customFormat="false" ht="14.25" hidden="false" customHeight="false" outlineLevel="0" collapsed="false">
      <c r="A395" s="5" t="s">
        <v>1181</v>
      </c>
      <c r="B395" s="5" t="s">
        <v>1182</v>
      </c>
      <c r="C395" s="5" t="s">
        <v>102</v>
      </c>
      <c r="D395" s="398" t="n">
        <v>2</v>
      </c>
      <c r="E395" s="192" t="n">
        <v>5165</v>
      </c>
      <c r="F395" s="399" t="n">
        <v>38.7221684414327</v>
      </c>
    </row>
    <row r="396" customFormat="false" ht="14.25" hidden="false" customHeight="false" outlineLevel="0" collapsed="false">
      <c r="A396" s="5" t="s">
        <v>1183</v>
      </c>
      <c r="B396" s="5" t="s">
        <v>1184</v>
      </c>
      <c r="C396" s="5" t="s">
        <v>102</v>
      </c>
      <c r="D396" s="398" t="n">
        <v>7</v>
      </c>
      <c r="E396" s="192" t="n">
        <v>5391</v>
      </c>
      <c r="F396" s="399" t="n">
        <v>129.846039695789</v>
      </c>
    </row>
    <row r="397" customFormat="false" ht="14.25" hidden="false" customHeight="false" outlineLevel="0" collapsed="false">
      <c r="A397" s="5" t="s">
        <v>1185</v>
      </c>
      <c r="B397" s="5" t="s">
        <v>1186</v>
      </c>
      <c r="C397" s="5" t="s">
        <v>102</v>
      </c>
      <c r="D397" s="398" t="n">
        <v>13</v>
      </c>
      <c r="E397" s="192" t="n">
        <v>4748</v>
      </c>
      <c r="F397" s="399" t="n">
        <v>273.79949452401</v>
      </c>
    </row>
    <row r="398" customFormat="false" ht="14.25" hidden="false" customHeight="false" outlineLevel="0" collapsed="false">
      <c r="A398" s="5" t="s">
        <v>1187</v>
      </c>
      <c r="B398" s="5" t="s">
        <v>1188</v>
      </c>
      <c r="C398" s="5" t="s">
        <v>102</v>
      </c>
      <c r="D398" s="398" t="n">
        <v>10</v>
      </c>
      <c r="E398" s="192" t="n">
        <v>3707</v>
      </c>
      <c r="F398" s="399" t="n">
        <v>269.759913676828</v>
      </c>
    </row>
    <row r="399" customFormat="false" ht="14.25" hidden="false" customHeight="false" outlineLevel="0" collapsed="false">
      <c r="A399" s="5" t="s">
        <v>1189</v>
      </c>
      <c r="B399" s="5" t="s">
        <v>1190</v>
      </c>
      <c r="C399" s="5" t="s">
        <v>102</v>
      </c>
      <c r="D399" s="398" t="n">
        <v>1</v>
      </c>
      <c r="E399" s="192" t="n">
        <v>4352</v>
      </c>
      <c r="F399" s="399" t="n">
        <v>22.9779411764706</v>
      </c>
    </row>
    <row r="400" customFormat="false" ht="14.25" hidden="false" customHeight="false" outlineLevel="0" collapsed="false">
      <c r="A400" s="5" t="s">
        <v>1191</v>
      </c>
      <c r="B400" s="5" t="s">
        <v>1192</v>
      </c>
      <c r="C400" s="5" t="s">
        <v>102</v>
      </c>
      <c r="D400" s="398" t="n">
        <v>13</v>
      </c>
      <c r="E400" s="192" t="n">
        <v>5246</v>
      </c>
      <c r="F400" s="399" t="n">
        <v>247.807853602745</v>
      </c>
    </row>
    <row r="401" customFormat="false" ht="14.25" hidden="false" customHeight="false" outlineLevel="0" collapsed="false">
      <c r="A401" s="5" t="s">
        <v>1193</v>
      </c>
      <c r="B401" s="5" t="s">
        <v>1194</v>
      </c>
      <c r="C401" s="5" t="s">
        <v>102</v>
      </c>
      <c r="D401" s="398" t="n">
        <v>2</v>
      </c>
      <c r="E401" s="192" t="n">
        <v>4399</v>
      </c>
      <c r="F401" s="399" t="n">
        <v>45.4648783814503</v>
      </c>
    </row>
    <row r="402" customFormat="false" ht="14.25" hidden="false" customHeight="false" outlineLevel="0" collapsed="false">
      <c r="A402" s="5" t="s">
        <v>1195</v>
      </c>
      <c r="B402" s="5" t="s">
        <v>1196</v>
      </c>
      <c r="C402" s="5" t="s">
        <v>102</v>
      </c>
      <c r="D402" s="398" t="n">
        <v>7</v>
      </c>
      <c r="E402" s="192" t="n">
        <v>4114</v>
      </c>
      <c r="F402" s="399" t="n">
        <v>170.150704910063</v>
      </c>
    </row>
    <row r="403" customFormat="false" ht="14.25" hidden="false" customHeight="false" outlineLevel="0" collapsed="false">
      <c r="A403" s="5" t="s">
        <v>1197</v>
      </c>
      <c r="B403" s="5" t="s">
        <v>1198</v>
      </c>
      <c r="C403" s="5" t="s">
        <v>102</v>
      </c>
      <c r="D403" s="398" t="n">
        <v>1</v>
      </c>
      <c r="E403" s="192" t="n">
        <v>2557</v>
      </c>
      <c r="F403" s="399" t="n">
        <v>39.1083300743058</v>
      </c>
    </row>
    <row r="404" customFormat="false" ht="14.25" hidden="false" customHeight="false" outlineLevel="0" collapsed="false">
      <c r="A404" s="5" t="s">
        <v>1199</v>
      </c>
      <c r="B404" s="5" t="s">
        <v>1200</v>
      </c>
      <c r="C404" s="5" t="s">
        <v>102</v>
      </c>
      <c r="D404" s="398" t="n">
        <v>2</v>
      </c>
      <c r="E404" s="192" t="n">
        <v>3579</v>
      </c>
      <c r="F404" s="399" t="n">
        <v>55.8815311539536</v>
      </c>
    </row>
    <row r="405" customFormat="false" ht="14.25" hidden="false" customHeight="false" outlineLevel="0" collapsed="false">
      <c r="A405" s="5" t="s">
        <v>1201</v>
      </c>
      <c r="B405" s="5" t="s">
        <v>1202</v>
      </c>
      <c r="C405" s="5" t="s">
        <v>102</v>
      </c>
      <c r="D405" s="398" t="n">
        <v>1</v>
      </c>
      <c r="E405" s="192" t="n">
        <v>2864</v>
      </c>
      <c r="F405" s="399" t="n">
        <v>34.9162011173184</v>
      </c>
    </row>
    <row r="406" customFormat="false" ht="14.25" hidden="false" customHeight="false" outlineLevel="0" collapsed="false">
      <c r="A406" s="5" t="s">
        <v>1203</v>
      </c>
      <c r="B406" s="5" t="s">
        <v>1204</v>
      </c>
      <c r="C406" s="5" t="s">
        <v>102</v>
      </c>
      <c r="D406" s="398" t="n">
        <v>4</v>
      </c>
      <c r="E406" s="192" t="n">
        <v>3523</v>
      </c>
      <c r="F406" s="399" t="n">
        <v>113.539596934431</v>
      </c>
    </row>
    <row r="407" customFormat="false" ht="14.25" hidden="false" customHeight="false" outlineLevel="0" collapsed="false">
      <c r="A407" s="5" t="s">
        <v>1205</v>
      </c>
      <c r="B407" s="5" t="s">
        <v>1206</v>
      </c>
      <c r="C407" s="5" t="s">
        <v>102</v>
      </c>
      <c r="D407" s="398" t="n">
        <v>11</v>
      </c>
      <c r="E407" s="192" t="n">
        <v>4407</v>
      </c>
      <c r="F407" s="399" t="n">
        <v>249.602904470161</v>
      </c>
    </row>
    <row r="408" customFormat="false" ht="14.25" hidden="false" customHeight="false" outlineLevel="0" collapsed="false">
      <c r="A408" s="5" t="s">
        <v>1207</v>
      </c>
      <c r="B408" s="5" t="s">
        <v>1208</v>
      </c>
      <c r="C408" s="5" t="s">
        <v>102</v>
      </c>
      <c r="D408" s="398" t="n">
        <v>4</v>
      </c>
      <c r="E408" s="192" t="n">
        <v>4615</v>
      </c>
      <c r="F408" s="399" t="n">
        <v>86.6738894907909</v>
      </c>
    </row>
    <row r="409" customFormat="false" ht="14.25" hidden="false" customHeight="false" outlineLevel="0" collapsed="false">
      <c r="A409" s="5" t="s">
        <v>1209</v>
      </c>
      <c r="B409" s="5" t="s">
        <v>1210</v>
      </c>
      <c r="C409" s="5" t="s">
        <v>102</v>
      </c>
      <c r="D409" s="398" t="n">
        <v>8</v>
      </c>
      <c r="E409" s="192" t="n">
        <v>4525</v>
      </c>
      <c r="F409" s="399" t="n">
        <v>176.795580110497</v>
      </c>
    </row>
    <row r="410" customFormat="false" ht="14.25" hidden="false" customHeight="false" outlineLevel="0" collapsed="false">
      <c r="A410" s="5" t="s">
        <v>1211</v>
      </c>
      <c r="B410" s="5" t="s">
        <v>1212</v>
      </c>
      <c r="C410" s="5" t="s">
        <v>102</v>
      </c>
      <c r="D410" s="398" t="n">
        <v>3</v>
      </c>
      <c r="E410" s="192" t="n">
        <v>5456</v>
      </c>
      <c r="F410" s="399" t="n">
        <v>54.9853372434018</v>
      </c>
    </row>
    <row r="411" customFormat="false" ht="14.25" hidden="false" customHeight="false" outlineLevel="0" collapsed="false">
      <c r="A411" s="5" t="s">
        <v>1213</v>
      </c>
      <c r="B411" s="5" t="s">
        <v>1214</v>
      </c>
      <c r="C411" s="5" t="s">
        <v>102</v>
      </c>
      <c r="D411" s="398" t="n">
        <v>3</v>
      </c>
      <c r="E411" s="192" t="n">
        <v>5508</v>
      </c>
      <c r="F411" s="399" t="n">
        <v>54.4662309368192</v>
      </c>
    </row>
    <row r="412" customFormat="false" ht="14.25" hidden="false" customHeight="false" outlineLevel="0" collapsed="false">
      <c r="A412" s="5" t="s">
        <v>1215</v>
      </c>
      <c r="B412" s="5" t="s">
        <v>1216</v>
      </c>
      <c r="C412" s="5" t="s">
        <v>102</v>
      </c>
      <c r="D412" s="398" t="n">
        <v>2</v>
      </c>
      <c r="E412" s="192" t="n">
        <v>5585</v>
      </c>
      <c r="F412" s="399" t="n">
        <v>35.810205908684</v>
      </c>
    </row>
    <row r="413" customFormat="false" ht="14.25" hidden="false" customHeight="false" outlineLevel="0" collapsed="false">
      <c r="A413" s="5" t="s">
        <v>1217</v>
      </c>
      <c r="B413" s="5" t="s">
        <v>1218</v>
      </c>
      <c r="C413" s="5" t="s">
        <v>102</v>
      </c>
      <c r="D413" s="398" t="n">
        <v>3</v>
      </c>
      <c r="E413" s="192" t="n">
        <v>5562</v>
      </c>
      <c r="F413" s="399" t="n">
        <v>53.9374325782093</v>
      </c>
    </row>
    <row r="414" customFormat="false" ht="14.25" hidden="false" customHeight="false" outlineLevel="0" collapsed="false">
      <c r="A414" s="5" t="s">
        <v>1219</v>
      </c>
      <c r="B414" s="5" t="s">
        <v>1220</v>
      </c>
      <c r="C414" s="5" t="s">
        <v>102</v>
      </c>
      <c r="D414" s="398" t="n">
        <v>1</v>
      </c>
      <c r="E414" s="192" t="n">
        <v>3847</v>
      </c>
      <c r="F414" s="399" t="n">
        <v>25.9942812581232</v>
      </c>
    </row>
    <row r="415" customFormat="false" ht="14.25" hidden="false" customHeight="false" outlineLevel="0" collapsed="false">
      <c r="A415" s="5" t="s">
        <v>1221</v>
      </c>
      <c r="B415" s="5" t="s">
        <v>1222</v>
      </c>
      <c r="C415" s="5" t="s">
        <v>102</v>
      </c>
      <c r="D415" s="398" t="n">
        <v>18</v>
      </c>
      <c r="E415" s="192" t="n">
        <v>3592</v>
      </c>
      <c r="F415" s="399" t="n">
        <v>501.113585746103</v>
      </c>
    </row>
    <row r="416" customFormat="false" ht="14.25" hidden="false" customHeight="false" outlineLevel="0" collapsed="false">
      <c r="A416" s="5" t="s">
        <v>1223</v>
      </c>
      <c r="B416" s="5" t="s">
        <v>1224</v>
      </c>
      <c r="C416" s="5" t="s">
        <v>102</v>
      </c>
      <c r="D416" s="398" t="n">
        <v>2</v>
      </c>
      <c r="E416" s="192" t="n">
        <v>5943</v>
      </c>
      <c r="F416" s="399" t="n">
        <v>33.6530371866061</v>
      </c>
    </row>
    <row r="417" customFormat="false" ht="14.25" hidden="false" customHeight="false" outlineLevel="0" collapsed="false">
      <c r="A417" s="5" t="s">
        <v>1225</v>
      </c>
      <c r="B417" s="5" t="s">
        <v>1226</v>
      </c>
      <c r="C417" s="5" t="s">
        <v>102</v>
      </c>
      <c r="D417" s="398" t="n">
        <v>1</v>
      </c>
      <c r="E417" s="192" t="n">
        <v>3576</v>
      </c>
      <c r="F417" s="399" t="n">
        <v>27.9642058165548</v>
      </c>
    </row>
    <row r="418" customFormat="false" ht="14.25" hidden="false" customHeight="false" outlineLevel="0" collapsed="false">
      <c r="A418" s="5" t="s">
        <v>1227</v>
      </c>
      <c r="B418" s="5" t="s">
        <v>1228</v>
      </c>
      <c r="C418" s="5" t="s">
        <v>102</v>
      </c>
      <c r="D418" s="398" t="n">
        <v>13</v>
      </c>
      <c r="E418" s="192" t="n">
        <v>3874</v>
      </c>
      <c r="F418" s="399" t="n">
        <v>335.570469798658</v>
      </c>
    </row>
    <row r="419" customFormat="false" ht="14.25" hidden="false" customHeight="false" outlineLevel="0" collapsed="false">
      <c r="A419" s="5" t="s">
        <v>1229</v>
      </c>
      <c r="B419" s="5" t="s">
        <v>1230</v>
      </c>
      <c r="C419" s="5" t="s">
        <v>102</v>
      </c>
      <c r="D419" s="398" t="n">
        <v>5</v>
      </c>
      <c r="E419" s="192" t="n">
        <v>3852</v>
      </c>
      <c r="F419" s="399" t="n">
        <v>129.802699896158</v>
      </c>
    </row>
    <row r="420" customFormat="false" ht="14.25" hidden="false" customHeight="false" outlineLevel="0" collapsed="false">
      <c r="A420" s="5" t="s">
        <v>1231</v>
      </c>
      <c r="B420" s="5" t="s">
        <v>1232</v>
      </c>
      <c r="C420" s="5" t="s">
        <v>102</v>
      </c>
      <c r="D420" s="398" t="n">
        <v>7</v>
      </c>
      <c r="E420" s="192" t="n">
        <v>4739</v>
      </c>
      <c r="F420" s="399" t="n">
        <v>147.710487444609</v>
      </c>
    </row>
    <row r="421" customFormat="false" ht="14.25" hidden="false" customHeight="false" outlineLevel="0" collapsed="false">
      <c r="A421" s="5" t="s">
        <v>1233</v>
      </c>
      <c r="B421" s="5" t="s">
        <v>1234</v>
      </c>
      <c r="C421" s="5" t="s">
        <v>102</v>
      </c>
      <c r="D421" s="398" t="n">
        <v>8</v>
      </c>
      <c r="E421" s="192" t="n">
        <v>3899</v>
      </c>
      <c r="F421" s="399" t="n">
        <v>205.180815593742</v>
      </c>
    </row>
    <row r="422" customFormat="false" ht="14.25" hidden="false" customHeight="false" outlineLevel="0" collapsed="false">
      <c r="A422" s="5" t="s">
        <v>1235</v>
      </c>
      <c r="B422" s="5" t="s">
        <v>1236</v>
      </c>
      <c r="C422" s="5" t="s">
        <v>102</v>
      </c>
      <c r="D422" s="398" t="n">
        <v>0</v>
      </c>
      <c r="E422" s="192" t="n">
        <v>4359</v>
      </c>
      <c r="F422" s="399" t="n">
        <v>0</v>
      </c>
    </row>
    <row r="423" customFormat="false" ht="14.25" hidden="false" customHeight="false" outlineLevel="0" collapsed="false">
      <c r="A423" s="5" t="s">
        <v>1237</v>
      </c>
      <c r="B423" s="5" t="s">
        <v>1238</v>
      </c>
      <c r="C423" s="5" t="s">
        <v>102</v>
      </c>
      <c r="D423" s="398" t="n">
        <v>5</v>
      </c>
      <c r="E423" s="192" t="n">
        <v>4871</v>
      </c>
      <c r="F423" s="399" t="n">
        <v>102.648326832273</v>
      </c>
    </row>
    <row r="424" customFormat="false" ht="14.25" hidden="false" customHeight="false" outlineLevel="0" collapsed="false">
      <c r="A424" s="5" t="s">
        <v>1239</v>
      </c>
      <c r="B424" s="5" t="s">
        <v>1240</v>
      </c>
      <c r="C424" s="5" t="s">
        <v>102</v>
      </c>
      <c r="D424" s="398" t="n">
        <v>0</v>
      </c>
      <c r="E424" s="192" t="n">
        <v>2852</v>
      </c>
      <c r="F424" s="399" t="n">
        <v>0</v>
      </c>
    </row>
    <row r="425" customFormat="false" ht="14.25" hidden="false" customHeight="false" outlineLevel="0" collapsed="false">
      <c r="A425" s="5" t="s">
        <v>1241</v>
      </c>
      <c r="B425" s="5" t="s">
        <v>1242</v>
      </c>
      <c r="C425" s="5" t="s">
        <v>102</v>
      </c>
      <c r="D425" s="398" t="n">
        <v>1</v>
      </c>
      <c r="E425" s="192" t="n">
        <v>3391</v>
      </c>
      <c r="F425" s="399" t="n">
        <v>29.4898260100265</v>
      </c>
    </row>
    <row r="426" customFormat="false" ht="14.25" hidden="false" customHeight="false" outlineLevel="0" collapsed="false">
      <c r="A426" s="5" t="s">
        <v>1243</v>
      </c>
      <c r="B426" s="5" t="s">
        <v>1244</v>
      </c>
      <c r="C426" s="5" t="s">
        <v>102</v>
      </c>
      <c r="D426" s="398" t="n">
        <v>0</v>
      </c>
      <c r="E426" s="192" t="n">
        <v>3254</v>
      </c>
      <c r="F426" s="399" t="n">
        <v>0</v>
      </c>
    </row>
    <row r="427" customFormat="false" ht="14.25" hidden="false" customHeight="false" outlineLevel="0" collapsed="false">
      <c r="A427" s="5" t="s">
        <v>1245</v>
      </c>
      <c r="B427" s="5" t="s">
        <v>1246</v>
      </c>
      <c r="C427" s="5" t="s">
        <v>102</v>
      </c>
      <c r="D427" s="398" t="n">
        <v>0</v>
      </c>
      <c r="E427" s="192" t="n">
        <v>5805</v>
      </c>
      <c r="F427" s="399" t="n">
        <v>0</v>
      </c>
    </row>
    <row r="428" customFormat="false" ht="14.25" hidden="false" customHeight="false" outlineLevel="0" collapsed="false">
      <c r="A428" s="5" t="s">
        <v>1247</v>
      </c>
      <c r="B428" s="5" t="s">
        <v>1248</v>
      </c>
      <c r="C428" s="5" t="s">
        <v>102</v>
      </c>
      <c r="D428" s="398" t="n">
        <v>2</v>
      </c>
      <c r="E428" s="192" t="n">
        <v>4171</v>
      </c>
      <c r="F428" s="399" t="n">
        <v>47.9501318628626</v>
      </c>
    </row>
    <row r="429" customFormat="false" ht="14.25" hidden="false" customHeight="false" outlineLevel="0" collapsed="false">
      <c r="A429" s="5" t="s">
        <v>1249</v>
      </c>
      <c r="B429" s="5" t="s">
        <v>1250</v>
      </c>
      <c r="C429" s="5" t="s">
        <v>102</v>
      </c>
      <c r="D429" s="398" t="n">
        <v>2</v>
      </c>
      <c r="E429" s="192" t="n">
        <v>6887</v>
      </c>
      <c r="F429" s="399" t="n">
        <v>29.0402207056774</v>
      </c>
    </row>
    <row r="430" customFormat="false" ht="14.25" hidden="false" customHeight="false" outlineLevel="0" collapsed="false">
      <c r="A430" s="5" t="s">
        <v>1251</v>
      </c>
      <c r="B430" s="5" t="s">
        <v>1252</v>
      </c>
      <c r="C430" s="5" t="s">
        <v>102</v>
      </c>
      <c r="D430" s="398" t="n">
        <v>7</v>
      </c>
      <c r="E430" s="192" t="n">
        <v>4439</v>
      </c>
      <c r="F430" s="399" t="n">
        <v>157.693174138319</v>
      </c>
    </row>
    <row r="431" customFormat="false" ht="14.25" hidden="false" customHeight="false" outlineLevel="0" collapsed="false">
      <c r="A431" s="5" t="s">
        <v>1253</v>
      </c>
      <c r="B431" s="5" t="s">
        <v>1254</v>
      </c>
      <c r="C431" s="5" t="s">
        <v>102</v>
      </c>
      <c r="D431" s="398" t="n">
        <v>2</v>
      </c>
      <c r="E431" s="192" t="n">
        <v>4502</v>
      </c>
      <c r="F431" s="399" t="n">
        <v>44.4247001332741</v>
      </c>
    </row>
    <row r="432" customFormat="false" ht="14.25" hidden="false" customHeight="false" outlineLevel="0" collapsed="false">
      <c r="A432" s="5" t="s">
        <v>1255</v>
      </c>
      <c r="B432" s="5" t="s">
        <v>1256</v>
      </c>
      <c r="C432" s="5" t="s">
        <v>102</v>
      </c>
      <c r="D432" s="398" t="n">
        <v>4</v>
      </c>
      <c r="E432" s="192" t="n">
        <v>4720</v>
      </c>
      <c r="F432" s="399" t="n">
        <v>84.7457627118644</v>
      </c>
    </row>
    <row r="433" customFormat="false" ht="14.25" hidden="false" customHeight="false" outlineLevel="0" collapsed="false">
      <c r="A433" s="5" t="s">
        <v>1257</v>
      </c>
      <c r="B433" s="5" t="s">
        <v>1258</v>
      </c>
      <c r="C433" s="5" t="s">
        <v>102</v>
      </c>
      <c r="D433" s="398" t="n">
        <v>3</v>
      </c>
      <c r="E433" s="192" t="n">
        <v>6028</v>
      </c>
      <c r="F433" s="399" t="n">
        <v>49.7677504976775</v>
      </c>
    </row>
    <row r="434" customFormat="false" ht="14.25" hidden="false" customHeight="false" outlineLevel="0" collapsed="false">
      <c r="A434" s="5" t="s">
        <v>1259</v>
      </c>
      <c r="B434" s="5" t="s">
        <v>1260</v>
      </c>
      <c r="C434" s="5" t="s">
        <v>102</v>
      </c>
      <c r="D434" s="398" t="n">
        <v>5</v>
      </c>
      <c r="E434" s="192" t="n">
        <v>4764</v>
      </c>
      <c r="F434" s="399" t="n">
        <v>104.95382031906</v>
      </c>
    </row>
    <row r="435" customFormat="false" ht="14.25" hidden="false" customHeight="false" outlineLevel="0" collapsed="false">
      <c r="A435" s="5" t="s">
        <v>1261</v>
      </c>
      <c r="B435" s="5" t="s">
        <v>1262</v>
      </c>
      <c r="C435" s="5" t="s">
        <v>102</v>
      </c>
      <c r="D435" s="398" t="n">
        <v>7</v>
      </c>
      <c r="E435" s="192" t="n">
        <v>5260</v>
      </c>
      <c r="F435" s="399" t="n">
        <v>133.079847908745</v>
      </c>
    </row>
    <row r="436" customFormat="false" ht="14.25" hidden="false" customHeight="false" outlineLevel="0" collapsed="false">
      <c r="A436" s="5" t="s">
        <v>1263</v>
      </c>
      <c r="B436" s="5" t="s">
        <v>1264</v>
      </c>
      <c r="C436" s="5" t="s">
        <v>102</v>
      </c>
      <c r="D436" s="398" t="n">
        <v>4</v>
      </c>
      <c r="E436" s="192" t="n">
        <v>5722</v>
      </c>
      <c r="F436" s="399" t="n">
        <v>69.905627403006</v>
      </c>
    </row>
    <row r="437" customFormat="false" ht="14.25" hidden="false" customHeight="false" outlineLevel="0" collapsed="false">
      <c r="A437" s="5" t="s">
        <v>1265</v>
      </c>
      <c r="B437" s="5" t="s">
        <v>1266</v>
      </c>
      <c r="C437" s="5" t="s">
        <v>102</v>
      </c>
      <c r="D437" s="398" t="n">
        <v>3</v>
      </c>
      <c r="E437" s="192" t="n">
        <v>3029</v>
      </c>
      <c r="F437" s="399" t="n">
        <v>99.0425883129746</v>
      </c>
    </row>
    <row r="438" customFormat="false" ht="14.25" hidden="false" customHeight="false" outlineLevel="0" collapsed="false">
      <c r="A438" s="5" t="s">
        <v>1267</v>
      </c>
      <c r="B438" s="5" t="s">
        <v>1268</v>
      </c>
      <c r="C438" s="5" t="s">
        <v>102</v>
      </c>
      <c r="D438" s="398" t="n">
        <v>14</v>
      </c>
      <c r="E438" s="192" t="n">
        <v>4045</v>
      </c>
      <c r="F438" s="399" t="n">
        <v>346.10630407911</v>
      </c>
    </row>
    <row r="439" customFormat="false" ht="14.25" hidden="false" customHeight="false" outlineLevel="0" collapsed="false">
      <c r="A439" s="5" t="s">
        <v>1269</v>
      </c>
      <c r="B439" s="5" t="s">
        <v>1270</v>
      </c>
      <c r="C439" s="5" t="s">
        <v>102</v>
      </c>
      <c r="D439" s="398" t="n">
        <v>1</v>
      </c>
      <c r="E439" s="192" t="n">
        <v>4269</v>
      </c>
      <c r="F439" s="399" t="n">
        <v>23.4246896228625</v>
      </c>
    </row>
    <row r="440" customFormat="false" ht="14.25" hidden="false" customHeight="false" outlineLevel="0" collapsed="false">
      <c r="A440" s="5" t="s">
        <v>1271</v>
      </c>
      <c r="B440" s="5" t="s">
        <v>1272</v>
      </c>
      <c r="C440" s="5" t="s">
        <v>102</v>
      </c>
      <c r="D440" s="398" t="n">
        <v>1</v>
      </c>
      <c r="E440" s="192" t="n">
        <v>6007</v>
      </c>
      <c r="F440" s="399" t="n">
        <v>16.6472448809722</v>
      </c>
    </row>
    <row r="441" customFormat="false" ht="14.25" hidden="false" customHeight="false" outlineLevel="0" collapsed="false">
      <c r="A441" s="5" t="s">
        <v>1273</v>
      </c>
      <c r="B441" s="5" t="s">
        <v>1274</v>
      </c>
      <c r="C441" s="5" t="s">
        <v>102</v>
      </c>
      <c r="D441" s="398" t="n">
        <v>3</v>
      </c>
      <c r="E441" s="192" t="n">
        <v>4563</v>
      </c>
      <c r="F441" s="399" t="n">
        <v>65.7462195923735</v>
      </c>
    </row>
    <row r="442" customFormat="false" ht="14.25" hidden="false" customHeight="false" outlineLevel="0" collapsed="false">
      <c r="A442" s="5" t="s">
        <v>1275</v>
      </c>
      <c r="B442" s="5" t="s">
        <v>1276</v>
      </c>
      <c r="C442" s="5" t="s">
        <v>102</v>
      </c>
      <c r="D442" s="398" t="n">
        <v>2</v>
      </c>
      <c r="E442" s="192" t="n">
        <v>2814</v>
      </c>
      <c r="F442" s="399" t="n">
        <v>71.0732054015636</v>
      </c>
    </row>
    <row r="443" customFormat="false" ht="14.25" hidden="false" customHeight="false" outlineLevel="0" collapsed="false">
      <c r="A443" s="5" t="s">
        <v>1277</v>
      </c>
      <c r="B443" s="5" t="s">
        <v>1278</v>
      </c>
      <c r="C443" s="5" t="s">
        <v>102</v>
      </c>
      <c r="D443" s="398" t="n">
        <v>11</v>
      </c>
      <c r="E443" s="192" t="n">
        <v>4069</v>
      </c>
      <c r="F443" s="399" t="n">
        <v>270.336692061932</v>
      </c>
    </row>
    <row r="444" customFormat="false" ht="14.25" hidden="false" customHeight="false" outlineLevel="0" collapsed="false">
      <c r="A444" s="5" t="s">
        <v>1279</v>
      </c>
      <c r="B444" s="5" t="s">
        <v>1280</v>
      </c>
      <c r="C444" s="5" t="s">
        <v>102</v>
      </c>
      <c r="D444" s="398" t="n">
        <v>10</v>
      </c>
      <c r="E444" s="192" t="n">
        <v>6244</v>
      </c>
      <c r="F444" s="399" t="n">
        <v>160.153747597694</v>
      </c>
    </row>
    <row r="445" customFormat="false" ht="14.25" hidden="false" customHeight="false" outlineLevel="0" collapsed="false">
      <c r="A445" s="5" t="s">
        <v>1281</v>
      </c>
      <c r="B445" s="5" t="s">
        <v>1282</v>
      </c>
      <c r="C445" s="5" t="s">
        <v>102</v>
      </c>
      <c r="D445" s="398" t="n">
        <v>2</v>
      </c>
      <c r="E445" s="192" t="n">
        <v>4337</v>
      </c>
      <c r="F445" s="399" t="n">
        <v>46.1148259165322</v>
      </c>
    </row>
    <row r="446" customFormat="false" ht="14.25" hidden="false" customHeight="false" outlineLevel="0" collapsed="false">
      <c r="A446" s="5" t="s">
        <v>1283</v>
      </c>
      <c r="B446" s="5" t="s">
        <v>1284</v>
      </c>
      <c r="C446" s="5" t="s">
        <v>102</v>
      </c>
      <c r="D446" s="398" t="n">
        <v>5</v>
      </c>
      <c r="E446" s="192" t="n">
        <v>5294</v>
      </c>
      <c r="F446" s="399" t="n">
        <v>94.4465432565168</v>
      </c>
    </row>
    <row r="447" customFormat="false" ht="14.25" hidden="false" customHeight="false" outlineLevel="0" collapsed="false">
      <c r="A447" s="5" t="s">
        <v>1285</v>
      </c>
      <c r="B447" s="5" t="s">
        <v>1286</v>
      </c>
      <c r="C447" s="5" t="s">
        <v>102</v>
      </c>
      <c r="D447" s="398" t="n">
        <v>4</v>
      </c>
      <c r="E447" s="192" t="n">
        <v>3848</v>
      </c>
      <c r="F447" s="399" t="n">
        <v>103.950103950104</v>
      </c>
    </row>
    <row r="448" customFormat="false" ht="14.25" hidden="false" customHeight="false" outlineLevel="0" collapsed="false">
      <c r="A448" s="5" t="s">
        <v>1287</v>
      </c>
      <c r="B448" s="5" t="s">
        <v>1288</v>
      </c>
      <c r="C448" s="5" t="s">
        <v>102</v>
      </c>
      <c r="D448" s="398" t="n">
        <v>17</v>
      </c>
      <c r="E448" s="192" t="n">
        <v>5692</v>
      </c>
      <c r="F448" s="399" t="n">
        <v>298.664792691497</v>
      </c>
    </row>
    <row r="449" customFormat="false" ht="14.25" hidden="false" customHeight="false" outlineLevel="0" collapsed="false">
      <c r="A449" s="5" t="s">
        <v>1289</v>
      </c>
      <c r="B449" s="5" t="s">
        <v>1290</v>
      </c>
      <c r="C449" s="5" t="s">
        <v>102</v>
      </c>
      <c r="D449" s="398" t="n">
        <v>2</v>
      </c>
      <c r="E449" s="192" t="n">
        <v>2733</v>
      </c>
      <c r="F449" s="399" t="n">
        <v>73.1796560556166</v>
      </c>
    </row>
    <row r="450" customFormat="false" ht="14.25" hidden="false" customHeight="false" outlineLevel="0" collapsed="false">
      <c r="A450" s="5" t="s">
        <v>1291</v>
      </c>
      <c r="B450" s="5" t="s">
        <v>1292</v>
      </c>
      <c r="C450" s="5" t="s">
        <v>102</v>
      </c>
      <c r="D450" s="398" t="n">
        <v>6</v>
      </c>
      <c r="E450" s="192" t="n">
        <v>4562</v>
      </c>
      <c r="F450" s="399" t="n">
        <v>131.521262604121</v>
      </c>
    </row>
    <row r="451" customFormat="false" ht="14.25" hidden="false" customHeight="false" outlineLevel="0" collapsed="false">
      <c r="A451" s="5" t="s">
        <v>1293</v>
      </c>
      <c r="B451" s="5" t="s">
        <v>1294</v>
      </c>
      <c r="C451" s="5" t="s">
        <v>102</v>
      </c>
      <c r="D451" s="398" t="n">
        <v>2</v>
      </c>
      <c r="E451" s="192" t="n">
        <v>5027</v>
      </c>
      <c r="F451" s="399" t="n">
        <v>39.7851601352695</v>
      </c>
    </row>
    <row r="452" customFormat="false" ht="14.25" hidden="false" customHeight="false" outlineLevel="0" collapsed="false">
      <c r="A452" s="5" t="s">
        <v>1295</v>
      </c>
      <c r="B452" s="5" t="s">
        <v>1296</v>
      </c>
      <c r="C452" s="5" t="s">
        <v>102</v>
      </c>
      <c r="D452" s="398" t="n">
        <v>3</v>
      </c>
      <c r="E452" s="192" t="n">
        <v>3543</v>
      </c>
      <c r="F452" s="399" t="n">
        <v>84.6740050804403</v>
      </c>
    </row>
    <row r="453" customFormat="false" ht="14.25" hidden="false" customHeight="false" outlineLevel="0" collapsed="false">
      <c r="A453" s="5" t="s">
        <v>1297</v>
      </c>
      <c r="B453" s="5" t="s">
        <v>1298</v>
      </c>
      <c r="C453" s="5" t="s">
        <v>102</v>
      </c>
      <c r="D453" s="398" t="n">
        <v>2</v>
      </c>
      <c r="E453" s="192" t="n">
        <v>8502</v>
      </c>
      <c r="F453" s="399" t="n">
        <v>23.5238767348859</v>
      </c>
    </row>
    <row r="454" customFormat="false" ht="14.25" hidden="false" customHeight="false" outlineLevel="0" collapsed="false">
      <c r="A454" s="5" t="s">
        <v>1299</v>
      </c>
      <c r="B454" s="5" t="s">
        <v>1300</v>
      </c>
      <c r="C454" s="5" t="s">
        <v>102</v>
      </c>
      <c r="D454" s="398" t="n">
        <v>3</v>
      </c>
      <c r="E454" s="192" t="n">
        <v>5008</v>
      </c>
      <c r="F454" s="399" t="n">
        <v>59.9041533546326</v>
      </c>
    </row>
    <row r="455" customFormat="false" ht="14.25" hidden="false" customHeight="false" outlineLevel="0" collapsed="false">
      <c r="A455" s="5" t="s">
        <v>1301</v>
      </c>
      <c r="B455" s="5" t="s">
        <v>1302</v>
      </c>
      <c r="C455" s="5" t="s">
        <v>102</v>
      </c>
      <c r="D455" s="398" t="n">
        <v>0</v>
      </c>
      <c r="E455" s="192" t="n">
        <v>3939</v>
      </c>
      <c r="F455" s="399" t="n">
        <v>0</v>
      </c>
    </row>
    <row r="456" customFormat="false" ht="14.25" hidden="false" customHeight="false" outlineLevel="0" collapsed="false">
      <c r="A456" s="5" t="s">
        <v>1303</v>
      </c>
      <c r="B456" s="5" t="s">
        <v>1304</v>
      </c>
      <c r="C456" s="5" t="s">
        <v>114</v>
      </c>
      <c r="D456" s="398" t="n">
        <v>1</v>
      </c>
      <c r="E456" s="192" t="n">
        <v>3035</v>
      </c>
      <c r="F456" s="399" t="n">
        <v>32.9489291598023</v>
      </c>
    </row>
    <row r="457" customFormat="false" ht="14.25" hidden="false" customHeight="false" outlineLevel="0" collapsed="false">
      <c r="A457" s="5" t="s">
        <v>1305</v>
      </c>
      <c r="B457" s="5" t="s">
        <v>1306</v>
      </c>
      <c r="C457" s="5" t="s">
        <v>114</v>
      </c>
      <c r="D457" s="398" t="n">
        <v>0</v>
      </c>
      <c r="E457" s="192" t="n">
        <v>2876</v>
      </c>
      <c r="F457" s="399" t="n">
        <v>0</v>
      </c>
    </row>
    <row r="458" customFormat="false" ht="14.25" hidden="false" customHeight="false" outlineLevel="0" collapsed="false">
      <c r="A458" s="5" t="s">
        <v>1307</v>
      </c>
      <c r="B458" s="5" t="s">
        <v>1308</v>
      </c>
      <c r="C458" s="5" t="s">
        <v>114</v>
      </c>
      <c r="D458" s="398" t="n">
        <v>0</v>
      </c>
      <c r="E458" s="192" t="n">
        <v>1827</v>
      </c>
      <c r="F458" s="399" t="n">
        <v>0</v>
      </c>
    </row>
    <row r="459" customFormat="false" ht="14.25" hidden="false" customHeight="false" outlineLevel="0" collapsed="false">
      <c r="A459" s="5" t="s">
        <v>1309</v>
      </c>
      <c r="B459" s="5" t="s">
        <v>1310</v>
      </c>
      <c r="C459" s="5" t="s">
        <v>114</v>
      </c>
      <c r="D459" s="398" t="n">
        <v>0</v>
      </c>
      <c r="E459" s="192" t="n">
        <v>2510</v>
      </c>
      <c r="F459" s="399" t="n">
        <v>0</v>
      </c>
    </row>
    <row r="460" customFormat="false" ht="14.25" hidden="false" customHeight="false" outlineLevel="0" collapsed="false">
      <c r="A460" s="5" t="s">
        <v>1311</v>
      </c>
      <c r="B460" s="5" t="s">
        <v>1312</v>
      </c>
      <c r="C460" s="5" t="s">
        <v>114</v>
      </c>
      <c r="D460" s="398" t="n">
        <v>0</v>
      </c>
      <c r="E460" s="192" t="n">
        <v>3737</v>
      </c>
      <c r="F460" s="399" t="n">
        <v>0</v>
      </c>
    </row>
    <row r="461" customFormat="false" ht="14.25" hidden="false" customHeight="false" outlineLevel="0" collapsed="false">
      <c r="A461" s="5" t="s">
        <v>1313</v>
      </c>
      <c r="B461" s="5" t="s">
        <v>1314</v>
      </c>
      <c r="C461" s="5" t="s">
        <v>114</v>
      </c>
      <c r="D461" s="398" t="n">
        <v>0</v>
      </c>
      <c r="E461" s="192" t="n">
        <v>3659</v>
      </c>
      <c r="F461" s="399" t="n">
        <v>0</v>
      </c>
    </row>
    <row r="462" customFormat="false" ht="14.25" hidden="false" customHeight="false" outlineLevel="0" collapsed="false">
      <c r="A462" s="5" t="s">
        <v>1315</v>
      </c>
      <c r="B462" s="5" t="s">
        <v>1316</v>
      </c>
      <c r="C462" s="5" t="s">
        <v>114</v>
      </c>
      <c r="D462" s="398" t="n">
        <v>0</v>
      </c>
      <c r="E462" s="192" t="n">
        <v>3122</v>
      </c>
      <c r="F462" s="399" t="n">
        <v>0</v>
      </c>
    </row>
    <row r="463" customFormat="false" ht="14.25" hidden="false" customHeight="false" outlineLevel="0" collapsed="false">
      <c r="A463" s="5" t="s">
        <v>1317</v>
      </c>
      <c r="B463" s="5" t="s">
        <v>1318</v>
      </c>
      <c r="C463" s="5" t="s">
        <v>114</v>
      </c>
      <c r="D463" s="398" t="n">
        <v>0</v>
      </c>
      <c r="E463" s="192" t="n">
        <v>2762</v>
      </c>
      <c r="F463" s="399" t="n">
        <v>0</v>
      </c>
    </row>
    <row r="464" customFormat="false" ht="14.25" hidden="false" customHeight="false" outlineLevel="0" collapsed="false">
      <c r="A464" s="5" t="s">
        <v>1319</v>
      </c>
      <c r="B464" s="5" t="s">
        <v>1320</v>
      </c>
      <c r="C464" s="5" t="s">
        <v>114</v>
      </c>
      <c r="D464" s="398" t="n">
        <v>1</v>
      </c>
      <c r="E464" s="192" t="n">
        <v>3192</v>
      </c>
      <c r="F464" s="399" t="n">
        <v>31.328320802005</v>
      </c>
    </row>
    <row r="465" customFormat="false" ht="14.25" hidden="false" customHeight="false" outlineLevel="0" collapsed="false">
      <c r="A465" s="5" t="s">
        <v>1321</v>
      </c>
      <c r="B465" s="5" t="s">
        <v>1322</v>
      </c>
      <c r="C465" s="5" t="s">
        <v>109</v>
      </c>
      <c r="D465" s="398" t="n">
        <v>3</v>
      </c>
      <c r="E465" s="192" t="n">
        <v>3201</v>
      </c>
      <c r="F465" s="399" t="n">
        <v>93.7207122774133</v>
      </c>
    </row>
    <row r="466" customFormat="false" ht="14.25" hidden="false" customHeight="false" outlineLevel="0" collapsed="false">
      <c r="A466" s="5" t="s">
        <v>1323</v>
      </c>
      <c r="B466" s="5" t="s">
        <v>1324</v>
      </c>
      <c r="C466" s="5" t="s">
        <v>109</v>
      </c>
      <c r="D466" s="398" t="n">
        <v>0</v>
      </c>
      <c r="E466" s="192" t="n">
        <v>4883</v>
      </c>
      <c r="F466" s="399" t="n">
        <v>0</v>
      </c>
    </row>
    <row r="467" customFormat="false" ht="14.25" hidden="false" customHeight="false" outlineLevel="0" collapsed="false">
      <c r="A467" s="5" t="s">
        <v>1325</v>
      </c>
      <c r="B467" s="5" t="s">
        <v>1326</v>
      </c>
      <c r="C467" s="5" t="s">
        <v>109</v>
      </c>
      <c r="D467" s="398" t="n">
        <v>2</v>
      </c>
      <c r="E467" s="192" t="n">
        <v>4074</v>
      </c>
      <c r="F467" s="399" t="n">
        <v>49.0918016691213</v>
      </c>
    </row>
    <row r="468" customFormat="false" ht="14.25" hidden="false" customHeight="false" outlineLevel="0" collapsed="false">
      <c r="A468" s="5" t="s">
        <v>1327</v>
      </c>
      <c r="B468" s="5" t="s">
        <v>1328</v>
      </c>
      <c r="C468" s="5" t="s">
        <v>109</v>
      </c>
      <c r="D468" s="398" t="n">
        <v>1</v>
      </c>
      <c r="E468" s="192" t="n">
        <v>3037</v>
      </c>
      <c r="F468" s="399" t="n">
        <v>32.9272308198881</v>
      </c>
    </row>
    <row r="469" customFormat="false" ht="14.25" hidden="false" customHeight="false" outlineLevel="0" collapsed="false">
      <c r="A469" s="5" t="s">
        <v>1329</v>
      </c>
      <c r="B469" s="5" t="s">
        <v>1330</v>
      </c>
      <c r="C469" s="5" t="s">
        <v>109</v>
      </c>
      <c r="D469" s="398" t="n">
        <v>2</v>
      </c>
      <c r="E469" s="192" t="n">
        <v>4089</v>
      </c>
      <c r="F469" s="399" t="n">
        <v>48.9117143555882</v>
      </c>
    </row>
    <row r="470" customFormat="false" ht="14.25" hidden="false" customHeight="false" outlineLevel="0" collapsed="false">
      <c r="A470" s="5" t="s">
        <v>1331</v>
      </c>
      <c r="B470" s="5" t="s">
        <v>1332</v>
      </c>
      <c r="C470" s="5" t="s">
        <v>109</v>
      </c>
      <c r="D470" s="398" t="n">
        <v>5</v>
      </c>
      <c r="E470" s="192" t="n">
        <v>4827</v>
      </c>
      <c r="F470" s="399" t="n">
        <v>103.584006629376</v>
      </c>
    </row>
    <row r="471" customFormat="false" ht="14.25" hidden="false" customHeight="false" outlineLevel="0" collapsed="false">
      <c r="A471" s="5" t="s">
        <v>1333</v>
      </c>
      <c r="B471" s="5" t="s">
        <v>1334</v>
      </c>
      <c r="C471" s="5" t="s">
        <v>109</v>
      </c>
      <c r="D471" s="398" t="n">
        <v>2</v>
      </c>
      <c r="E471" s="192" t="n">
        <v>3839</v>
      </c>
      <c r="F471" s="399" t="n">
        <v>52.0969002344361</v>
      </c>
    </row>
    <row r="472" customFormat="false" ht="14.25" hidden="false" customHeight="false" outlineLevel="0" collapsed="false">
      <c r="A472" s="5" t="s">
        <v>1335</v>
      </c>
      <c r="B472" s="5" t="s">
        <v>1336</v>
      </c>
      <c r="C472" s="5" t="s">
        <v>109</v>
      </c>
      <c r="D472" s="398" t="n">
        <v>3</v>
      </c>
      <c r="E472" s="192" t="n">
        <v>7074</v>
      </c>
      <c r="F472" s="399" t="n">
        <v>42.4088210347752</v>
      </c>
    </row>
    <row r="473" customFormat="false" ht="14.25" hidden="false" customHeight="false" outlineLevel="0" collapsed="false">
      <c r="A473" s="5" t="s">
        <v>1337</v>
      </c>
      <c r="B473" s="5" t="s">
        <v>1338</v>
      </c>
      <c r="C473" s="5" t="s">
        <v>109</v>
      </c>
      <c r="D473" s="398" t="n">
        <v>17</v>
      </c>
      <c r="E473" s="192" t="n">
        <v>3912</v>
      </c>
      <c r="F473" s="399" t="n">
        <v>434.560327198364</v>
      </c>
    </row>
    <row r="474" customFormat="false" ht="14.25" hidden="false" customHeight="false" outlineLevel="0" collapsed="false">
      <c r="A474" s="5" t="s">
        <v>1339</v>
      </c>
      <c r="B474" s="5" t="s">
        <v>1340</v>
      </c>
      <c r="C474" s="5" t="s">
        <v>109</v>
      </c>
      <c r="D474" s="398" t="n">
        <v>1</v>
      </c>
      <c r="E474" s="192" t="n">
        <v>3137</v>
      </c>
      <c r="F474" s="399" t="n">
        <v>31.8775900541919</v>
      </c>
    </row>
    <row r="475" customFormat="false" ht="14.25" hidden="false" customHeight="false" outlineLevel="0" collapsed="false">
      <c r="A475" s="5" t="s">
        <v>1341</v>
      </c>
      <c r="B475" s="5" t="s">
        <v>1342</v>
      </c>
      <c r="C475" s="5" t="s">
        <v>109</v>
      </c>
      <c r="D475" s="398" t="n">
        <v>3</v>
      </c>
      <c r="E475" s="192" t="n">
        <v>3432</v>
      </c>
      <c r="F475" s="399" t="n">
        <v>87.4125874125874</v>
      </c>
    </row>
    <row r="476" customFormat="false" ht="14.25" hidden="false" customHeight="false" outlineLevel="0" collapsed="false">
      <c r="A476" s="5" t="s">
        <v>1343</v>
      </c>
      <c r="B476" s="5" t="s">
        <v>1344</v>
      </c>
      <c r="C476" s="5" t="s">
        <v>109</v>
      </c>
      <c r="D476" s="398" t="n">
        <v>4</v>
      </c>
      <c r="E476" s="192" t="n">
        <v>3240</v>
      </c>
      <c r="F476" s="399" t="n">
        <v>123.456790123457</v>
      </c>
    </row>
    <row r="477" customFormat="false" ht="14.25" hidden="false" customHeight="false" outlineLevel="0" collapsed="false">
      <c r="A477" s="5" t="s">
        <v>1345</v>
      </c>
      <c r="B477" s="5" t="s">
        <v>1346</v>
      </c>
      <c r="C477" s="5" t="s">
        <v>109</v>
      </c>
      <c r="D477" s="398" t="n">
        <v>3</v>
      </c>
      <c r="E477" s="192" t="n">
        <v>2631</v>
      </c>
      <c r="F477" s="399" t="n">
        <v>114.025085518814</v>
      </c>
    </row>
    <row r="478" customFormat="false" ht="14.25" hidden="false" customHeight="false" outlineLevel="0" collapsed="false">
      <c r="A478" s="5" t="s">
        <v>1347</v>
      </c>
      <c r="B478" s="5" t="s">
        <v>1348</v>
      </c>
      <c r="C478" s="5" t="s">
        <v>109</v>
      </c>
      <c r="D478" s="398" t="n">
        <v>1</v>
      </c>
      <c r="E478" s="192" t="n">
        <v>2724</v>
      </c>
      <c r="F478" s="399" t="n">
        <v>36.7107195301028</v>
      </c>
    </row>
    <row r="479" customFormat="false" ht="14.25" hidden="false" customHeight="false" outlineLevel="0" collapsed="false">
      <c r="A479" s="5" t="s">
        <v>1349</v>
      </c>
      <c r="B479" s="5" t="s">
        <v>1350</v>
      </c>
      <c r="C479" s="5" t="s">
        <v>109</v>
      </c>
      <c r="D479" s="398" t="n">
        <v>8</v>
      </c>
      <c r="E479" s="192" t="n">
        <v>4904</v>
      </c>
      <c r="F479" s="399" t="n">
        <v>163.132137030995</v>
      </c>
    </row>
    <row r="480" customFormat="false" ht="14.25" hidden="false" customHeight="false" outlineLevel="0" collapsed="false">
      <c r="A480" s="5" t="s">
        <v>1351</v>
      </c>
      <c r="B480" s="5" t="s">
        <v>1352</v>
      </c>
      <c r="C480" s="5" t="s">
        <v>109</v>
      </c>
      <c r="D480" s="398" t="n">
        <v>1</v>
      </c>
      <c r="E480" s="192" t="n">
        <v>3756</v>
      </c>
      <c r="F480" s="399" t="n">
        <v>26.6240681576145</v>
      </c>
    </row>
    <row r="481" customFormat="false" ht="14.25" hidden="false" customHeight="false" outlineLevel="0" collapsed="false">
      <c r="A481" s="5" t="s">
        <v>1353</v>
      </c>
      <c r="B481" s="5" t="s">
        <v>1354</v>
      </c>
      <c r="C481" s="5" t="s">
        <v>109</v>
      </c>
      <c r="D481" s="398" t="n">
        <v>23</v>
      </c>
      <c r="E481" s="192" t="n">
        <v>4704</v>
      </c>
      <c r="F481" s="399" t="n">
        <v>488.945578231293</v>
      </c>
    </row>
    <row r="482" customFormat="false" ht="14.25" hidden="false" customHeight="false" outlineLevel="0" collapsed="false">
      <c r="A482" s="5" t="s">
        <v>1355</v>
      </c>
      <c r="B482" s="5" t="s">
        <v>1356</v>
      </c>
      <c r="C482" s="5" t="s">
        <v>109</v>
      </c>
      <c r="D482" s="398" t="n">
        <v>5</v>
      </c>
      <c r="E482" s="192" t="n">
        <v>3355</v>
      </c>
      <c r="F482" s="399" t="n">
        <v>149.03129657228</v>
      </c>
    </row>
    <row r="483" customFormat="false" ht="14.25" hidden="false" customHeight="false" outlineLevel="0" collapsed="false">
      <c r="A483" s="5" t="s">
        <v>1357</v>
      </c>
      <c r="B483" s="5" t="s">
        <v>1358</v>
      </c>
      <c r="C483" s="5" t="s">
        <v>109</v>
      </c>
      <c r="D483" s="398" t="n">
        <v>3</v>
      </c>
      <c r="E483" s="192" t="n">
        <v>4711</v>
      </c>
      <c r="F483" s="399" t="n">
        <v>63.6807471874337</v>
      </c>
    </row>
    <row r="484" customFormat="false" ht="14.25" hidden="false" customHeight="false" outlineLevel="0" collapsed="false">
      <c r="A484" s="5" t="s">
        <v>1359</v>
      </c>
      <c r="B484" s="5" t="s">
        <v>1360</v>
      </c>
      <c r="C484" s="5" t="s">
        <v>109</v>
      </c>
      <c r="D484" s="398" t="n">
        <v>7</v>
      </c>
      <c r="E484" s="192" t="n">
        <v>3483</v>
      </c>
      <c r="F484" s="399" t="n">
        <v>200.976169968418</v>
      </c>
    </row>
    <row r="485" customFormat="false" ht="14.25" hidden="false" customHeight="false" outlineLevel="0" collapsed="false">
      <c r="A485" s="5" t="s">
        <v>1361</v>
      </c>
      <c r="B485" s="5" t="s">
        <v>1362</v>
      </c>
      <c r="C485" s="5" t="s">
        <v>109</v>
      </c>
      <c r="D485" s="398" t="n">
        <v>5</v>
      </c>
      <c r="E485" s="192" t="n">
        <v>3580</v>
      </c>
      <c r="F485" s="399" t="n">
        <v>139.664804469274</v>
      </c>
    </row>
    <row r="486" customFormat="false" ht="14.25" hidden="false" customHeight="false" outlineLevel="0" collapsed="false">
      <c r="A486" s="5" t="s">
        <v>1363</v>
      </c>
      <c r="B486" s="5" t="s">
        <v>1364</v>
      </c>
      <c r="C486" s="5" t="s">
        <v>109</v>
      </c>
      <c r="D486" s="398" t="n">
        <v>18</v>
      </c>
      <c r="E486" s="192" t="n">
        <v>2980</v>
      </c>
      <c r="F486" s="399" t="n">
        <v>604.026845637584</v>
      </c>
    </row>
    <row r="487" customFormat="false" ht="14.25" hidden="false" customHeight="false" outlineLevel="0" collapsed="false">
      <c r="A487" s="5" t="s">
        <v>1365</v>
      </c>
      <c r="B487" s="5" t="s">
        <v>1366</v>
      </c>
      <c r="C487" s="5" t="s">
        <v>109</v>
      </c>
      <c r="D487" s="398" t="n">
        <v>4</v>
      </c>
      <c r="E487" s="192" t="n">
        <v>2745</v>
      </c>
      <c r="F487" s="399" t="n">
        <v>145.719489981785</v>
      </c>
    </row>
    <row r="488" customFormat="false" ht="14.25" hidden="false" customHeight="false" outlineLevel="0" collapsed="false">
      <c r="A488" s="5" t="s">
        <v>1367</v>
      </c>
      <c r="B488" s="5" t="s">
        <v>1368</v>
      </c>
      <c r="C488" s="5" t="s">
        <v>109</v>
      </c>
      <c r="D488" s="398" t="n">
        <v>4</v>
      </c>
      <c r="E488" s="192" t="n">
        <v>2673</v>
      </c>
      <c r="F488" s="399" t="n">
        <v>149.644594089039</v>
      </c>
    </row>
    <row r="489" customFormat="false" ht="14.25" hidden="false" customHeight="false" outlineLevel="0" collapsed="false">
      <c r="A489" s="5" t="s">
        <v>1369</v>
      </c>
      <c r="B489" s="5" t="s">
        <v>1370</v>
      </c>
      <c r="C489" s="5" t="s">
        <v>109</v>
      </c>
      <c r="D489" s="398" t="n">
        <v>1</v>
      </c>
      <c r="E489" s="192" t="n">
        <v>3736</v>
      </c>
      <c r="F489" s="399" t="n">
        <v>26.7665952890792</v>
      </c>
    </row>
    <row r="490" customFormat="false" ht="14.25" hidden="false" customHeight="false" outlineLevel="0" collapsed="false">
      <c r="A490" s="5" t="s">
        <v>1371</v>
      </c>
      <c r="B490" s="5" t="s">
        <v>1372</v>
      </c>
      <c r="C490" s="5" t="s">
        <v>109</v>
      </c>
      <c r="D490" s="398" t="n">
        <v>0</v>
      </c>
      <c r="E490" s="192" t="n">
        <v>3098</v>
      </c>
      <c r="F490" s="399" t="n">
        <v>0</v>
      </c>
    </row>
    <row r="491" customFormat="false" ht="14.25" hidden="false" customHeight="false" outlineLevel="0" collapsed="false">
      <c r="A491" s="5" t="s">
        <v>1373</v>
      </c>
      <c r="B491" s="5" t="s">
        <v>1374</v>
      </c>
      <c r="C491" s="5" t="s">
        <v>109</v>
      </c>
      <c r="D491" s="398" t="n">
        <v>2</v>
      </c>
      <c r="E491" s="192" t="n">
        <v>2461</v>
      </c>
      <c r="F491" s="399" t="n">
        <v>81.2677773262902</v>
      </c>
    </row>
    <row r="492" customFormat="false" ht="14.25" hidden="false" customHeight="false" outlineLevel="0" collapsed="false">
      <c r="A492" s="5" t="s">
        <v>1375</v>
      </c>
      <c r="B492" s="5" t="s">
        <v>1376</v>
      </c>
      <c r="C492" s="5" t="s">
        <v>109</v>
      </c>
      <c r="D492" s="398" t="n">
        <v>4</v>
      </c>
      <c r="E492" s="192" t="n">
        <v>4774</v>
      </c>
      <c r="F492" s="399" t="n">
        <v>83.7871805613741</v>
      </c>
    </row>
    <row r="493" customFormat="false" ht="14.25" hidden="false" customHeight="false" outlineLevel="0" collapsed="false">
      <c r="A493" s="5" t="s">
        <v>1377</v>
      </c>
      <c r="B493" s="5" t="s">
        <v>1378</v>
      </c>
      <c r="C493" s="5" t="s">
        <v>109</v>
      </c>
      <c r="D493" s="398" t="n">
        <v>1</v>
      </c>
      <c r="E493" s="192" t="n">
        <v>5004</v>
      </c>
      <c r="F493" s="399" t="n">
        <v>19.9840127897682</v>
      </c>
    </row>
    <row r="494" customFormat="false" ht="14.25" hidden="false" customHeight="false" outlineLevel="0" collapsed="false">
      <c r="A494" s="5" t="s">
        <v>1379</v>
      </c>
      <c r="B494" s="5" t="s">
        <v>1380</v>
      </c>
      <c r="C494" s="5" t="s">
        <v>109</v>
      </c>
      <c r="D494" s="398" t="n">
        <v>5</v>
      </c>
      <c r="E494" s="192" t="n">
        <v>4186</v>
      </c>
      <c r="F494" s="399" t="n">
        <v>119.445771619685</v>
      </c>
    </row>
    <row r="495" customFormat="false" ht="14.25" hidden="false" customHeight="false" outlineLevel="0" collapsed="false">
      <c r="A495" s="5" t="s">
        <v>1381</v>
      </c>
      <c r="B495" s="5" t="s">
        <v>1382</v>
      </c>
      <c r="C495" s="5" t="s">
        <v>109</v>
      </c>
      <c r="D495" s="398" t="n">
        <v>5</v>
      </c>
      <c r="E495" s="192" t="n">
        <v>5211</v>
      </c>
      <c r="F495" s="399" t="n">
        <v>95.9508731529457</v>
      </c>
    </row>
    <row r="496" customFormat="false" ht="14.25" hidden="false" customHeight="false" outlineLevel="0" collapsed="false">
      <c r="A496" s="5" t="s">
        <v>1383</v>
      </c>
      <c r="B496" s="5" t="s">
        <v>1384</v>
      </c>
      <c r="C496" s="5" t="s">
        <v>109</v>
      </c>
      <c r="D496" s="398" t="n">
        <v>5</v>
      </c>
      <c r="E496" s="192" t="n">
        <v>3975</v>
      </c>
      <c r="F496" s="399" t="n">
        <v>125.786163522013</v>
      </c>
    </row>
    <row r="497" customFormat="false" ht="14.25" hidden="false" customHeight="false" outlineLevel="0" collapsed="false">
      <c r="A497" s="5" t="s">
        <v>1385</v>
      </c>
      <c r="B497" s="5" t="s">
        <v>1386</v>
      </c>
      <c r="C497" s="5" t="s">
        <v>109</v>
      </c>
      <c r="D497" s="398" t="n">
        <v>3</v>
      </c>
      <c r="E497" s="192" t="n">
        <v>3278</v>
      </c>
      <c r="F497" s="399" t="n">
        <v>91.5192190359976</v>
      </c>
    </row>
    <row r="498" customFormat="false" ht="14.25" hidden="false" customHeight="false" outlineLevel="0" collapsed="false">
      <c r="A498" s="5" t="s">
        <v>1387</v>
      </c>
      <c r="B498" s="5" t="s">
        <v>1388</v>
      </c>
      <c r="C498" s="5" t="s">
        <v>109</v>
      </c>
      <c r="D498" s="398" t="n">
        <v>3</v>
      </c>
      <c r="E498" s="192" t="n">
        <v>3261</v>
      </c>
      <c r="F498" s="399" t="n">
        <v>91.9963201471941</v>
      </c>
    </row>
    <row r="499" customFormat="false" ht="14.25" hidden="false" customHeight="false" outlineLevel="0" collapsed="false">
      <c r="A499" s="5" t="s">
        <v>1389</v>
      </c>
      <c r="B499" s="5" t="s">
        <v>1390</v>
      </c>
      <c r="C499" s="5" t="s">
        <v>109</v>
      </c>
      <c r="D499" s="398" t="n">
        <v>5</v>
      </c>
      <c r="E499" s="192" t="n">
        <v>4668</v>
      </c>
      <c r="F499" s="399" t="n">
        <v>107.112253641817</v>
      </c>
    </row>
    <row r="500" customFormat="false" ht="14.25" hidden="false" customHeight="false" outlineLevel="0" collapsed="false">
      <c r="A500" s="5" t="s">
        <v>1391</v>
      </c>
      <c r="B500" s="5" t="s">
        <v>1392</v>
      </c>
      <c r="C500" s="5" t="s">
        <v>109</v>
      </c>
      <c r="D500" s="398" t="n">
        <v>3</v>
      </c>
      <c r="E500" s="192" t="n">
        <v>3023</v>
      </c>
      <c r="F500" s="399" t="n">
        <v>99.2391663910023</v>
      </c>
    </row>
    <row r="501" customFormat="false" ht="14.25" hidden="false" customHeight="false" outlineLevel="0" collapsed="false">
      <c r="A501" s="5" t="s">
        <v>1393</v>
      </c>
      <c r="B501" s="5" t="s">
        <v>1394</v>
      </c>
      <c r="C501" s="5" t="s">
        <v>109</v>
      </c>
      <c r="D501" s="398" t="n">
        <v>3</v>
      </c>
      <c r="E501" s="192" t="n">
        <v>4108</v>
      </c>
      <c r="F501" s="399" t="n">
        <v>73.0282375851996</v>
      </c>
    </row>
    <row r="502" customFormat="false" ht="14.25" hidden="false" customHeight="false" outlineLevel="0" collapsed="false">
      <c r="A502" s="5" t="s">
        <v>1395</v>
      </c>
      <c r="B502" s="5" t="s">
        <v>1396</v>
      </c>
      <c r="C502" s="5" t="s">
        <v>109</v>
      </c>
      <c r="D502" s="398" t="n">
        <v>2</v>
      </c>
      <c r="E502" s="192" t="n">
        <v>3653</v>
      </c>
      <c r="F502" s="399" t="n">
        <v>54.7495209416918</v>
      </c>
    </row>
    <row r="503" customFormat="false" ht="14.25" hidden="false" customHeight="false" outlineLevel="0" collapsed="false">
      <c r="A503" s="5" t="s">
        <v>1397</v>
      </c>
      <c r="B503" s="5" t="s">
        <v>1398</v>
      </c>
      <c r="C503" s="5" t="s">
        <v>109</v>
      </c>
      <c r="D503" s="398" t="n">
        <v>3</v>
      </c>
      <c r="E503" s="192" t="n">
        <v>4211</v>
      </c>
      <c r="F503" s="399" t="n">
        <v>71.2419852766564</v>
      </c>
    </row>
    <row r="504" customFormat="false" ht="14.25" hidden="false" customHeight="false" outlineLevel="0" collapsed="false">
      <c r="A504" s="5" t="s">
        <v>1399</v>
      </c>
      <c r="B504" s="5" t="s">
        <v>1400</v>
      </c>
      <c r="C504" s="5" t="s">
        <v>109</v>
      </c>
      <c r="D504" s="398" t="n">
        <v>3</v>
      </c>
      <c r="E504" s="192" t="n">
        <v>3098</v>
      </c>
      <c r="F504" s="399" t="n">
        <v>96.8366688185927</v>
      </c>
    </row>
    <row r="505" customFormat="false" ht="14.25" hidden="false" customHeight="false" outlineLevel="0" collapsed="false">
      <c r="A505" s="5" t="s">
        <v>1401</v>
      </c>
      <c r="B505" s="5" t="s">
        <v>1402</v>
      </c>
      <c r="C505" s="5" t="s">
        <v>109</v>
      </c>
      <c r="D505" s="398" t="n">
        <v>5</v>
      </c>
      <c r="E505" s="192" t="n">
        <v>3054</v>
      </c>
      <c r="F505" s="399" t="n">
        <v>163.719711853307</v>
      </c>
    </row>
    <row r="506" customFormat="false" ht="14.25" hidden="false" customHeight="false" outlineLevel="0" collapsed="false">
      <c r="A506" s="5" t="s">
        <v>1403</v>
      </c>
      <c r="B506" s="5" t="s">
        <v>1404</v>
      </c>
      <c r="C506" s="5" t="s">
        <v>109</v>
      </c>
      <c r="D506" s="398" t="n">
        <v>5</v>
      </c>
      <c r="E506" s="192" t="n">
        <v>5100</v>
      </c>
      <c r="F506" s="399" t="n">
        <v>98.0392156862745</v>
      </c>
    </row>
    <row r="507" customFormat="false" ht="14.25" hidden="false" customHeight="false" outlineLevel="0" collapsed="false">
      <c r="A507" s="5" t="s">
        <v>1405</v>
      </c>
      <c r="B507" s="5" t="s">
        <v>1406</v>
      </c>
      <c r="C507" s="5" t="s">
        <v>86</v>
      </c>
      <c r="D507" s="398" t="n">
        <v>9</v>
      </c>
      <c r="E507" s="192" t="n">
        <v>3093</v>
      </c>
      <c r="F507" s="399" t="n">
        <v>290.9796314258</v>
      </c>
    </row>
    <row r="508" customFormat="false" ht="14.25" hidden="false" customHeight="false" outlineLevel="0" collapsed="false">
      <c r="A508" s="5" t="s">
        <v>1407</v>
      </c>
      <c r="B508" s="5" t="s">
        <v>1408</v>
      </c>
      <c r="C508" s="5" t="s">
        <v>86</v>
      </c>
      <c r="D508" s="398" t="n">
        <v>7</v>
      </c>
      <c r="E508" s="192" t="n">
        <v>3983</v>
      </c>
      <c r="F508" s="399" t="n">
        <v>175.746924428823</v>
      </c>
    </row>
    <row r="509" customFormat="false" ht="14.25" hidden="false" customHeight="false" outlineLevel="0" collapsed="false">
      <c r="A509" s="5" t="s">
        <v>1409</v>
      </c>
      <c r="B509" s="5" t="s">
        <v>1410</v>
      </c>
      <c r="C509" s="5" t="s">
        <v>86</v>
      </c>
      <c r="D509" s="398" t="n">
        <v>8</v>
      </c>
      <c r="E509" s="192" t="n">
        <v>3471</v>
      </c>
      <c r="F509" s="399" t="n">
        <v>230.481129357534</v>
      </c>
    </row>
    <row r="510" customFormat="false" ht="14.25" hidden="false" customHeight="false" outlineLevel="0" collapsed="false">
      <c r="A510" s="5" t="s">
        <v>1411</v>
      </c>
      <c r="B510" s="5" t="s">
        <v>1412</v>
      </c>
      <c r="C510" s="5" t="s">
        <v>86</v>
      </c>
      <c r="D510" s="398" t="n">
        <v>2</v>
      </c>
      <c r="E510" s="192" t="n">
        <v>3593</v>
      </c>
      <c r="F510" s="399" t="n">
        <v>55.663790704147</v>
      </c>
    </row>
    <row r="511" customFormat="false" ht="14.25" hidden="false" customHeight="false" outlineLevel="0" collapsed="false">
      <c r="A511" s="5" t="s">
        <v>1413</v>
      </c>
      <c r="B511" s="5" t="s">
        <v>1414</v>
      </c>
      <c r="C511" s="5" t="s">
        <v>86</v>
      </c>
      <c r="D511" s="398" t="n">
        <v>0</v>
      </c>
      <c r="E511" s="192" t="n">
        <v>2874</v>
      </c>
      <c r="F511" s="399" t="n">
        <v>0</v>
      </c>
    </row>
    <row r="512" customFormat="false" ht="14.25" hidden="false" customHeight="false" outlineLevel="0" collapsed="false">
      <c r="A512" s="5" t="s">
        <v>1415</v>
      </c>
      <c r="B512" s="5" t="s">
        <v>1416</v>
      </c>
      <c r="C512" s="5" t="s">
        <v>86</v>
      </c>
      <c r="D512" s="398" t="n">
        <v>4</v>
      </c>
      <c r="E512" s="192" t="n">
        <v>4325</v>
      </c>
      <c r="F512" s="399" t="n">
        <v>92.485549132948</v>
      </c>
    </row>
    <row r="513" customFormat="false" ht="14.25" hidden="false" customHeight="false" outlineLevel="0" collapsed="false">
      <c r="A513" s="5" t="s">
        <v>1417</v>
      </c>
      <c r="B513" s="5" t="s">
        <v>1418</v>
      </c>
      <c r="C513" s="5" t="s">
        <v>86</v>
      </c>
      <c r="D513" s="398" t="n">
        <v>1</v>
      </c>
      <c r="E513" s="192" t="n">
        <v>3735</v>
      </c>
      <c r="F513" s="399" t="n">
        <v>26.7737617135208</v>
      </c>
    </row>
    <row r="514" customFormat="false" ht="14.25" hidden="false" customHeight="false" outlineLevel="0" collapsed="false">
      <c r="A514" s="5" t="s">
        <v>1419</v>
      </c>
      <c r="B514" s="5" t="s">
        <v>1420</v>
      </c>
      <c r="C514" s="5" t="s">
        <v>86</v>
      </c>
      <c r="D514" s="398" t="n">
        <v>3</v>
      </c>
      <c r="E514" s="192" t="n">
        <v>3664</v>
      </c>
      <c r="F514" s="399" t="n">
        <v>81.8777292576419</v>
      </c>
    </row>
    <row r="515" customFormat="false" ht="14.25" hidden="false" customHeight="false" outlineLevel="0" collapsed="false">
      <c r="A515" s="5" t="s">
        <v>1421</v>
      </c>
      <c r="B515" s="5" t="s">
        <v>1422</v>
      </c>
      <c r="C515" s="5" t="s">
        <v>86</v>
      </c>
      <c r="D515" s="398" t="n">
        <v>3</v>
      </c>
      <c r="E515" s="192" t="n">
        <v>4653</v>
      </c>
      <c r="F515" s="399" t="n">
        <v>64.474532559639</v>
      </c>
    </row>
    <row r="516" customFormat="false" ht="14.25" hidden="false" customHeight="false" outlineLevel="0" collapsed="false">
      <c r="A516" s="5" t="s">
        <v>1423</v>
      </c>
      <c r="B516" s="5" t="s">
        <v>1424</v>
      </c>
      <c r="C516" s="5" t="s">
        <v>86</v>
      </c>
      <c r="D516" s="398" t="n">
        <v>3</v>
      </c>
      <c r="E516" s="192" t="n">
        <v>3110</v>
      </c>
      <c r="F516" s="399" t="n">
        <v>96.4630225080386</v>
      </c>
    </row>
    <row r="517" customFormat="false" ht="14.25" hidden="false" customHeight="false" outlineLevel="0" collapsed="false">
      <c r="A517" s="5" t="s">
        <v>1425</v>
      </c>
      <c r="B517" s="5" t="s">
        <v>1426</v>
      </c>
      <c r="C517" s="5" t="s">
        <v>86</v>
      </c>
      <c r="D517" s="398" t="n">
        <v>2</v>
      </c>
      <c r="E517" s="192" t="n">
        <v>3322</v>
      </c>
      <c r="F517" s="399" t="n">
        <v>60.2046959662854</v>
      </c>
    </row>
    <row r="518" customFormat="false" ht="14.25" hidden="false" customHeight="false" outlineLevel="0" collapsed="false">
      <c r="A518" s="5" t="s">
        <v>1427</v>
      </c>
      <c r="B518" s="5" t="s">
        <v>1428</v>
      </c>
      <c r="C518" s="5" t="s">
        <v>86</v>
      </c>
      <c r="D518" s="398" t="n">
        <v>3</v>
      </c>
      <c r="E518" s="192" t="n">
        <v>2991</v>
      </c>
      <c r="F518" s="399" t="n">
        <v>100.300902708124</v>
      </c>
    </row>
    <row r="519" customFormat="false" ht="14.25" hidden="false" customHeight="false" outlineLevel="0" collapsed="false">
      <c r="A519" s="5" t="s">
        <v>1429</v>
      </c>
      <c r="B519" s="5" t="s">
        <v>1430</v>
      </c>
      <c r="C519" s="5" t="s">
        <v>86</v>
      </c>
      <c r="D519" s="398" t="n">
        <v>19</v>
      </c>
      <c r="E519" s="192" t="n">
        <v>5253</v>
      </c>
      <c r="F519" s="399" t="n">
        <v>361.698077289168</v>
      </c>
    </row>
    <row r="520" customFormat="false" ht="14.25" hidden="false" customHeight="false" outlineLevel="0" collapsed="false">
      <c r="A520" s="5" t="s">
        <v>1431</v>
      </c>
      <c r="B520" s="5" t="s">
        <v>1432</v>
      </c>
      <c r="C520" s="5" t="s">
        <v>86</v>
      </c>
      <c r="D520" s="398" t="n">
        <v>0</v>
      </c>
      <c r="E520" s="192" t="n">
        <v>5863</v>
      </c>
      <c r="F520" s="399" t="n">
        <v>0</v>
      </c>
    </row>
    <row r="521" customFormat="false" ht="14.25" hidden="false" customHeight="false" outlineLevel="0" collapsed="false">
      <c r="A521" s="5" t="s">
        <v>1433</v>
      </c>
      <c r="B521" s="5" t="s">
        <v>1434</v>
      </c>
      <c r="C521" s="5" t="s">
        <v>86</v>
      </c>
      <c r="D521" s="398" t="n">
        <v>1</v>
      </c>
      <c r="E521" s="192" t="n">
        <v>2878</v>
      </c>
      <c r="F521" s="399" t="n">
        <v>34.7463516330785</v>
      </c>
    </row>
    <row r="522" customFormat="false" ht="14.25" hidden="false" customHeight="false" outlineLevel="0" collapsed="false">
      <c r="A522" s="5" t="s">
        <v>1435</v>
      </c>
      <c r="B522" s="5" t="s">
        <v>1436</v>
      </c>
      <c r="C522" s="5" t="s">
        <v>86</v>
      </c>
      <c r="D522" s="398" t="n">
        <v>0</v>
      </c>
      <c r="E522" s="192" t="n">
        <v>3857</v>
      </c>
      <c r="F522" s="399" t="n">
        <v>0</v>
      </c>
    </row>
    <row r="523" customFormat="false" ht="14.25" hidden="false" customHeight="false" outlineLevel="0" collapsed="false">
      <c r="A523" s="5" t="s">
        <v>1437</v>
      </c>
      <c r="B523" s="5" t="s">
        <v>1438</v>
      </c>
      <c r="C523" s="5" t="s">
        <v>86</v>
      </c>
      <c r="D523" s="398" t="n">
        <v>3</v>
      </c>
      <c r="E523" s="192" t="n">
        <v>2859</v>
      </c>
      <c r="F523" s="399" t="n">
        <v>104.931794333683</v>
      </c>
    </row>
    <row r="524" customFormat="false" ht="14.25" hidden="false" customHeight="false" outlineLevel="0" collapsed="false">
      <c r="A524" s="5" t="s">
        <v>1439</v>
      </c>
      <c r="B524" s="5" t="s">
        <v>1440</v>
      </c>
      <c r="C524" s="5" t="s">
        <v>86</v>
      </c>
      <c r="D524" s="398" t="n">
        <v>1</v>
      </c>
      <c r="E524" s="192" t="n">
        <v>3972</v>
      </c>
      <c r="F524" s="399" t="n">
        <v>25.1762336354481</v>
      </c>
    </row>
    <row r="525" customFormat="false" ht="14.25" hidden="false" customHeight="false" outlineLevel="0" collapsed="false">
      <c r="A525" s="5" t="s">
        <v>1441</v>
      </c>
      <c r="B525" s="5" t="s">
        <v>1442</v>
      </c>
      <c r="C525" s="5" t="s">
        <v>86</v>
      </c>
      <c r="D525" s="398" t="n">
        <v>1</v>
      </c>
      <c r="E525" s="192" t="n">
        <v>3329</v>
      </c>
      <c r="F525" s="399" t="n">
        <v>30.0390507659958</v>
      </c>
    </row>
    <row r="526" customFormat="false" ht="14.25" hidden="false" customHeight="false" outlineLevel="0" collapsed="false">
      <c r="A526" s="5" t="s">
        <v>1443</v>
      </c>
      <c r="B526" s="5" t="s">
        <v>1444</v>
      </c>
      <c r="C526" s="5" t="s">
        <v>86</v>
      </c>
      <c r="D526" s="398" t="n">
        <v>1</v>
      </c>
      <c r="E526" s="192" t="n">
        <v>3656</v>
      </c>
      <c r="F526" s="399" t="n">
        <v>27.3522975929978</v>
      </c>
    </row>
    <row r="527" customFormat="false" ht="14.25" hidden="false" customHeight="false" outlineLevel="0" collapsed="false">
      <c r="A527" s="5" t="s">
        <v>1445</v>
      </c>
      <c r="B527" s="5" t="s">
        <v>1446</v>
      </c>
      <c r="C527" s="5" t="s">
        <v>86</v>
      </c>
      <c r="D527" s="398" t="n">
        <v>1</v>
      </c>
      <c r="E527" s="192" t="n">
        <v>2511</v>
      </c>
      <c r="F527" s="399" t="n">
        <v>39.8247710075667</v>
      </c>
    </row>
    <row r="528" customFormat="false" ht="14.25" hidden="false" customHeight="false" outlineLevel="0" collapsed="false">
      <c r="A528" s="5" t="s">
        <v>1447</v>
      </c>
      <c r="B528" s="5" t="s">
        <v>1448</v>
      </c>
      <c r="C528" s="5" t="s">
        <v>86</v>
      </c>
      <c r="D528" s="398" t="n">
        <v>3</v>
      </c>
      <c r="E528" s="192" t="n">
        <v>2997</v>
      </c>
      <c r="F528" s="399" t="n">
        <v>100.1001001001</v>
      </c>
    </row>
    <row r="529" customFormat="false" ht="14.25" hidden="false" customHeight="false" outlineLevel="0" collapsed="false">
      <c r="A529" s="5" t="s">
        <v>1449</v>
      </c>
      <c r="B529" s="5" t="s">
        <v>1450</v>
      </c>
      <c r="C529" s="5" t="s">
        <v>86</v>
      </c>
      <c r="D529" s="398" t="n">
        <v>3</v>
      </c>
      <c r="E529" s="192" t="n">
        <v>3018</v>
      </c>
      <c r="F529" s="399" t="n">
        <v>99.4035785288271</v>
      </c>
    </row>
    <row r="530" customFormat="false" ht="14.25" hidden="false" customHeight="false" outlineLevel="0" collapsed="false">
      <c r="A530" s="5" t="s">
        <v>1451</v>
      </c>
      <c r="B530" s="5" t="s">
        <v>1452</v>
      </c>
      <c r="C530" s="5" t="s">
        <v>86</v>
      </c>
      <c r="D530" s="398" t="n">
        <v>3</v>
      </c>
      <c r="E530" s="192" t="n">
        <v>3507</v>
      </c>
      <c r="F530" s="399" t="n">
        <v>85.5431993156544</v>
      </c>
    </row>
    <row r="531" customFormat="false" ht="14.25" hidden="false" customHeight="false" outlineLevel="0" collapsed="false">
      <c r="A531" s="5" t="s">
        <v>1453</v>
      </c>
      <c r="B531" s="5" t="s">
        <v>1454</v>
      </c>
      <c r="C531" s="5" t="s">
        <v>86</v>
      </c>
      <c r="D531" s="398" t="n">
        <v>6</v>
      </c>
      <c r="E531" s="192" t="n">
        <v>3921</v>
      </c>
      <c r="F531" s="399" t="n">
        <v>153.022188217292</v>
      </c>
    </row>
    <row r="532" customFormat="false" ht="14.25" hidden="false" customHeight="false" outlineLevel="0" collapsed="false">
      <c r="A532" s="5" t="s">
        <v>1455</v>
      </c>
      <c r="B532" s="5" t="s">
        <v>1456</v>
      </c>
      <c r="C532" s="5" t="s">
        <v>86</v>
      </c>
      <c r="D532" s="398" t="n">
        <v>0</v>
      </c>
      <c r="E532" s="192" t="n">
        <v>3094</v>
      </c>
      <c r="F532" s="399" t="n">
        <v>0</v>
      </c>
    </row>
    <row r="533" customFormat="false" ht="14.25" hidden="false" customHeight="false" outlineLevel="0" collapsed="false">
      <c r="A533" s="5" t="s">
        <v>1457</v>
      </c>
      <c r="B533" s="5" t="s">
        <v>1458</v>
      </c>
      <c r="C533" s="5" t="s">
        <v>86</v>
      </c>
      <c r="D533" s="398" t="n">
        <v>1</v>
      </c>
      <c r="E533" s="192" t="n">
        <v>2842</v>
      </c>
      <c r="F533" s="399" t="n">
        <v>35.1864883884588</v>
      </c>
    </row>
    <row r="534" customFormat="false" ht="14.25" hidden="false" customHeight="false" outlineLevel="0" collapsed="false">
      <c r="A534" s="5" t="s">
        <v>1459</v>
      </c>
      <c r="B534" s="5" t="s">
        <v>1460</v>
      </c>
      <c r="C534" s="5" t="s">
        <v>86</v>
      </c>
      <c r="D534" s="398" t="n">
        <v>1</v>
      </c>
      <c r="E534" s="192" t="n">
        <v>2572</v>
      </c>
      <c r="F534" s="399" t="n">
        <v>38.8802488335925</v>
      </c>
    </row>
    <row r="535" customFormat="false" ht="14.25" hidden="false" customHeight="false" outlineLevel="0" collapsed="false">
      <c r="A535" s="5" t="s">
        <v>1461</v>
      </c>
      <c r="B535" s="5" t="s">
        <v>1462</v>
      </c>
      <c r="C535" s="5" t="s">
        <v>86</v>
      </c>
      <c r="D535" s="398" t="n">
        <v>3</v>
      </c>
      <c r="E535" s="192" t="n">
        <v>4331</v>
      </c>
      <c r="F535" s="399" t="n">
        <v>69.268067420919</v>
      </c>
    </row>
    <row r="536" customFormat="false" ht="14.25" hidden="false" customHeight="false" outlineLevel="0" collapsed="false">
      <c r="A536" s="5" t="s">
        <v>1463</v>
      </c>
      <c r="B536" s="5" t="s">
        <v>1464</v>
      </c>
      <c r="C536" s="5" t="s">
        <v>86</v>
      </c>
      <c r="D536" s="398" t="n">
        <v>1</v>
      </c>
      <c r="E536" s="192" t="n">
        <v>2539</v>
      </c>
      <c r="F536" s="399" t="n">
        <v>39.3855848759354</v>
      </c>
    </row>
    <row r="537" customFormat="false" ht="14.25" hidden="false" customHeight="false" outlineLevel="0" collapsed="false">
      <c r="A537" s="5" t="s">
        <v>1465</v>
      </c>
      <c r="B537" s="5" t="s">
        <v>1466</v>
      </c>
      <c r="C537" s="5" t="s">
        <v>86</v>
      </c>
      <c r="D537" s="398" t="n">
        <v>6</v>
      </c>
      <c r="E537" s="192" t="n">
        <v>3489</v>
      </c>
      <c r="F537" s="399" t="n">
        <v>171.969045571797</v>
      </c>
    </row>
    <row r="538" customFormat="false" ht="14.25" hidden="false" customHeight="false" outlineLevel="0" collapsed="false">
      <c r="A538" s="5" t="s">
        <v>1467</v>
      </c>
      <c r="B538" s="5" t="s">
        <v>1468</v>
      </c>
      <c r="C538" s="5" t="s">
        <v>86</v>
      </c>
      <c r="D538" s="398" t="n">
        <v>3</v>
      </c>
      <c r="E538" s="192" t="n">
        <v>3342</v>
      </c>
      <c r="F538" s="399" t="n">
        <v>89.7666068222621</v>
      </c>
    </row>
    <row r="539" customFormat="false" ht="14.25" hidden="false" customHeight="false" outlineLevel="0" collapsed="false">
      <c r="A539" s="5" t="s">
        <v>1469</v>
      </c>
      <c r="B539" s="5" t="s">
        <v>1470</v>
      </c>
      <c r="C539" s="5" t="s">
        <v>86</v>
      </c>
      <c r="D539" s="398" t="n">
        <v>3</v>
      </c>
      <c r="E539" s="192" t="n">
        <v>3122</v>
      </c>
      <c r="F539" s="399" t="n">
        <v>96.0922485586163</v>
      </c>
    </row>
    <row r="540" customFormat="false" ht="14.25" hidden="false" customHeight="false" outlineLevel="0" collapsed="false">
      <c r="A540" s="5" t="s">
        <v>1471</v>
      </c>
      <c r="B540" s="5" t="s">
        <v>1472</v>
      </c>
      <c r="C540" s="5" t="s">
        <v>86</v>
      </c>
      <c r="D540" s="398" t="n">
        <v>14</v>
      </c>
      <c r="E540" s="192" t="n">
        <v>5013</v>
      </c>
      <c r="F540" s="399" t="n">
        <v>279.273887891482</v>
      </c>
    </row>
    <row r="541" customFormat="false" ht="14.25" hidden="false" customHeight="false" outlineLevel="0" collapsed="false">
      <c r="A541" s="5" t="s">
        <v>1473</v>
      </c>
      <c r="B541" s="5" t="s">
        <v>1474</v>
      </c>
      <c r="C541" s="5" t="s">
        <v>86</v>
      </c>
      <c r="D541" s="398" t="n">
        <v>2</v>
      </c>
      <c r="E541" s="192" t="n">
        <v>2689</v>
      </c>
      <c r="F541" s="399" t="n">
        <v>74.3770918557085</v>
      </c>
    </row>
    <row r="542" customFormat="false" ht="14.25" hidden="false" customHeight="false" outlineLevel="0" collapsed="false">
      <c r="A542" s="5" t="s">
        <v>1475</v>
      </c>
      <c r="B542" s="5" t="s">
        <v>1476</v>
      </c>
      <c r="C542" s="5" t="s">
        <v>86</v>
      </c>
      <c r="D542" s="398" t="n">
        <v>4</v>
      </c>
      <c r="E542" s="192" t="n">
        <v>3901</v>
      </c>
      <c r="F542" s="399" t="n">
        <v>102.537810817739</v>
      </c>
    </row>
    <row r="543" customFormat="false" ht="14.25" hidden="false" customHeight="false" outlineLevel="0" collapsed="false">
      <c r="A543" s="5" t="s">
        <v>1477</v>
      </c>
      <c r="B543" s="5" t="s">
        <v>1478</v>
      </c>
      <c r="C543" s="5" t="s">
        <v>86</v>
      </c>
      <c r="D543" s="398" t="n">
        <v>0</v>
      </c>
      <c r="E543" s="192" t="n">
        <v>2830</v>
      </c>
      <c r="F543" s="399" t="n">
        <v>0</v>
      </c>
    </row>
    <row r="544" customFormat="false" ht="14.25" hidden="false" customHeight="false" outlineLevel="0" collapsed="false">
      <c r="A544" s="5" t="s">
        <v>1479</v>
      </c>
      <c r="B544" s="5" t="s">
        <v>1480</v>
      </c>
      <c r="C544" s="5" t="s">
        <v>86</v>
      </c>
      <c r="D544" s="398" t="n">
        <v>3</v>
      </c>
      <c r="E544" s="192" t="n">
        <v>2903</v>
      </c>
      <c r="F544" s="399" t="n">
        <v>103.341370995522</v>
      </c>
    </row>
    <row r="545" customFormat="false" ht="14.25" hidden="false" customHeight="false" outlineLevel="0" collapsed="false">
      <c r="A545" s="5" t="s">
        <v>1481</v>
      </c>
      <c r="B545" s="5" t="s">
        <v>1482</v>
      </c>
      <c r="C545" s="5" t="s">
        <v>86</v>
      </c>
      <c r="D545" s="398" t="n">
        <v>14</v>
      </c>
      <c r="E545" s="192" t="n">
        <v>6319</v>
      </c>
      <c r="F545" s="399" t="n">
        <v>221.554043361291</v>
      </c>
    </row>
    <row r="546" customFormat="false" ht="14.25" hidden="false" customHeight="false" outlineLevel="0" collapsed="false">
      <c r="A546" s="5" t="s">
        <v>1483</v>
      </c>
      <c r="B546" s="5" t="s">
        <v>1484</v>
      </c>
      <c r="C546" s="5" t="s">
        <v>86</v>
      </c>
      <c r="D546" s="398" t="n">
        <v>3</v>
      </c>
      <c r="E546" s="192" t="n">
        <v>4373</v>
      </c>
      <c r="F546" s="399" t="n">
        <v>68.6027898467871</v>
      </c>
    </row>
    <row r="547" customFormat="false" ht="14.25" hidden="false" customHeight="false" outlineLevel="0" collapsed="false">
      <c r="A547" s="5" t="s">
        <v>1485</v>
      </c>
      <c r="B547" s="5" t="s">
        <v>1486</v>
      </c>
      <c r="C547" s="5" t="s">
        <v>86</v>
      </c>
      <c r="D547" s="398" t="n">
        <v>2</v>
      </c>
      <c r="E547" s="192" t="n">
        <v>3180</v>
      </c>
      <c r="F547" s="399" t="n">
        <v>62.8930817610063</v>
      </c>
    </row>
    <row r="548" customFormat="false" ht="14.25" hidden="false" customHeight="false" outlineLevel="0" collapsed="false">
      <c r="A548" s="5" t="s">
        <v>1487</v>
      </c>
      <c r="B548" s="5" t="s">
        <v>1488</v>
      </c>
      <c r="C548" s="5" t="s">
        <v>86</v>
      </c>
      <c r="D548" s="398" t="n">
        <v>1</v>
      </c>
      <c r="E548" s="192" t="n">
        <v>3621</v>
      </c>
      <c r="F548" s="399" t="n">
        <v>27.6166804750069</v>
      </c>
    </row>
    <row r="549" customFormat="false" ht="14.25" hidden="false" customHeight="false" outlineLevel="0" collapsed="false">
      <c r="A549" s="5" t="s">
        <v>1489</v>
      </c>
      <c r="B549" s="5" t="s">
        <v>1490</v>
      </c>
      <c r="C549" s="5" t="s">
        <v>86</v>
      </c>
      <c r="D549" s="398" t="n">
        <v>2</v>
      </c>
      <c r="E549" s="192" t="n">
        <v>4134</v>
      </c>
      <c r="F549" s="399" t="n">
        <v>48.3792936623125</v>
      </c>
    </row>
    <row r="550" customFormat="false" ht="14.25" hidden="false" customHeight="false" outlineLevel="0" collapsed="false">
      <c r="A550" s="5" t="s">
        <v>1491</v>
      </c>
      <c r="B550" s="5" t="s">
        <v>1492</v>
      </c>
      <c r="C550" s="5" t="s">
        <v>86</v>
      </c>
      <c r="D550" s="398" t="n">
        <v>1</v>
      </c>
      <c r="E550" s="192" t="n">
        <v>2572</v>
      </c>
      <c r="F550" s="399" t="n">
        <v>38.8802488335925</v>
      </c>
    </row>
    <row r="551" customFormat="false" ht="14.25" hidden="false" customHeight="false" outlineLevel="0" collapsed="false">
      <c r="A551" s="5" t="s">
        <v>1493</v>
      </c>
      <c r="B551" s="5" t="s">
        <v>1494</v>
      </c>
      <c r="C551" s="5" t="s">
        <v>86</v>
      </c>
      <c r="D551" s="398" t="n">
        <v>3</v>
      </c>
      <c r="E551" s="192" t="n">
        <v>2764</v>
      </c>
      <c r="F551" s="399" t="n">
        <v>108.538350217077</v>
      </c>
    </row>
    <row r="552" customFormat="false" ht="14.25" hidden="false" customHeight="false" outlineLevel="0" collapsed="false">
      <c r="A552" s="5" t="s">
        <v>1495</v>
      </c>
      <c r="B552" s="5" t="s">
        <v>1496</v>
      </c>
      <c r="C552" s="5" t="s">
        <v>86</v>
      </c>
      <c r="D552" s="398" t="n">
        <v>6</v>
      </c>
      <c r="E552" s="192" t="n">
        <v>4450</v>
      </c>
      <c r="F552" s="399" t="n">
        <v>134.831460674157</v>
      </c>
    </row>
    <row r="553" customFormat="false" ht="14.25" hidden="false" customHeight="false" outlineLevel="0" collapsed="false">
      <c r="A553" s="5" t="s">
        <v>1497</v>
      </c>
      <c r="B553" s="5" t="s">
        <v>1498</v>
      </c>
      <c r="C553" s="5" t="s">
        <v>86</v>
      </c>
      <c r="D553" s="398" t="n">
        <v>14</v>
      </c>
      <c r="E553" s="192" t="n">
        <v>3309</v>
      </c>
      <c r="F553" s="399" t="n">
        <v>423.088546388637</v>
      </c>
    </row>
    <row r="554" customFormat="false" ht="14.25" hidden="false" customHeight="false" outlineLevel="0" collapsed="false">
      <c r="A554" s="5" t="s">
        <v>1499</v>
      </c>
      <c r="B554" s="5" t="s">
        <v>1500</v>
      </c>
      <c r="C554" s="5" t="s">
        <v>86</v>
      </c>
      <c r="D554" s="398" t="n">
        <v>3</v>
      </c>
      <c r="E554" s="192" t="n">
        <v>2929</v>
      </c>
      <c r="F554" s="399" t="n">
        <v>102.424035506999</v>
      </c>
    </row>
    <row r="555" customFormat="false" ht="14.25" hidden="false" customHeight="false" outlineLevel="0" collapsed="false">
      <c r="A555" s="5" t="s">
        <v>1501</v>
      </c>
      <c r="B555" s="5" t="s">
        <v>1502</v>
      </c>
      <c r="C555" s="5" t="s">
        <v>86</v>
      </c>
      <c r="D555" s="398" t="n">
        <v>3</v>
      </c>
      <c r="E555" s="192" t="n">
        <v>2888</v>
      </c>
      <c r="F555" s="399" t="n">
        <v>103.87811634349</v>
      </c>
    </row>
    <row r="556" customFormat="false" ht="14.25" hidden="false" customHeight="false" outlineLevel="0" collapsed="false">
      <c r="A556" s="5" t="s">
        <v>1503</v>
      </c>
      <c r="B556" s="5" t="s">
        <v>1504</v>
      </c>
      <c r="C556" s="5" t="s">
        <v>86</v>
      </c>
      <c r="D556" s="398" t="n">
        <v>1</v>
      </c>
      <c r="E556" s="192" t="n">
        <v>2498</v>
      </c>
      <c r="F556" s="399" t="n">
        <v>40.0320256204964</v>
      </c>
    </row>
    <row r="557" customFormat="false" ht="14.25" hidden="false" customHeight="false" outlineLevel="0" collapsed="false">
      <c r="A557" s="5" t="s">
        <v>1505</v>
      </c>
      <c r="B557" s="5" t="s">
        <v>1506</v>
      </c>
      <c r="C557" s="5" t="s">
        <v>86</v>
      </c>
      <c r="D557" s="398" t="n">
        <v>3</v>
      </c>
      <c r="E557" s="192" t="n">
        <v>2998</v>
      </c>
      <c r="F557" s="399" t="n">
        <v>100.066711140761</v>
      </c>
    </row>
    <row r="558" customFormat="false" ht="14.25" hidden="false" customHeight="false" outlineLevel="0" collapsed="false">
      <c r="A558" s="5" t="s">
        <v>1507</v>
      </c>
      <c r="B558" s="5" t="s">
        <v>1508</v>
      </c>
      <c r="C558" s="5" t="s">
        <v>86</v>
      </c>
      <c r="D558" s="398" t="n">
        <v>1</v>
      </c>
      <c r="E558" s="192" t="n">
        <v>3046</v>
      </c>
      <c r="F558" s="399" t="n">
        <v>32.8299409061064</v>
      </c>
    </row>
    <row r="559" customFormat="false" ht="14.25" hidden="false" customHeight="false" outlineLevel="0" collapsed="false">
      <c r="A559" s="5" t="s">
        <v>1509</v>
      </c>
      <c r="B559" s="5" t="s">
        <v>1510</v>
      </c>
      <c r="C559" s="5" t="s">
        <v>86</v>
      </c>
      <c r="D559" s="398" t="n">
        <v>1</v>
      </c>
      <c r="E559" s="192" t="n">
        <v>4776</v>
      </c>
      <c r="F559" s="399" t="n">
        <v>20.9380234505863</v>
      </c>
    </row>
    <row r="560" customFormat="false" ht="14.25" hidden="false" customHeight="false" outlineLevel="0" collapsed="false">
      <c r="A560" s="5" t="s">
        <v>1511</v>
      </c>
      <c r="B560" s="5" t="s">
        <v>1512</v>
      </c>
      <c r="C560" s="5" t="s">
        <v>86</v>
      </c>
      <c r="D560" s="398" t="n">
        <v>2</v>
      </c>
      <c r="E560" s="192" t="n">
        <v>3181</v>
      </c>
      <c r="F560" s="399" t="n">
        <v>62.8733102797862</v>
      </c>
    </row>
    <row r="561" customFormat="false" ht="14.25" hidden="false" customHeight="false" outlineLevel="0" collapsed="false">
      <c r="A561" s="5" t="s">
        <v>1513</v>
      </c>
      <c r="B561" s="5" t="s">
        <v>1514</v>
      </c>
      <c r="C561" s="5" t="s">
        <v>86</v>
      </c>
      <c r="D561" s="398" t="n">
        <v>2</v>
      </c>
      <c r="E561" s="192" t="n">
        <v>5454</v>
      </c>
      <c r="F561" s="399" t="n">
        <v>36.6703337000367</v>
      </c>
    </row>
    <row r="562" customFormat="false" ht="14.25" hidden="false" customHeight="false" outlineLevel="0" collapsed="false">
      <c r="A562" s="5" t="s">
        <v>1515</v>
      </c>
      <c r="B562" s="5" t="s">
        <v>1516</v>
      </c>
      <c r="C562" s="5" t="s">
        <v>86</v>
      </c>
      <c r="D562" s="398" t="n">
        <v>7</v>
      </c>
      <c r="E562" s="192" t="n">
        <v>3714</v>
      </c>
      <c r="F562" s="399" t="n">
        <v>188.476036618201</v>
      </c>
    </row>
    <row r="563" customFormat="false" ht="14.25" hidden="false" customHeight="false" outlineLevel="0" collapsed="false">
      <c r="A563" s="5" t="s">
        <v>1517</v>
      </c>
      <c r="B563" s="5" t="s">
        <v>1518</v>
      </c>
      <c r="C563" s="5" t="s">
        <v>86</v>
      </c>
      <c r="D563" s="398" t="n">
        <v>5</v>
      </c>
      <c r="E563" s="192" t="n">
        <v>3004</v>
      </c>
      <c r="F563" s="399" t="n">
        <v>166.444740346205</v>
      </c>
    </row>
    <row r="564" customFormat="false" ht="14.25" hidden="false" customHeight="false" outlineLevel="0" collapsed="false">
      <c r="A564" s="5" t="s">
        <v>1519</v>
      </c>
      <c r="B564" s="5" t="s">
        <v>1520</v>
      </c>
      <c r="C564" s="5" t="s">
        <v>86</v>
      </c>
      <c r="D564" s="398" t="n">
        <v>5</v>
      </c>
      <c r="E564" s="192" t="n">
        <v>4367</v>
      </c>
      <c r="F564" s="399" t="n">
        <v>114.495076711701</v>
      </c>
    </row>
    <row r="565" customFormat="false" ht="14.25" hidden="false" customHeight="false" outlineLevel="0" collapsed="false">
      <c r="A565" s="5" t="s">
        <v>1521</v>
      </c>
      <c r="B565" s="5" t="s">
        <v>1522</v>
      </c>
      <c r="C565" s="5" t="s">
        <v>86</v>
      </c>
      <c r="D565" s="398" t="n">
        <v>3</v>
      </c>
      <c r="E565" s="192" t="n">
        <v>3680</v>
      </c>
      <c r="F565" s="399" t="n">
        <v>81.5217391304348</v>
      </c>
    </row>
    <row r="566" customFormat="false" ht="14.25" hidden="false" customHeight="false" outlineLevel="0" collapsed="false">
      <c r="A566" s="5" t="s">
        <v>1523</v>
      </c>
      <c r="B566" s="5" t="s">
        <v>1524</v>
      </c>
      <c r="C566" s="5" t="s">
        <v>86</v>
      </c>
      <c r="D566" s="398" t="n">
        <v>1</v>
      </c>
      <c r="E566" s="192" t="n">
        <v>3216</v>
      </c>
      <c r="F566" s="399" t="n">
        <v>31.0945273631841</v>
      </c>
    </row>
    <row r="567" customFormat="false" ht="14.25" hidden="false" customHeight="false" outlineLevel="0" collapsed="false">
      <c r="A567" s="5" t="s">
        <v>1525</v>
      </c>
      <c r="B567" s="5" t="s">
        <v>1526</v>
      </c>
      <c r="C567" s="5" t="s">
        <v>86</v>
      </c>
      <c r="D567" s="398" t="n">
        <v>0</v>
      </c>
      <c r="E567" s="192" t="n">
        <v>4203</v>
      </c>
      <c r="F567" s="399" t="n">
        <v>0</v>
      </c>
    </row>
    <row r="568" customFormat="false" ht="14.25" hidden="false" customHeight="false" outlineLevel="0" collapsed="false">
      <c r="A568" s="5" t="s">
        <v>1527</v>
      </c>
      <c r="B568" s="5" t="s">
        <v>1528</v>
      </c>
      <c r="C568" s="5" t="s">
        <v>86</v>
      </c>
      <c r="D568" s="398" t="n">
        <v>2</v>
      </c>
      <c r="E568" s="192" t="n">
        <v>4178</v>
      </c>
      <c r="F568" s="399" t="n">
        <v>47.8697941598851</v>
      </c>
    </row>
    <row r="569" customFormat="false" ht="14.25" hidden="false" customHeight="false" outlineLevel="0" collapsed="false">
      <c r="A569" s="5" t="s">
        <v>1529</v>
      </c>
      <c r="B569" s="5" t="s">
        <v>1530</v>
      </c>
      <c r="C569" s="5" t="s">
        <v>86</v>
      </c>
      <c r="D569" s="398" t="n">
        <v>3</v>
      </c>
      <c r="E569" s="192" t="n">
        <v>4104</v>
      </c>
      <c r="F569" s="399" t="n">
        <v>73.0994152046784</v>
      </c>
    </row>
    <row r="570" customFormat="false" ht="14.25" hidden="false" customHeight="false" outlineLevel="0" collapsed="false">
      <c r="A570" s="5" t="s">
        <v>1531</v>
      </c>
      <c r="B570" s="5" t="s">
        <v>1532</v>
      </c>
      <c r="C570" s="5" t="s">
        <v>86</v>
      </c>
      <c r="D570" s="398" t="n">
        <v>2</v>
      </c>
      <c r="E570" s="192" t="n">
        <v>2126</v>
      </c>
      <c r="F570" s="399" t="n">
        <v>94.0733772342427</v>
      </c>
    </row>
    <row r="571" customFormat="false" ht="14.25" hidden="false" customHeight="false" outlineLevel="0" collapsed="false">
      <c r="A571" s="5" t="s">
        <v>1533</v>
      </c>
      <c r="B571" s="5" t="s">
        <v>1534</v>
      </c>
      <c r="C571" s="5" t="s">
        <v>86</v>
      </c>
      <c r="D571" s="398" t="n">
        <v>3</v>
      </c>
      <c r="E571" s="192" t="n">
        <v>4418</v>
      </c>
      <c r="F571" s="399" t="n">
        <v>67.9040289723857</v>
      </c>
    </row>
    <row r="572" customFormat="false" ht="14.25" hidden="false" customHeight="false" outlineLevel="0" collapsed="false">
      <c r="A572" s="5" t="s">
        <v>1535</v>
      </c>
      <c r="B572" s="5" t="s">
        <v>1536</v>
      </c>
      <c r="C572" s="5" t="s">
        <v>86</v>
      </c>
      <c r="D572" s="398" t="n">
        <v>0</v>
      </c>
      <c r="E572" s="192" t="n">
        <v>3313</v>
      </c>
      <c r="F572" s="399" t="n">
        <v>0</v>
      </c>
    </row>
    <row r="573" customFormat="false" ht="14.25" hidden="false" customHeight="false" outlineLevel="0" collapsed="false">
      <c r="A573" s="5" t="s">
        <v>1537</v>
      </c>
      <c r="B573" s="5" t="s">
        <v>1538</v>
      </c>
      <c r="C573" s="5" t="s">
        <v>86</v>
      </c>
      <c r="D573" s="398" t="n">
        <v>2</v>
      </c>
      <c r="E573" s="192" t="n">
        <v>3433</v>
      </c>
      <c r="F573" s="399" t="n">
        <v>58.2580833090591</v>
      </c>
    </row>
    <row r="574" customFormat="false" ht="14.25" hidden="false" customHeight="false" outlineLevel="0" collapsed="false">
      <c r="A574" s="5" t="s">
        <v>1539</v>
      </c>
      <c r="B574" s="5" t="s">
        <v>1540</v>
      </c>
      <c r="C574" s="5" t="s">
        <v>86</v>
      </c>
      <c r="D574" s="398" t="n">
        <v>3</v>
      </c>
      <c r="E574" s="192" t="n">
        <v>4951</v>
      </c>
      <c r="F574" s="399" t="n">
        <v>60.5938194304181</v>
      </c>
    </row>
    <row r="575" customFormat="false" ht="14.25" hidden="false" customHeight="false" outlineLevel="0" collapsed="false">
      <c r="A575" s="5" t="s">
        <v>1541</v>
      </c>
      <c r="B575" s="5" t="s">
        <v>1542</v>
      </c>
      <c r="C575" s="5" t="s">
        <v>86</v>
      </c>
      <c r="D575" s="398" t="n">
        <v>20</v>
      </c>
      <c r="E575" s="192" t="n">
        <v>2734</v>
      </c>
      <c r="F575" s="399" t="n">
        <v>731.528895391368</v>
      </c>
    </row>
    <row r="576" customFormat="false" ht="14.25" hidden="false" customHeight="false" outlineLevel="0" collapsed="false">
      <c r="A576" s="5" t="s">
        <v>1543</v>
      </c>
      <c r="B576" s="5" t="s">
        <v>1544</v>
      </c>
      <c r="C576" s="5" t="s">
        <v>86</v>
      </c>
      <c r="D576" s="398" t="n">
        <v>3</v>
      </c>
      <c r="E576" s="192" t="n">
        <v>3603</v>
      </c>
      <c r="F576" s="399" t="n">
        <v>83.2639467110741</v>
      </c>
    </row>
    <row r="577" customFormat="false" ht="14.25" hidden="false" customHeight="false" outlineLevel="0" collapsed="false">
      <c r="A577" s="5" t="s">
        <v>1545</v>
      </c>
      <c r="B577" s="5" t="s">
        <v>1546</v>
      </c>
      <c r="C577" s="5" t="s">
        <v>86</v>
      </c>
      <c r="D577" s="398" t="n">
        <v>1</v>
      </c>
      <c r="E577" s="192" t="n">
        <v>2199</v>
      </c>
      <c r="F577" s="399" t="n">
        <v>45.475216007276</v>
      </c>
    </row>
    <row r="578" customFormat="false" ht="14.25" hidden="false" customHeight="false" outlineLevel="0" collapsed="false">
      <c r="A578" s="5" t="s">
        <v>1547</v>
      </c>
      <c r="B578" s="5" t="s">
        <v>1548</v>
      </c>
      <c r="C578" s="5" t="s">
        <v>86</v>
      </c>
      <c r="D578" s="398" t="n">
        <v>0</v>
      </c>
      <c r="E578" s="192" t="n">
        <v>2050</v>
      </c>
      <c r="F578" s="399" t="n">
        <v>0</v>
      </c>
    </row>
    <row r="579" customFormat="false" ht="14.25" hidden="false" customHeight="false" outlineLevel="0" collapsed="false">
      <c r="A579" s="5" t="s">
        <v>1549</v>
      </c>
      <c r="B579" s="5" t="s">
        <v>1550</v>
      </c>
      <c r="C579" s="5" t="s">
        <v>86</v>
      </c>
      <c r="D579" s="398" t="n">
        <v>5</v>
      </c>
      <c r="E579" s="192" t="n">
        <v>2759</v>
      </c>
      <c r="F579" s="399" t="n">
        <v>181.225081551287</v>
      </c>
    </row>
    <row r="580" customFormat="false" ht="14.25" hidden="false" customHeight="false" outlineLevel="0" collapsed="false">
      <c r="A580" s="5" t="s">
        <v>1551</v>
      </c>
      <c r="B580" s="5" t="s">
        <v>1552</v>
      </c>
      <c r="C580" s="5" t="s">
        <v>86</v>
      </c>
      <c r="D580" s="398" t="n">
        <v>4</v>
      </c>
      <c r="E580" s="192" t="n">
        <v>4327</v>
      </c>
      <c r="F580" s="399" t="n">
        <v>92.4428010168708</v>
      </c>
    </row>
    <row r="581" customFormat="false" ht="14.25" hidden="false" customHeight="false" outlineLevel="0" collapsed="false">
      <c r="A581" s="5" t="s">
        <v>1553</v>
      </c>
      <c r="B581" s="5" t="s">
        <v>1554</v>
      </c>
      <c r="C581" s="5" t="s">
        <v>86</v>
      </c>
      <c r="D581" s="398" t="n">
        <v>1</v>
      </c>
      <c r="E581" s="192" t="n">
        <v>3322</v>
      </c>
      <c r="F581" s="399" t="n">
        <v>30.1023479831427</v>
      </c>
    </row>
    <row r="582" customFormat="false" ht="14.25" hidden="false" customHeight="false" outlineLevel="0" collapsed="false">
      <c r="A582" s="5" t="s">
        <v>1555</v>
      </c>
      <c r="B582" s="5" t="s">
        <v>1556</v>
      </c>
      <c r="C582" s="5" t="s">
        <v>86</v>
      </c>
      <c r="D582" s="398" t="n">
        <v>1</v>
      </c>
      <c r="E582" s="192" t="n">
        <v>4548</v>
      </c>
      <c r="F582" s="399" t="n">
        <v>21.9876868953386</v>
      </c>
    </row>
    <row r="583" customFormat="false" ht="14.25" hidden="false" customHeight="false" outlineLevel="0" collapsed="false">
      <c r="A583" s="5" t="s">
        <v>1557</v>
      </c>
      <c r="B583" s="5" t="s">
        <v>1558</v>
      </c>
      <c r="C583" s="5" t="s">
        <v>86</v>
      </c>
      <c r="D583" s="398" t="n">
        <v>3</v>
      </c>
      <c r="E583" s="192" t="n">
        <v>4439</v>
      </c>
      <c r="F583" s="399" t="n">
        <v>67.5827889164226</v>
      </c>
    </row>
    <row r="584" customFormat="false" ht="14.25" hidden="false" customHeight="false" outlineLevel="0" collapsed="false">
      <c r="A584" s="5" t="s">
        <v>1559</v>
      </c>
      <c r="B584" s="5" t="s">
        <v>1560</v>
      </c>
      <c r="C584" s="5" t="s">
        <v>86</v>
      </c>
      <c r="D584" s="398" t="n">
        <v>4</v>
      </c>
      <c r="E584" s="192" t="n">
        <v>2412</v>
      </c>
      <c r="F584" s="399" t="n">
        <v>165.837479270315</v>
      </c>
    </row>
    <row r="585" customFormat="false" ht="14.25" hidden="false" customHeight="false" outlineLevel="0" collapsed="false">
      <c r="A585" s="5" t="s">
        <v>1561</v>
      </c>
      <c r="B585" s="5" t="s">
        <v>1562</v>
      </c>
      <c r="C585" s="5" t="s">
        <v>86</v>
      </c>
      <c r="D585" s="398" t="n">
        <v>5</v>
      </c>
      <c r="E585" s="192" t="n">
        <v>3464</v>
      </c>
      <c r="F585" s="399" t="n">
        <v>144.341801385681</v>
      </c>
    </row>
    <row r="586" customFormat="false" ht="14.25" hidden="false" customHeight="false" outlineLevel="0" collapsed="false">
      <c r="A586" s="5" t="s">
        <v>1563</v>
      </c>
      <c r="B586" s="5" t="s">
        <v>1564</v>
      </c>
      <c r="C586" s="5" t="s">
        <v>86</v>
      </c>
      <c r="D586" s="398" t="n">
        <v>2</v>
      </c>
      <c r="E586" s="192" t="n">
        <v>2966</v>
      </c>
      <c r="F586" s="399" t="n">
        <v>67.4308833445718</v>
      </c>
    </row>
    <row r="587" customFormat="false" ht="14.25" hidden="false" customHeight="false" outlineLevel="0" collapsed="false">
      <c r="A587" s="5" t="s">
        <v>1565</v>
      </c>
      <c r="B587" s="5" t="s">
        <v>1566</v>
      </c>
      <c r="C587" s="5" t="s">
        <v>86</v>
      </c>
      <c r="D587" s="398" t="n">
        <v>5</v>
      </c>
      <c r="E587" s="192" t="n">
        <v>3708</v>
      </c>
      <c r="F587" s="399" t="n">
        <v>134.843581445523</v>
      </c>
    </row>
    <row r="588" customFormat="false" ht="14.25" hidden="false" customHeight="false" outlineLevel="0" collapsed="false">
      <c r="A588" s="5" t="s">
        <v>1567</v>
      </c>
      <c r="B588" s="5" t="s">
        <v>1568</v>
      </c>
      <c r="C588" s="5" t="s">
        <v>86</v>
      </c>
      <c r="D588" s="398" t="n">
        <v>1</v>
      </c>
      <c r="E588" s="192" t="n">
        <v>2583</v>
      </c>
      <c r="F588" s="399" t="n">
        <v>38.7146728610143</v>
      </c>
    </row>
    <row r="589" customFormat="false" ht="14.25" hidden="false" customHeight="false" outlineLevel="0" collapsed="false">
      <c r="A589" s="5" t="s">
        <v>1569</v>
      </c>
      <c r="B589" s="5" t="s">
        <v>1570</v>
      </c>
      <c r="C589" s="5" t="s">
        <v>86</v>
      </c>
      <c r="D589" s="398" t="n">
        <v>0</v>
      </c>
      <c r="E589" s="192" t="n">
        <v>2944</v>
      </c>
      <c r="F589" s="399" t="n">
        <v>0</v>
      </c>
    </row>
    <row r="590" customFormat="false" ht="14.25" hidden="false" customHeight="false" outlineLevel="0" collapsed="false">
      <c r="A590" s="5" t="s">
        <v>1571</v>
      </c>
      <c r="B590" s="5" t="s">
        <v>1572</v>
      </c>
      <c r="C590" s="5" t="s">
        <v>86</v>
      </c>
      <c r="D590" s="398" t="n">
        <v>4</v>
      </c>
      <c r="E590" s="192" t="n">
        <v>5525</v>
      </c>
      <c r="F590" s="399" t="n">
        <v>72.3981900452489</v>
      </c>
    </row>
    <row r="591" customFormat="false" ht="14.25" hidden="false" customHeight="false" outlineLevel="0" collapsed="false">
      <c r="A591" s="5" t="s">
        <v>1573</v>
      </c>
      <c r="B591" s="5" t="s">
        <v>1574</v>
      </c>
      <c r="C591" s="5" t="s">
        <v>86</v>
      </c>
      <c r="D591" s="398" t="n">
        <v>2</v>
      </c>
      <c r="E591" s="192" t="n">
        <v>4208</v>
      </c>
      <c r="F591" s="399" t="n">
        <v>47.5285171102662</v>
      </c>
    </row>
    <row r="592" customFormat="false" ht="14.25" hidden="false" customHeight="false" outlineLevel="0" collapsed="false">
      <c r="A592" s="5" t="s">
        <v>1575</v>
      </c>
      <c r="B592" s="5" t="s">
        <v>1576</v>
      </c>
      <c r="C592" s="5" t="s">
        <v>86</v>
      </c>
      <c r="D592" s="398" t="n">
        <v>0</v>
      </c>
      <c r="E592" s="192" t="n">
        <v>2569</v>
      </c>
      <c r="F592" s="399" t="n">
        <v>0</v>
      </c>
    </row>
    <row r="593" customFormat="false" ht="14.25" hidden="false" customHeight="false" outlineLevel="0" collapsed="false">
      <c r="A593" s="5" t="s">
        <v>1577</v>
      </c>
      <c r="B593" s="5" t="s">
        <v>1578</v>
      </c>
      <c r="C593" s="5" t="s">
        <v>86</v>
      </c>
      <c r="D593" s="398" t="n">
        <v>4</v>
      </c>
      <c r="E593" s="192" t="n">
        <v>4171</v>
      </c>
      <c r="F593" s="399" t="n">
        <v>95.9002637257253</v>
      </c>
    </row>
    <row r="594" customFormat="false" ht="14.25" hidden="false" customHeight="false" outlineLevel="0" collapsed="false">
      <c r="A594" s="5" t="s">
        <v>1579</v>
      </c>
      <c r="B594" s="5" t="s">
        <v>1580</v>
      </c>
      <c r="C594" s="5" t="s">
        <v>86</v>
      </c>
      <c r="D594" s="398" t="n">
        <v>2</v>
      </c>
      <c r="E594" s="192" t="n">
        <v>2887</v>
      </c>
      <c r="F594" s="399" t="n">
        <v>69.2760651195012</v>
      </c>
    </row>
    <row r="595" customFormat="false" ht="14.25" hidden="false" customHeight="false" outlineLevel="0" collapsed="false">
      <c r="A595" s="5" t="s">
        <v>1581</v>
      </c>
      <c r="B595" s="5" t="s">
        <v>1582</v>
      </c>
      <c r="C595" s="5" t="s">
        <v>86</v>
      </c>
      <c r="D595" s="398" t="n">
        <v>4</v>
      </c>
      <c r="E595" s="192" t="n">
        <v>4095</v>
      </c>
      <c r="F595" s="399" t="n">
        <v>97.6800976800977</v>
      </c>
    </row>
    <row r="596" customFormat="false" ht="14.25" hidden="false" customHeight="false" outlineLevel="0" collapsed="false">
      <c r="A596" s="5" t="s">
        <v>1583</v>
      </c>
      <c r="B596" s="5" t="s">
        <v>1584</v>
      </c>
      <c r="C596" s="5" t="s">
        <v>86</v>
      </c>
      <c r="D596" s="398" t="n">
        <v>4</v>
      </c>
      <c r="E596" s="192" t="n">
        <v>3229</v>
      </c>
      <c r="F596" s="399" t="n">
        <v>123.877361412202</v>
      </c>
    </row>
    <row r="597" customFormat="false" ht="14.25" hidden="false" customHeight="false" outlineLevel="0" collapsed="false">
      <c r="A597" s="5" t="s">
        <v>1585</v>
      </c>
      <c r="B597" s="5" t="s">
        <v>1586</v>
      </c>
      <c r="C597" s="5" t="s">
        <v>86</v>
      </c>
      <c r="D597" s="398" t="n">
        <v>1</v>
      </c>
      <c r="E597" s="192" t="n">
        <v>3866</v>
      </c>
      <c r="F597" s="399" t="n">
        <v>25.8665287118469</v>
      </c>
    </row>
    <row r="598" customFormat="false" ht="14.25" hidden="false" customHeight="false" outlineLevel="0" collapsed="false">
      <c r="A598" s="5" t="s">
        <v>1587</v>
      </c>
      <c r="B598" s="5" t="s">
        <v>1588</v>
      </c>
      <c r="C598" s="5" t="s">
        <v>86</v>
      </c>
      <c r="D598" s="398" t="n">
        <v>1</v>
      </c>
      <c r="E598" s="192" t="n">
        <v>2874</v>
      </c>
      <c r="F598" s="399" t="n">
        <v>34.794711203897</v>
      </c>
    </row>
    <row r="599" customFormat="false" ht="14.25" hidden="false" customHeight="false" outlineLevel="0" collapsed="false">
      <c r="A599" s="5" t="s">
        <v>1589</v>
      </c>
      <c r="B599" s="5" t="s">
        <v>1590</v>
      </c>
      <c r="C599" s="5" t="s">
        <v>86</v>
      </c>
      <c r="D599" s="398" t="n">
        <v>6</v>
      </c>
      <c r="E599" s="192" t="n">
        <v>2225</v>
      </c>
      <c r="F599" s="399" t="n">
        <v>269.662921348315</v>
      </c>
    </row>
    <row r="600" customFormat="false" ht="14.25" hidden="false" customHeight="false" outlineLevel="0" collapsed="false">
      <c r="A600" s="5" t="s">
        <v>1591</v>
      </c>
      <c r="B600" s="5" t="s">
        <v>1592</v>
      </c>
      <c r="C600" s="5" t="s">
        <v>86</v>
      </c>
      <c r="D600" s="398" t="n">
        <v>0</v>
      </c>
      <c r="E600" s="192" t="n">
        <v>2649</v>
      </c>
      <c r="F600" s="399" t="n">
        <v>0</v>
      </c>
    </row>
    <row r="601" customFormat="false" ht="14.25" hidden="false" customHeight="false" outlineLevel="0" collapsed="false">
      <c r="A601" s="5" t="s">
        <v>1593</v>
      </c>
      <c r="B601" s="5" t="s">
        <v>1594</v>
      </c>
      <c r="C601" s="5" t="s">
        <v>86</v>
      </c>
      <c r="D601" s="398" t="n">
        <v>3</v>
      </c>
      <c r="E601" s="192" t="n">
        <v>4328</v>
      </c>
      <c r="F601" s="399" t="n">
        <v>69.3160813308688</v>
      </c>
    </row>
    <row r="602" customFormat="false" ht="14.25" hidden="false" customHeight="false" outlineLevel="0" collapsed="false">
      <c r="A602" s="5" t="s">
        <v>1595</v>
      </c>
      <c r="B602" s="5" t="s">
        <v>1596</v>
      </c>
      <c r="C602" s="5" t="s">
        <v>86</v>
      </c>
      <c r="D602" s="398" t="n">
        <v>2</v>
      </c>
      <c r="E602" s="192" t="n">
        <v>2431</v>
      </c>
      <c r="F602" s="399" t="n">
        <v>82.2706705059647</v>
      </c>
    </row>
    <row r="603" customFormat="false" ht="14.25" hidden="false" customHeight="false" outlineLevel="0" collapsed="false">
      <c r="A603" s="5" t="s">
        <v>1597</v>
      </c>
      <c r="B603" s="5" t="s">
        <v>1598</v>
      </c>
      <c r="C603" s="5" t="s">
        <v>86</v>
      </c>
      <c r="D603" s="398" t="n">
        <v>1</v>
      </c>
      <c r="E603" s="192" t="n">
        <v>4157</v>
      </c>
      <c r="F603" s="399" t="n">
        <v>24.0558094779889</v>
      </c>
    </row>
    <row r="604" customFormat="false" ht="14.25" hidden="false" customHeight="false" outlineLevel="0" collapsed="false">
      <c r="A604" s="5" t="s">
        <v>1599</v>
      </c>
      <c r="B604" s="5" t="s">
        <v>1600</v>
      </c>
      <c r="C604" s="5" t="s">
        <v>86</v>
      </c>
      <c r="D604" s="398" t="n">
        <v>1</v>
      </c>
      <c r="E604" s="192" t="n">
        <v>6392</v>
      </c>
      <c r="F604" s="399" t="n">
        <v>15.6445556946183</v>
      </c>
    </row>
    <row r="605" customFormat="false" ht="14.25" hidden="false" customHeight="false" outlineLevel="0" collapsed="false">
      <c r="A605" s="5" t="s">
        <v>1601</v>
      </c>
      <c r="B605" s="5" t="s">
        <v>1602</v>
      </c>
      <c r="C605" s="5" t="s">
        <v>86</v>
      </c>
      <c r="D605" s="398" t="n">
        <v>0</v>
      </c>
      <c r="E605" s="192" t="n">
        <v>4357</v>
      </c>
      <c r="F605" s="399" t="n">
        <v>0</v>
      </c>
    </row>
    <row r="606" customFormat="false" ht="14.25" hidden="false" customHeight="false" outlineLevel="0" collapsed="false">
      <c r="A606" s="5" t="s">
        <v>1603</v>
      </c>
      <c r="B606" s="5" t="s">
        <v>1604</v>
      </c>
      <c r="C606" s="5" t="s">
        <v>86</v>
      </c>
      <c r="D606" s="398" t="n">
        <v>2</v>
      </c>
      <c r="E606" s="192" t="n">
        <v>5386</v>
      </c>
      <c r="F606" s="399" t="n">
        <v>37.1333085777943</v>
      </c>
    </row>
    <row r="607" customFormat="false" ht="14.25" hidden="false" customHeight="false" outlineLevel="0" collapsed="false">
      <c r="A607" s="5" t="s">
        <v>1605</v>
      </c>
      <c r="B607" s="5" t="s">
        <v>1606</v>
      </c>
      <c r="C607" s="5" t="s">
        <v>86</v>
      </c>
      <c r="D607" s="398" t="n">
        <v>0</v>
      </c>
      <c r="E607" s="192" t="n">
        <v>4160</v>
      </c>
      <c r="F607" s="399" t="n">
        <v>0</v>
      </c>
    </row>
    <row r="608" customFormat="false" ht="14.25" hidden="false" customHeight="false" outlineLevel="0" collapsed="false">
      <c r="A608" s="5" t="s">
        <v>1607</v>
      </c>
      <c r="B608" s="5" t="s">
        <v>1608</v>
      </c>
      <c r="C608" s="5" t="s">
        <v>86</v>
      </c>
      <c r="D608" s="398" t="n">
        <v>2</v>
      </c>
      <c r="E608" s="192" t="n">
        <v>3693</v>
      </c>
      <c r="F608" s="399" t="n">
        <v>54.1565123206066</v>
      </c>
    </row>
    <row r="609" customFormat="false" ht="14.25" hidden="false" customHeight="false" outlineLevel="0" collapsed="false">
      <c r="A609" s="5" t="s">
        <v>1609</v>
      </c>
      <c r="B609" s="5" t="s">
        <v>1610</v>
      </c>
      <c r="C609" s="5" t="s">
        <v>86</v>
      </c>
      <c r="D609" s="398" t="n">
        <v>2</v>
      </c>
      <c r="E609" s="192" t="n">
        <v>3758</v>
      </c>
      <c r="F609" s="399" t="n">
        <v>53.2197977647685</v>
      </c>
    </row>
    <row r="610" customFormat="false" ht="14.25" hidden="false" customHeight="false" outlineLevel="0" collapsed="false">
      <c r="A610" s="5" t="s">
        <v>1611</v>
      </c>
      <c r="B610" s="5" t="s">
        <v>1612</v>
      </c>
      <c r="C610" s="5" t="s">
        <v>86</v>
      </c>
      <c r="D610" s="398" t="n">
        <v>2</v>
      </c>
      <c r="E610" s="192" t="n">
        <v>4231</v>
      </c>
      <c r="F610" s="399" t="n">
        <v>47.270148900969</v>
      </c>
    </row>
    <row r="611" customFormat="false" ht="14.25" hidden="false" customHeight="false" outlineLevel="0" collapsed="false">
      <c r="A611" s="5" t="s">
        <v>1613</v>
      </c>
      <c r="B611" s="5" t="s">
        <v>1614</v>
      </c>
      <c r="C611" s="5" t="s">
        <v>110</v>
      </c>
      <c r="D611" s="398" t="n">
        <v>16</v>
      </c>
      <c r="E611" s="192" t="n">
        <v>5104</v>
      </c>
      <c r="F611" s="399" t="n">
        <v>313.479623824451</v>
      </c>
    </row>
    <row r="612" customFormat="false" ht="14.25" hidden="false" customHeight="false" outlineLevel="0" collapsed="false">
      <c r="A612" s="5" t="s">
        <v>1615</v>
      </c>
      <c r="B612" s="5" t="s">
        <v>1616</v>
      </c>
      <c r="C612" s="5" t="s">
        <v>110</v>
      </c>
      <c r="D612" s="398" t="n">
        <v>6</v>
      </c>
      <c r="E612" s="192" t="n">
        <v>3542</v>
      </c>
      <c r="F612" s="399" t="n">
        <v>169.395821569735</v>
      </c>
    </row>
    <row r="613" customFormat="false" ht="14.25" hidden="false" customHeight="false" outlineLevel="0" collapsed="false">
      <c r="A613" s="5" t="s">
        <v>1617</v>
      </c>
      <c r="B613" s="5" t="s">
        <v>1618</v>
      </c>
      <c r="C613" s="5" t="s">
        <v>110</v>
      </c>
      <c r="D613" s="398" t="n">
        <v>20</v>
      </c>
      <c r="E613" s="192" t="n">
        <v>5461</v>
      </c>
      <c r="F613" s="399" t="n">
        <v>366.233290606116</v>
      </c>
    </row>
    <row r="614" customFormat="false" ht="14.25" hidden="false" customHeight="false" outlineLevel="0" collapsed="false">
      <c r="A614" s="5" t="s">
        <v>1619</v>
      </c>
      <c r="B614" s="5" t="s">
        <v>1620</v>
      </c>
      <c r="C614" s="5" t="s">
        <v>110</v>
      </c>
      <c r="D614" s="398" t="n">
        <v>16</v>
      </c>
      <c r="E614" s="192" t="n">
        <v>6330</v>
      </c>
      <c r="F614" s="399" t="n">
        <v>252.764612954186</v>
      </c>
    </row>
    <row r="615" customFormat="false" ht="14.25" hidden="false" customHeight="false" outlineLevel="0" collapsed="false">
      <c r="A615" s="5" t="s">
        <v>1621</v>
      </c>
      <c r="B615" s="5" t="s">
        <v>1622</v>
      </c>
      <c r="C615" s="5" t="s">
        <v>110</v>
      </c>
      <c r="D615" s="398" t="n">
        <v>12</v>
      </c>
      <c r="E615" s="192" t="n">
        <v>3380</v>
      </c>
      <c r="F615" s="399" t="n">
        <v>355.029585798817</v>
      </c>
    </row>
    <row r="616" customFormat="false" ht="14.25" hidden="false" customHeight="false" outlineLevel="0" collapsed="false">
      <c r="A616" s="5" t="s">
        <v>1623</v>
      </c>
      <c r="B616" s="5" t="s">
        <v>1624</v>
      </c>
      <c r="C616" s="5" t="s">
        <v>110</v>
      </c>
      <c r="D616" s="398" t="n">
        <v>8</v>
      </c>
      <c r="E616" s="192" t="n">
        <v>3106</v>
      </c>
      <c r="F616" s="399" t="n">
        <v>257.56600128783</v>
      </c>
    </row>
    <row r="617" customFormat="false" ht="14.25" hidden="false" customHeight="false" outlineLevel="0" collapsed="false">
      <c r="A617" s="5" t="s">
        <v>1625</v>
      </c>
      <c r="B617" s="5" t="s">
        <v>1626</v>
      </c>
      <c r="C617" s="5" t="s">
        <v>110</v>
      </c>
      <c r="D617" s="398" t="n">
        <v>9</v>
      </c>
      <c r="E617" s="192" t="n">
        <v>6341</v>
      </c>
      <c r="F617" s="399" t="n">
        <v>141.93344898281</v>
      </c>
    </row>
    <row r="618" customFormat="false" ht="14.25" hidden="false" customHeight="false" outlineLevel="0" collapsed="false">
      <c r="A618" s="5" t="s">
        <v>1627</v>
      </c>
      <c r="B618" s="5" t="s">
        <v>1628</v>
      </c>
      <c r="C618" s="5" t="s">
        <v>110</v>
      </c>
      <c r="D618" s="398" t="n">
        <v>14</v>
      </c>
      <c r="E618" s="192" t="n">
        <v>5869</v>
      </c>
      <c r="F618" s="399" t="n">
        <v>238.54148918044</v>
      </c>
    </row>
    <row r="619" customFormat="false" ht="14.25" hidden="false" customHeight="false" outlineLevel="0" collapsed="false">
      <c r="A619" s="5" t="s">
        <v>1629</v>
      </c>
      <c r="B619" s="5" t="s">
        <v>1630</v>
      </c>
      <c r="C619" s="5" t="s">
        <v>110</v>
      </c>
      <c r="D619" s="398" t="n">
        <v>11</v>
      </c>
      <c r="E619" s="192" t="n">
        <v>3192</v>
      </c>
      <c r="F619" s="399" t="n">
        <v>344.611528822055</v>
      </c>
    </row>
    <row r="620" customFormat="false" ht="14.25" hidden="false" customHeight="false" outlineLevel="0" collapsed="false">
      <c r="A620" s="5" t="s">
        <v>1631</v>
      </c>
      <c r="B620" s="5" t="s">
        <v>1632</v>
      </c>
      <c r="C620" s="5" t="s">
        <v>110</v>
      </c>
      <c r="D620" s="398" t="n">
        <v>5</v>
      </c>
      <c r="E620" s="192" t="n">
        <v>4329</v>
      </c>
      <c r="F620" s="399" t="n">
        <v>115.500115500116</v>
      </c>
    </row>
    <row r="621" customFormat="false" ht="14.25" hidden="false" customHeight="false" outlineLevel="0" collapsed="false">
      <c r="A621" s="5" t="s">
        <v>1633</v>
      </c>
      <c r="B621" s="5" t="s">
        <v>1634</v>
      </c>
      <c r="C621" s="5" t="s">
        <v>110</v>
      </c>
      <c r="D621" s="398" t="n">
        <v>5</v>
      </c>
      <c r="E621" s="192" t="n">
        <v>5162</v>
      </c>
      <c r="F621" s="399" t="n">
        <v>96.8616815187912</v>
      </c>
    </row>
    <row r="622" customFormat="false" ht="14.25" hidden="false" customHeight="false" outlineLevel="0" collapsed="false">
      <c r="A622" s="5" t="s">
        <v>1635</v>
      </c>
      <c r="B622" s="5" t="s">
        <v>1636</v>
      </c>
      <c r="C622" s="5" t="s">
        <v>110</v>
      </c>
      <c r="D622" s="398" t="n">
        <v>23</v>
      </c>
      <c r="E622" s="192" t="n">
        <v>5279</v>
      </c>
      <c r="F622" s="399" t="n">
        <v>435.68857738208</v>
      </c>
    </row>
    <row r="623" customFormat="false" ht="14.25" hidden="false" customHeight="false" outlineLevel="0" collapsed="false">
      <c r="A623" s="5" t="s">
        <v>1637</v>
      </c>
      <c r="B623" s="5" t="s">
        <v>1638</v>
      </c>
      <c r="C623" s="5" t="s">
        <v>110</v>
      </c>
      <c r="D623" s="398" t="n">
        <v>1</v>
      </c>
      <c r="E623" s="192" t="n">
        <v>3377</v>
      </c>
      <c r="F623" s="399" t="n">
        <v>29.6120817293456</v>
      </c>
    </row>
    <row r="624" customFormat="false" ht="14.25" hidden="false" customHeight="false" outlineLevel="0" collapsed="false">
      <c r="A624" s="5" t="s">
        <v>1639</v>
      </c>
      <c r="B624" s="5" t="s">
        <v>1640</v>
      </c>
      <c r="C624" s="5" t="s">
        <v>110</v>
      </c>
      <c r="D624" s="398" t="n">
        <v>12</v>
      </c>
      <c r="E624" s="192" t="n">
        <v>6241</v>
      </c>
      <c r="F624" s="399" t="n">
        <v>192.276878705336</v>
      </c>
    </row>
    <row r="625" customFormat="false" ht="14.25" hidden="false" customHeight="false" outlineLevel="0" collapsed="false">
      <c r="A625" s="5" t="s">
        <v>1641</v>
      </c>
      <c r="B625" s="5" t="s">
        <v>1642</v>
      </c>
      <c r="C625" s="5" t="s">
        <v>110</v>
      </c>
      <c r="D625" s="398" t="n">
        <v>11</v>
      </c>
      <c r="E625" s="192" t="n">
        <v>6065</v>
      </c>
      <c r="F625" s="399" t="n">
        <v>181.368507831822</v>
      </c>
    </row>
    <row r="626" customFormat="false" ht="14.25" hidden="false" customHeight="false" outlineLevel="0" collapsed="false">
      <c r="A626" s="5" t="s">
        <v>1643</v>
      </c>
      <c r="B626" s="5" t="s">
        <v>1644</v>
      </c>
      <c r="C626" s="5" t="s">
        <v>110</v>
      </c>
      <c r="D626" s="398" t="n">
        <v>6</v>
      </c>
      <c r="E626" s="192" t="n">
        <v>3516</v>
      </c>
      <c r="F626" s="399" t="n">
        <v>170.648464163823</v>
      </c>
    </row>
    <row r="627" customFormat="false" ht="14.25" hidden="false" customHeight="false" outlineLevel="0" collapsed="false">
      <c r="A627" s="5" t="s">
        <v>1645</v>
      </c>
      <c r="B627" s="5" t="s">
        <v>1646</v>
      </c>
      <c r="C627" s="5" t="s">
        <v>110</v>
      </c>
      <c r="D627" s="398" t="n">
        <v>7</v>
      </c>
      <c r="E627" s="192" t="n">
        <v>5126</v>
      </c>
      <c r="F627" s="399" t="n">
        <v>136.558720249707</v>
      </c>
    </row>
    <row r="628" customFormat="false" ht="14.25" hidden="false" customHeight="false" outlineLevel="0" collapsed="false">
      <c r="A628" s="5" t="s">
        <v>1647</v>
      </c>
      <c r="B628" s="5" t="s">
        <v>1648</v>
      </c>
      <c r="C628" s="5" t="s">
        <v>110</v>
      </c>
      <c r="D628" s="398" t="n">
        <v>8</v>
      </c>
      <c r="E628" s="192" t="n">
        <v>3640</v>
      </c>
      <c r="F628" s="399" t="n">
        <v>219.78021978022</v>
      </c>
    </row>
    <row r="629" customFormat="false" ht="14.25" hidden="false" customHeight="false" outlineLevel="0" collapsed="false">
      <c r="A629" s="5" t="s">
        <v>1649</v>
      </c>
      <c r="B629" s="5" t="s">
        <v>1650</v>
      </c>
      <c r="C629" s="5" t="s">
        <v>110</v>
      </c>
      <c r="D629" s="398" t="n">
        <v>24</v>
      </c>
      <c r="E629" s="192" t="n">
        <v>3322</v>
      </c>
      <c r="F629" s="399" t="n">
        <v>722.456351595424</v>
      </c>
    </row>
    <row r="630" customFormat="false" ht="14.25" hidden="false" customHeight="false" outlineLevel="0" collapsed="false">
      <c r="A630" s="5" t="s">
        <v>1651</v>
      </c>
      <c r="B630" s="5" t="s">
        <v>1652</v>
      </c>
      <c r="C630" s="5" t="s">
        <v>110</v>
      </c>
      <c r="D630" s="398" t="n">
        <v>19</v>
      </c>
      <c r="E630" s="192" t="n">
        <v>4448</v>
      </c>
      <c r="F630" s="399" t="n">
        <v>427.158273381295</v>
      </c>
    </row>
    <row r="631" customFormat="false" ht="14.25" hidden="false" customHeight="false" outlineLevel="0" collapsed="false">
      <c r="A631" s="5" t="s">
        <v>1653</v>
      </c>
      <c r="B631" s="5" t="s">
        <v>1654</v>
      </c>
      <c r="C631" s="5" t="s">
        <v>110</v>
      </c>
      <c r="D631" s="398" t="n">
        <v>3</v>
      </c>
      <c r="E631" s="192" t="n">
        <v>3637</v>
      </c>
      <c r="F631" s="399" t="n">
        <v>82.4855650261204</v>
      </c>
    </row>
    <row r="632" customFormat="false" ht="14.25" hidden="false" customHeight="false" outlineLevel="0" collapsed="false">
      <c r="A632" s="5" t="s">
        <v>1655</v>
      </c>
      <c r="B632" s="5" t="s">
        <v>1656</v>
      </c>
      <c r="C632" s="5" t="s">
        <v>110</v>
      </c>
      <c r="D632" s="398" t="n">
        <v>4</v>
      </c>
      <c r="E632" s="192" t="n">
        <v>4662</v>
      </c>
      <c r="F632" s="399" t="n">
        <v>85.8000858000858</v>
      </c>
    </row>
    <row r="633" customFormat="false" ht="14.25" hidden="false" customHeight="false" outlineLevel="0" collapsed="false">
      <c r="A633" s="5" t="s">
        <v>1657</v>
      </c>
      <c r="B633" s="5" t="s">
        <v>1658</v>
      </c>
      <c r="C633" s="5" t="s">
        <v>110</v>
      </c>
      <c r="D633" s="398" t="n">
        <v>8</v>
      </c>
      <c r="E633" s="192" t="n">
        <v>5037</v>
      </c>
      <c r="F633" s="399" t="n">
        <v>158.824697240421</v>
      </c>
    </row>
    <row r="634" customFormat="false" ht="14.25" hidden="false" customHeight="false" outlineLevel="0" collapsed="false">
      <c r="A634" s="5" t="s">
        <v>1659</v>
      </c>
      <c r="B634" s="5" t="s">
        <v>1660</v>
      </c>
      <c r="C634" s="5" t="s">
        <v>110</v>
      </c>
      <c r="D634" s="398" t="n">
        <v>10</v>
      </c>
      <c r="E634" s="192" t="n">
        <v>5793</v>
      </c>
      <c r="F634" s="399" t="n">
        <v>172.622130157086</v>
      </c>
    </row>
    <row r="635" customFormat="false" ht="14.25" hidden="false" customHeight="false" outlineLevel="0" collapsed="false">
      <c r="A635" s="5" t="s">
        <v>1661</v>
      </c>
      <c r="B635" s="5" t="s">
        <v>1662</v>
      </c>
      <c r="C635" s="5" t="s">
        <v>110</v>
      </c>
      <c r="D635" s="398" t="n">
        <v>1</v>
      </c>
      <c r="E635" s="192" t="n">
        <v>4519</v>
      </c>
      <c r="F635" s="399" t="n">
        <v>22.1287895552113</v>
      </c>
    </row>
    <row r="636" customFormat="false" ht="14.25" hidden="false" customHeight="false" outlineLevel="0" collapsed="false">
      <c r="A636" s="5" t="s">
        <v>1663</v>
      </c>
      <c r="B636" s="5" t="s">
        <v>1664</v>
      </c>
      <c r="C636" s="5" t="s">
        <v>110</v>
      </c>
      <c r="D636" s="398" t="n">
        <v>5</v>
      </c>
      <c r="E636" s="192" t="n">
        <v>5074</v>
      </c>
      <c r="F636" s="399" t="n">
        <v>98.5415845486796</v>
      </c>
    </row>
    <row r="637" customFormat="false" ht="14.25" hidden="false" customHeight="false" outlineLevel="0" collapsed="false">
      <c r="A637" s="5" t="s">
        <v>1665</v>
      </c>
      <c r="B637" s="5" t="s">
        <v>1666</v>
      </c>
      <c r="C637" s="5" t="s">
        <v>110</v>
      </c>
      <c r="D637" s="398" t="n">
        <v>5</v>
      </c>
      <c r="E637" s="192" t="n">
        <v>5917</v>
      </c>
      <c r="F637" s="399" t="n">
        <v>84.5022815616022</v>
      </c>
    </row>
    <row r="638" customFormat="false" ht="14.25" hidden="false" customHeight="false" outlineLevel="0" collapsed="false">
      <c r="A638" s="5" t="s">
        <v>1667</v>
      </c>
      <c r="B638" s="5" t="s">
        <v>1668</v>
      </c>
      <c r="C638" s="5" t="s">
        <v>110</v>
      </c>
      <c r="D638" s="398" t="n">
        <v>15</v>
      </c>
      <c r="E638" s="192" t="n">
        <v>5866</v>
      </c>
      <c r="F638" s="399" t="n">
        <v>255.710876235936</v>
      </c>
    </row>
    <row r="639" customFormat="false" ht="14.25" hidden="false" customHeight="false" outlineLevel="0" collapsed="false">
      <c r="A639" s="5" t="s">
        <v>1669</v>
      </c>
      <c r="B639" s="5" t="s">
        <v>1670</v>
      </c>
      <c r="C639" s="5" t="s">
        <v>110</v>
      </c>
      <c r="D639" s="398" t="n">
        <v>4</v>
      </c>
      <c r="E639" s="192" t="n">
        <v>3888</v>
      </c>
      <c r="F639" s="399" t="n">
        <v>102.880658436214</v>
      </c>
    </row>
    <row r="640" customFormat="false" ht="14.25" hidden="false" customHeight="false" outlineLevel="0" collapsed="false">
      <c r="A640" s="5" t="s">
        <v>1671</v>
      </c>
      <c r="B640" s="5" t="s">
        <v>1672</v>
      </c>
      <c r="C640" s="5" t="s">
        <v>110</v>
      </c>
      <c r="D640" s="398" t="n">
        <v>1</v>
      </c>
      <c r="E640" s="192" t="n">
        <v>3593</v>
      </c>
      <c r="F640" s="399" t="n">
        <v>27.8318953520735</v>
      </c>
    </row>
    <row r="641" customFormat="false" ht="14.25" hidden="false" customHeight="false" outlineLevel="0" collapsed="false">
      <c r="A641" s="5" t="s">
        <v>1673</v>
      </c>
      <c r="B641" s="5" t="s">
        <v>1674</v>
      </c>
      <c r="C641" s="5" t="s">
        <v>110</v>
      </c>
      <c r="D641" s="398" t="n">
        <v>4</v>
      </c>
      <c r="E641" s="192" t="n">
        <v>4573</v>
      </c>
      <c r="F641" s="399" t="n">
        <v>87.4699322108026</v>
      </c>
    </row>
    <row r="642" customFormat="false" ht="14.25" hidden="false" customHeight="false" outlineLevel="0" collapsed="false">
      <c r="A642" s="5" t="s">
        <v>1675</v>
      </c>
      <c r="B642" s="5" t="s">
        <v>1676</v>
      </c>
      <c r="C642" s="5" t="s">
        <v>110</v>
      </c>
      <c r="D642" s="398" t="n">
        <v>10</v>
      </c>
      <c r="E642" s="192" t="n">
        <v>4462</v>
      </c>
      <c r="F642" s="399" t="n">
        <v>224.114746750336</v>
      </c>
    </row>
    <row r="643" customFormat="false" ht="14.25" hidden="false" customHeight="false" outlineLevel="0" collapsed="false">
      <c r="A643" s="5" t="s">
        <v>1677</v>
      </c>
      <c r="B643" s="5" t="s">
        <v>1678</v>
      </c>
      <c r="C643" s="5" t="s">
        <v>110</v>
      </c>
      <c r="D643" s="398" t="n">
        <v>7</v>
      </c>
      <c r="E643" s="192" t="n">
        <v>4228</v>
      </c>
      <c r="F643" s="399" t="n">
        <v>165.562913907285</v>
      </c>
    </row>
    <row r="644" customFormat="false" ht="14.25" hidden="false" customHeight="false" outlineLevel="0" collapsed="false">
      <c r="A644" s="5" t="s">
        <v>1679</v>
      </c>
      <c r="B644" s="5" t="s">
        <v>1680</v>
      </c>
      <c r="C644" s="5" t="s">
        <v>110</v>
      </c>
      <c r="D644" s="398" t="n">
        <v>3</v>
      </c>
      <c r="E644" s="192" t="n">
        <v>3127</v>
      </c>
      <c r="F644" s="399" t="n">
        <v>95.9385992964503</v>
      </c>
    </row>
    <row r="645" customFormat="false" ht="14.25" hidden="false" customHeight="false" outlineLevel="0" collapsed="false">
      <c r="A645" s="5" t="s">
        <v>1681</v>
      </c>
      <c r="B645" s="5" t="s">
        <v>1682</v>
      </c>
      <c r="C645" s="5" t="s">
        <v>110</v>
      </c>
      <c r="D645" s="398" t="n">
        <v>11</v>
      </c>
      <c r="E645" s="192" t="n">
        <v>5278</v>
      </c>
      <c r="F645" s="399" t="n">
        <v>208.412277377795</v>
      </c>
    </row>
    <row r="646" customFormat="false" ht="14.25" hidden="false" customHeight="false" outlineLevel="0" collapsed="false">
      <c r="A646" s="5" t="s">
        <v>1683</v>
      </c>
      <c r="B646" s="5" t="s">
        <v>1684</v>
      </c>
      <c r="C646" s="5" t="s">
        <v>110</v>
      </c>
      <c r="D646" s="398" t="n">
        <v>4</v>
      </c>
      <c r="E646" s="192" t="n">
        <v>3496</v>
      </c>
      <c r="F646" s="399" t="n">
        <v>114.41647597254</v>
      </c>
    </row>
    <row r="647" customFormat="false" ht="14.25" hidden="false" customHeight="false" outlineLevel="0" collapsed="false">
      <c r="A647" s="5" t="s">
        <v>1685</v>
      </c>
      <c r="B647" s="5" t="s">
        <v>1686</v>
      </c>
      <c r="C647" s="5" t="s">
        <v>110</v>
      </c>
      <c r="D647" s="398" t="n">
        <v>5</v>
      </c>
      <c r="E647" s="192" t="n">
        <v>4622</v>
      </c>
      <c r="F647" s="399" t="n">
        <v>108.178277801817</v>
      </c>
    </row>
    <row r="648" customFormat="false" ht="14.25" hidden="false" customHeight="false" outlineLevel="0" collapsed="false">
      <c r="A648" s="5" t="s">
        <v>1687</v>
      </c>
      <c r="B648" s="5" t="s">
        <v>1688</v>
      </c>
      <c r="C648" s="5" t="s">
        <v>110</v>
      </c>
      <c r="D648" s="398" t="n">
        <v>2</v>
      </c>
      <c r="E648" s="192" t="n">
        <v>2871</v>
      </c>
      <c r="F648" s="399" t="n">
        <v>69.6621386276559</v>
      </c>
    </row>
    <row r="649" customFormat="false" ht="14.25" hidden="false" customHeight="false" outlineLevel="0" collapsed="false">
      <c r="A649" s="5" t="s">
        <v>1689</v>
      </c>
      <c r="B649" s="5" t="s">
        <v>1690</v>
      </c>
      <c r="C649" s="5" t="s">
        <v>110</v>
      </c>
      <c r="D649" s="398" t="n">
        <v>2</v>
      </c>
      <c r="E649" s="192" t="n">
        <v>3737</v>
      </c>
      <c r="F649" s="399" t="n">
        <v>53.5188654000535</v>
      </c>
    </row>
    <row r="650" customFormat="false" ht="14.25" hidden="false" customHeight="false" outlineLevel="0" collapsed="false">
      <c r="A650" s="5" t="s">
        <v>1691</v>
      </c>
      <c r="B650" s="5" t="s">
        <v>1692</v>
      </c>
      <c r="C650" s="5" t="s">
        <v>110</v>
      </c>
      <c r="D650" s="398" t="n">
        <v>5</v>
      </c>
      <c r="E650" s="192" t="n">
        <v>4953</v>
      </c>
      <c r="F650" s="399" t="n">
        <v>100.948919846558</v>
      </c>
    </row>
    <row r="651" customFormat="false" ht="14.25" hidden="false" customHeight="false" outlineLevel="0" collapsed="false">
      <c r="A651" s="5" t="s">
        <v>1693</v>
      </c>
      <c r="B651" s="5" t="s">
        <v>1694</v>
      </c>
      <c r="C651" s="5" t="s">
        <v>110</v>
      </c>
      <c r="D651" s="398" t="n">
        <v>8</v>
      </c>
      <c r="E651" s="192" t="n">
        <v>4313</v>
      </c>
      <c r="F651" s="399" t="n">
        <v>185.485740783677</v>
      </c>
    </row>
    <row r="652" customFormat="false" ht="14.25" hidden="false" customHeight="false" outlineLevel="0" collapsed="false">
      <c r="A652" s="5" t="s">
        <v>1695</v>
      </c>
      <c r="B652" s="5" t="s">
        <v>1696</v>
      </c>
      <c r="C652" s="5" t="s">
        <v>110</v>
      </c>
      <c r="D652" s="398" t="n">
        <v>7</v>
      </c>
      <c r="E652" s="192" t="n">
        <v>4980</v>
      </c>
      <c r="F652" s="399" t="n">
        <v>140.562248995984</v>
      </c>
    </row>
    <row r="653" customFormat="false" ht="14.25" hidden="false" customHeight="false" outlineLevel="0" collapsed="false">
      <c r="A653" s="5" t="s">
        <v>1697</v>
      </c>
      <c r="B653" s="5" t="s">
        <v>1698</v>
      </c>
      <c r="C653" s="5" t="s">
        <v>110</v>
      </c>
      <c r="D653" s="398" t="n">
        <v>4</v>
      </c>
      <c r="E653" s="192" t="n">
        <v>4026</v>
      </c>
      <c r="F653" s="399" t="n">
        <v>99.3541977148535</v>
      </c>
    </row>
    <row r="654" customFormat="false" ht="14.25" hidden="false" customHeight="false" outlineLevel="0" collapsed="false">
      <c r="A654" s="5" t="s">
        <v>1699</v>
      </c>
      <c r="B654" s="5" t="s">
        <v>1700</v>
      </c>
      <c r="C654" s="5" t="s">
        <v>110</v>
      </c>
      <c r="D654" s="398" t="n">
        <v>4</v>
      </c>
      <c r="E654" s="192" t="n">
        <v>4069</v>
      </c>
      <c r="F654" s="399" t="n">
        <v>98.3042516588843</v>
      </c>
    </row>
    <row r="655" customFormat="false" ht="14.25" hidden="false" customHeight="false" outlineLevel="0" collapsed="false">
      <c r="A655" s="5" t="s">
        <v>1701</v>
      </c>
      <c r="B655" s="5" t="s">
        <v>1702</v>
      </c>
      <c r="C655" s="5" t="s">
        <v>110</v>
      </c>
      <c r="D655" s="398" t="n">
        <v>14</v>
      </c>
      <c r="E655" s="192" t="n">
        <v>5411</v>
      </c>
      <c r="F655" s="399" t="n">
        <v>258.732212160414</v>
      </c>
    </row>
    <row r="656" customFormat="false" ht="14.25" hidden="false" customHeight="false" outlineLevel="0" collapsed="false">
      <c r="A656" s="5" t="s">
        <v>1703</v>
      </c>
      <c r="B656" s="5" t="s">
        <v>1704</v>
      </c>
      <c r="C656" s="5" t="s">
        <v>110</v>
      </c>
      <c r="D656" s="398" t="n">
        <v>6</v>
      </c>
      <c r="E656" s="192" t="n">
        <v>4395</v>
      </c>
      <c r="F656" s="399" t="n">
        <v>136.518771331058</v>
      </c>
    </row>
    <row r="657" customFormat="false" ht="14.25" hidden="false" customHeight="false" outlineLevel="0" collapsed="false">
      <c r="A657" s="5" t="s">
        <v>1705</v>
      </c>
      <c r="B657" s="5" t="s">
        <v>1706</v>
      </c>
      <c r="C657" s="5" t="s">
        <v>110</v>
      </c>
      <c r="D657" s="398" t="n">
        <v>16</v>
      </c>
      <c r="E657" s="192" t="n">
        <v>6814</v>
      </c>
      <c r="F657" s="399" t="n">
        <v>234.810683886117</v>
      </c>
    </row>
    <row r="658" customFormat="false" ht="14.25" hidden="false" customHeight="false" outlineLevel="0" collapsed="false">
      <c r="A658" s="5" t="s">
        <v>1707</v>
      </c>
      <c r="B658" s="5" t="s">
        <v>1708</v>
      </c>
      <c r="C658" s="5" t="s">
        <v>110</v>
      </c>
      <c r="D658" s="398" t="n">
        <v>7</v>
      </c>
      <c r="E658" s="192" t="n">
        <v>6201</v>
      </c>
      <c r="F658" s="399" t="n">
        <v>112.885018545396</v>
      </c>
    </row>
    <row r="659" customFormat="false" ht="14.25" hidden="false" customHeight="false" outlineLevel="0" collapsed="false">
      <c r="A659" s="5" t="s">
        <v>1709</v>
      </c>
      <c r="B659" s="5" t="s">
        <v>1710</v>
      </c>
      <c r="C659" s="5" t="s">
        <v>110</v>
      </c>
      <c r="D659" s="398" t="n">
        <v>4</v>
      </c>
      <c r="E659" s="192" t="n">
        <v>6156</v>
      </c>
      <c r="F659" s="399" t="n">
        <v>64.9772579597141</v>
      </c>
    </row>
    <row r="660" customFormat="false" ht="14.25" hidden="false" customHeight="false" outlineLevel="0" collapsed="false">
      <c r="A660" s="5" t="s">
        <v>1711</v>
      </c>
      <c r="B660" s="5" t="s">
        <v>1712</v>
      </c>
      <c r="C660" s="5" t="s">
        <v>110</v>
      </c>
      <c r="D660" s="398" t="n">
        <v>7</v>
      </c>
      <c r="E660" s="192" t="n">
        <v>4602</v>
      </c>
      <c r="F660" s="399" t="n">
        <v>152.107779226423</v>
      </c>
    </row>
    <row r="661" customFormat="false" ht="14.25" hidden="false" customHeight="false" outlineLevel="0" collapsed="false">
      <c r="A661" s="5" t="s">
        <v>1713</v>
      </c>
      <c r="B661" s="5" t="s">
        <v>1714</v>
      </c>
      <c r="C661" s="5" t="s">
        <v>110</v>
      </c>
      <c r="D661" s="398" t="n">
        <v>8</v>
      </c>
      <c r="E661" s="192" t="n">
        <v>4147</v>
      </c>
      <c r="F661" s="399" t="n">
        <v>192.910537738124</v>
      </c>
    </row>
    <row r="662" customFormat="false" ht="14.25" hidden="false" customHeight="false" outlineLevel="0" collapsed="false">
      <c r="A662" s="5" t="s">
        <v>1715</v>
      </c>
      <c r="B662" s="5" t="s">
        <v>1716</v>
      </c>
      <c r="C662" s="5" t="s">
        <v>110</v>
      </c>
      <c r="D662" s="398" t="n">
        <v>9</v>
      </c>
      <c r="E662" s="192" t="n">
        <v>3860</v>
      </c>
      <c r="F662" s="399" t="n">
        <v>233.160621761658</v>
      </c>
    </row>
    <row r="663" customFormat="false" ht="14.25" hidden="false" customHeight="false" outlineLevel="0" collapsed="false">
      <c r="A663" s="5" t="s">
        <v>1717</v>
      </c>
      <c r="B663" s="5" t="s">
        <v>1718</v>
      </c>
      <c r="C663" s="5" t="s">
        <v>110</v>
      </c>
      <c r="D663" s="398" t="n">
        <v>35</v>
      </c>
      <c r="E663" s="192" t="n">
        <v>7465</v>
      </c>
      <c r="F663" s="399" t="n">
        <v>468.854655056932</v>
      </c>
    </row>
    <row r="664" customFormat="false" ht="14.25" hidden="false" customHeight="false" outlineLevel="0" collapsed="false">
      <c r="A664" s="5" t="s">
        <v>1719</v>
      </c>
      <c r="B664" s="5" t="s">
        <v>1720</v>
      </c>
      <c r="C664" s="5" t="s">
        <v>110</v>
      </c>
      <c r="D664" s="398" t="n">
        <v>5</v>
      </c>
      <c r="E664" s="192" t="n">
        <v>3596</v>
      </c>
      <c r="F664" s="399" t="n">
        <v>139.043381535039</v>
      </c>
    </row>
    <row r="665" customFormat="false" ht="14.25" hidden="false" customHeight="false" outlineLevel="0" collapsed="false">
      <c r="A665" s="5" t="s">
        <v>1721</v>
      </c>
      <c r="B665" s="5" t="s">
        <v>1722</v>
      </c>
      <c r="C665" s="5" t="s">
        <v>110</v>
      </c>
      <c r="D665" s="398" t="n">
        <v>21</v>
      </c>
      <c r="E665" s="192" t="n">
        <v>6652</v>
      </c>
      <c r="F665" s="399" t="n">
        <v>315.694527961515</v>
      </c>
    </row>
    <row r="666" customFormat="false" ht="14.25" hidden="false" customHeight="false" outlineLevel="0" collapsed="false">
      <c r="A666" s="5" t="s">
        <v>1723</v>
      </c>
      <c r="B666" s="5" t="s">
        <v>1724</v>
      </c>
      <c r="C666" s="5" t="s">
        <v>110</v>
      </c>
      <c r="D666" s="398" t="n">
        <v>9</v>
      </c>
      <c r="E666" s="192" t="n">
        <v>3810</v>
      </c>
      <c r="F666" s="399" t="n">
        <v>236.220472440945</v>
      </c>
    </row>
    <row r="667" customFormat="false" ht="14.25" hidden="false" customHeight="false" outlineLevel="0" collapsed="false">
      <c r="A667" s="5" t="s">
        <v>1725</v>
      </c>
      <c r="B667" s="5" t="s">
        <v>1726</v>
      </c>
      <c r="C667" s="5" t="s">
        <v>110</v>
      </c>
      <c r="D667" s="398" t="n">
        <v>8</v>
      </c>
      <c r="E667" s="192" t="n">
        <v>2632</v>
      </c>
      <c r="F667" s="399" t="n">
        <v>303.951367781155</v>
      </c>
    </row>
    <row r="668" customFormat="false" ht="14.25" hidden="false" customHeight="false" outlineLevel="0" collapsed="false">
      <c r="A668" s="5" t="s">
        <v>1727</v>
      </c>
      <c r="B668" s="5" t="s">
        <v>1728</v>
      </c>
      <c r="C668" s="5" t="s">
        <v>110</v>
      </c>
      <c r="D668" s="398" t="n">
        <v>3</v>
      </c>
      <c r="E668" s="192" t="n">
        <v>3525</v>
      </c>
      <c r="F668" s="399" t="n">
        <v>85.1063829787234</v>
      </c>
    </row>
    <row r="669" customFormat="false" ht="14.25" hidden="false" customHeight="false" outlineLevel="0" collapsed="false">
      <c r="A669" s="5" t="s">
        <v>1729</v>
      </c>
      <c r="B669" s="5" t="s">
        <v>1730</v>
      </c>
      <c r="C669" s="5" t="s">
        <v>110</v>
      </c>
      <c r="D669" s="398" t="n">
        <v>9</v>
      </c>
      <c r="E669" s="192" t="n">
        <v>3607</v>
      </c>
      <c r="F669" s="399" t="n">
        <v>249.514832270585</v>
      </c>
    </row>
    <row r="670" customFormat="false" ht="14.25" hidden="false" customHeight="false" outlineLevel="0" collapsed="false">
      <c r="A670" s="5" t="s">
        <v>1731</v>
      </c>
      <c r="B670" s="5" t="s">
        <v>1732</v>
      </c>
      <c r="C670" s="5" t="s">
        <v>110</v>
      </c>
      <c r="D670" s="398" t="n">
        <v>11</v>
      </c>
      <c r="E670" s="192" t="n">
        <v>7128</v>
      </c>
      <c r="F670" s="399" t="n">
        <v>154.320987654321</v>
      </c>
    </row>
    <row r="671" customFormat="false" ht="14.25" hidden="false" customHeight="false" outlineLevel="0" collapsed="false">
      <c r="A671" s="5" t="s">
        <v>1733</v>
      </c>
      <c r="B671" s="5" t="s">
        <v>1734</v>
      </c>
      <c r="C671" s="5" t="s">
        <v>110</v>
      </c>
      <c r="D671" s="398" t="n">
        <v>8</v>
      </c>
      <c r="E671" s="192" t="n">
        <v>4096</v>
      </c>
      <c r="F671" s="399" t="n">
        <v>195.3125</v>
      </c>
    </row>
    <row r="672" customFormat="false" ht="14.25" hidden="false" customHeight="false" outlineLevel="0" collapsed="false">
      <c r="A672" s="5" t="s">
        <v>1735</v>
      </c>
      <c r="B672" s="5" t="s">
        <v>1736</v>
      </c>
      <c r="C672" s="5" t="s">
        <v>110</v>
      </c>
      <c r="D672" s="398" t="n">
        <v>5</v>
      </c>
      <c r="E672" s="192" t="n">
        <v>4177</v>
      </c>
      <c r="F672" s="399" t="n">
        <v>119.703136222169</v>
      </c>
    </row>
    <row r="673" customFormat="false" ht="14.25" hidden="false" customHeight="false" outlineLevel="0" collapsed="false">
      <c r="A673" s="5" t="s">
        <v>1737</v>
      </c>
      <c r="B673" s="5" t="s">
        <v>1738</v>
      </c>
      <c r="C673" s="5" t="s">
        <v>110</v>
      </c>
      <c r="D673" s="398" t="n">
        <v>8</v>
      </c>
      <c r="E673" s="192" t="n">
        <v>3156</v>
      </c>
      <c r="F673" s="399" t="n">
        <v>253.485424588086</v>
      </c>
    </row>
    <row r="674" customFormat="false" ht="14.25" hidden="false" customHeight="false" outlineLevel="0" collapsed="false">
      <c r="A674" s="5" t="s">
        <v>1739</v>
      </c>
      <c r="B674" s="5" t="s">
        <v>1740</v>
      </c>
      <c r="C674" s="5" t="s">
        <v>110</v>
      </c>
      <c r="D674" s="398" t="n">
        <v>5</v>
      </c>
      <c r="E674" s="192" t="n">
        <v>2382</v>
      </c>
      <c r="F674" s="399" t="n">
        <v>209.907640638119</v>
      </c>
    </row>
    <row r="675" customFormat="false" ht="14.25" hidden="false" customHeight="false" outlineLevel="0" collapsed="false">
      <c r="A675" s="5" t="s">
        <v>1741</v>
      </c>
      <c r="B675" s="5" t="s">
        <v>1742</v>
      </c>
      <c r="C675" s="5" t="s">
        <v>110</v>
      </c>
      <c r="D675" s="398" t="n">
        <v>7</v>
      </c>
      <c r="E675" s="192" t="n">
        <v>4631</v>
      </c>
      <c r="F675" s="399" t="n">
        <v>151.155258043619</v>
      </c>
    </row>
    <row r="676" customFormat="false" ht="14.25" hidden="false" customHeight="false" outlineLevel="0" collapsed="false">
      <c r="A676" s="5" t="s">
        <v>1743</v>
      </c>
      <c r="B676" s="5" t="s">
        <v>1744</v>
      </c>
      <c r="C676" s="5" t="s">
        <v>110</v>
      </c>
      <c r="D676" s="398" t="n">
        <v>2</v>
      </c>
      <c r="E676" s="192" t="n">
        <v>3581</v>
      </c>
      <c r="F676" s="399" t="n">
        <v>55.8503211393466</v>
      </c>
    </row>
    <row r="677" customFormat="false" ht="14.25" hidden="false" customHeight="false" outlineLevel="0" collapsed="false">
      <c r="A677" s="5" t="s">
        <v>1745</v>
      </c>
      <c r="B677" s="5" t="s">
        <v>1746</v>
      </c>
      <c r="C677" s="5" t="s">
        <v>110</v>
      </c>
      <c r="D677" s="398" t="n">
        <v>8</v>
      </c>
      <c r="E677" s="192" t="n">
        <v>4916</v>
      </c>
      <c r="F677" s="399" t="n">
        <v>162.73393002441</v>
      </c>
    </row>
    <row r="678" customFormat="false" ht="14.25" hidden="false" customHeight="false" outlineLevel="0" collapsed="false">
      <c r="A678" s="5" t="s">
        <v>1747</v>
      </c>
      <c r="B678" s="5" t="s">
        <v>1748</v>
      </c>
      <c r="C678" s="5" t="s">
        <v>110</v>
      </c>
      <c r="D678" s="398" t="n">
        <v>21</v>
      </c>
      <c r="E678" s="192" t="n">
        <v>5139</v>
      </c>
      <c r="F678" s="399" t="n">
        <v>408.639813193228</v>
      </c>
    </row>
    <row r="679" customFormat="false" ht="14.25" hidden="false" customHeight="false" outlineLevel="0" collapsed="false">
      <c r="A679" s="5" t="s">
        <v>1749</v>
      </c>
      <c r="B679" s="5" t="s">
        <v>1750</v>
      </c>
      <c r="C679" s="5" t="s">
        <v>110</v>
      </c>
      <c r="D679" s="398" t="n">
        <v>8</v>
      </c>
      <c r="E679" s="192" t="n">
        <v>4772</v>
      </c>
      <c r="F679" s="399" t="n">
        <v>167.644593461861</v>
      </c>
    </row>
    <row r="680" customFormat="false" ht="14.25" hidden="false" customHeight="false" outlineLevel="0" collapsed="false">
      <c r="A680" s="5" t="s">
        <v>1751</v>
      </c>
      <c r="B680" s="5" t="s">
        <v>1170</v>
      </c>
      <c r="C680" s="5" t="s">
        <v>110</v>
      </c>
      <c r="D680" s="398" t="n">
        <v>7</v>
      </c>
      <c r="E680" s="192" t="n">
        <v>4052</v>
      </c>
      <c r="F680" s="399" t="n">
        <v>172.754195459033</v>
      </c>
    </row>
    <row r="681" customFormat="false" ht="14.25" hidden="false" customHeight="false" outlineLevel="0" collapsed="false">
      <c r="A681" s="5" t="s">
        <v>1752</v>
      </c>
      <c r="B681" s="5" t="s">
        <v>1753</v>
      </c>
      <c r="C681" s="5" t="s">
        <v>110</v>
      </c>
      <c r="D681" s="398" t="n">
        <v>13</v>
      </c>
      <c r="E681" s="192" t="n">
        <v>4848</v>
      </c>
      <c r="F681" s="399" t="n">
        <v>268.151815181518</v>
      </c>
    </row>
    <row r="682" customFormat="false" ht="14.25" hidden="false" customHeight="false" outlineLevel="0" collapsed="false">
      <c r="A682" s="5" t="s">
        <v>1754</v>
      </c>
      <c r="B682" s="5" t="s">
        <v>1755</v>
      </c>
      <c r="C682" s="5" t="s">
        <v>110</v>
      </c>
      <c r="D682" s="398" t="n">
        <v>13</v>
      </c>
      <c r="E682" s="192" t="n">
        <v>3504</v>
      </c>
      <c r="F682" s="399" t="n">
        <v>371.004566210046</v>
      </c>
    </row>
    <row r="683" customFormat="false" ht="14.25" hidden="false" customHeight="false" outlineLevel="0" collapsed="false">
      <c r="A683" s="5" t="s">
        <v>1756</v>
      </c>
      <c r="B683" s="5" t="s">
        <v>1757</v>
      </c>
      <c r="C683" s="5" t="s">
        <v>110</v>
      </c>
      <c r="D683" s="398" t="n">
        <v>23</v>
      </c>
      <c r="E683" s="192" t="n">
        <v>6554</v>
      </c>
      <c r="F683" s="399" t="n">
        <v>350.930729325603</v>
      </c>
    </row>
    <row r="684" customFormat="false" ht="14.25" hidden="false" customHeight="false" outlineLevel="0" collapsed="false">
      <c r="A684" s="5" t="s">
        <v>1758</v>
      </c>
      <c r="B684" s="5" t="s">
        <v>1759</v>
      </c>
      <c r="C684" s="5" t="s">
        <v>110</v>
      </c>
      <c r="D684" s="398" t="n">
        <v>21</v>
      </c>
      <c r="E684" s="192" t="n">
        <v>5692</v>
      </c>
      <c r="F684" s="399" t="n">
        <v>368.938861560084</v>
      </c>
    </row>
    <row r="685" customFormat="false" ht="14.25" hidden="false" customHeight="false" outlineLevel="0" collapsed="false">
      <c r="A685" s="5" t="s">
        <v>1760</v>
      </c>
      <c r="B685" s="5" t="s">
        <v>1761</v>
      </c>
      <c r="C685" s="5" t="s">
        <v>110</v>
      </c>
      <c r="D685" s="398" t="n">
        <v>8</v>
      </c>
      <c r="E685" s="192" t="n">
        <v>5867</v>
      </c>
      <c r="F685" s="399" t="n">
        <v>136.355888869951</v>
      </c>
    </row>
    <row r="686" customFormat="false" ht="14.25" hidden="false" customHeight="false" outlineLevel="0" collapsed="false">
      <c r="A686" s="5" t="s">
        <v>1762</v>
      </c>
      <c r="B686" s="5" t="s">
        <v>1763</v>
      </c>
      <c r="C686" s="5" t="s">
        <v>110</v>
      </c>
      <c r="D686" s="398" t="n">
        <v>10</v>
      </c>
      <c r="E686" s="192" t="n">
        <v>4601</v>
      </c>
      <c r="F686" s="399" t="n">
        <v>217.344055640078</v>
      </c>
    </row>
    <row r="687" customFormat="false" ht="14.25" hidden="false" customHeight="false" outlineLevel="0" collapsed="false">
      <c r="A687" s="5" t="s">
        <v>1764</v>
      </c>
      <c r="B687" s="5" t="s">
        <v>1765</v>
      </c>
      <c r="C687" s="5" t="s">
        <v>110</v>
      </c>
      <c r="D687" s="398" t="n">
        <v>12</v>
      </c>
      <c r="E687" s="192" t="n">
        <v>6352</v>
      </c>
      <c r="F687" s="399" t="n">
        <v>188.916876574307</v>
      </c>
    </row>
    <row r="688" customFormat="false" ht="14.25" hidden="false" customHeight="false" outlineLevel="0" collapsed="false">
      <c r="A688" s="5" t="s">
        <v>1766</v>
      </c>
      <c r="B688" s="5" t="s">
        <v>1767</v>
      </c>
      <c r="C688" s="5" t="s">
        <v>110</v>
      </c>
      <c r="D688" s="398" t="n">
        <v>18</v>
      </c>
      <c r="E688" s="192" t="n">
        <v>3439</v>
      </c>
      <c r="F688" s="399" t="n">
        <v>523.407967432393</v>
      </c>
    </row>
    <row r="689" customFormat="false" ht="14.25" hidden="false" customHeight="false" outlineLevel="0" collapsed="false">
      <c r="A689" s="5" t="s">
        <v>1768</v>
      </c>
      <c r="B689" s="5" t="s">
        <v>1769</v>
      </c>
      <c r="C689" s="5" t="s">
        <v>110</v>
      </c>
      <c r="D689" s="398" t="n">
        <v>6</v>
      </c>
      <c r="E689" s="192" t="n">
        <v>3048</v>
      </c>
      <c r="F689" s="399" t="n">
        <v>196.850393700787</v>
      </c>
    </row>
    <row r="690" customFormat="false" ht="14.25" hidden="false" customHeight="false" outlineLevel="0" collapsed="false">
      <c r="A690" s="5" t="s">
        <v>1770</v>
      </c>
      <c r="B690" s="5" t="s">
        <v>1771</v>
      </c>
      <c r="C690" s="5" t="s">
        <v>110</v>
      </c>
      <c r="D690" s="398" t="n">
        <v>8</v>
      </c>
      <c r="E690" s="192" t="n">
        <v>3611</v>
      </c>
      <c r="F690" s="399" t="n">
        <v>221.545278316256</v>
      </c>
    </row>
    <row r="691" customFormat="false" ht="14.25" hidden="false" customHeight="false" outlineLevel="0" collapsed="false">
      <c r="A691" s="5" t="s">
        <v>1772</v>
      </c>
      <c r="B691" s="5" t="s">
        <v>1773</v>
      </c>
      <c r="C691" s="5" t="s">
        <v>110</v>
      </c>
      <c r="D691" s="398" t="n">
        <v>17</v>
      </c>
      <c r="E691" s="192" t="n">
        <v>4539</v>
      </c>
      <c r="F691" s="399" t="n">
        <v>374.531835205993</v>
      </c>
    </row>
    <row r="692" customFormat="false" ht="14.25" hidden="false" customHeight="false" outlineLevel="0" collapsed="false">
      <c r="A692" s="5" t="s">
        <v>1774</v>
      </c>
      <c r="B692" s="5" t="s">
        <v>1775</v>
      </c>
      <c r="C692" s="5" t="s">
        <v>110</v>
      </c>
      <c r="D692" s="398" t="n">
        <v>10</v>
      </c>
      <c r="E692" s="192" t="n">
        <v>4850</v>
      </c>
      <c r="F692" s="399" t="n">
        <v>206.185567010309</v>
      </c>
    </row>
    <row r="693" customFormat="false" ht="14.25" hidden="false" customHeight="false" outlineLevel="0" collapsed="false">
      <c r="A693" s="5" t="s">
        <v>1776</v>
      </c>
      <c r="B693" s="5" t="s">
        <v>1777</v>
      </c>
      <c r="C693" s="5" t="s">
        <v>110</v>
      </c>
      <c r="D693" s="398" t="n">
        <v>7</v>
      </c>
      <c r="E693" s="192" t="n">
        <v>4026</v>
      </c>
      <c r="F693" s="399" t="n">
        <v>173.869846000994</v>
      </c>
    </row>
    <row r="694" customFormat="false" ht="14.25" hidden="false" customHeight="false" outlineLevel="0" collapsed="false">
      <c r="A694" s="5" t="s">
        <v>1778</v>
      </c>
      <c r="B694" s="5" t="s">
        <v>1779</v>
      </c>
      <c r="C694" s="5" t="s">
        <v>110</v>
      </c>
      <c r="D694" s="398" t="n">
        <v>3</v>
      </c>
      <c r="E694" s="192" t="n">
        <v>900</v>
      </c>
      <c r="F694" s="399" t="n">
        <v>333.333333333333</v>
      </c>
    </row>
    <row r="695" customFormat="false" ht="14.25" hidden="false" customHeight="false" outlineLevel="0" collapsed="false">
      <c r="A695" s="5" t="s">
        <v>1780</v>
      </c>
      <c r="B695" s="5" t="s">
        <v>1781</v>
      </c>
      <c r="C695" s="5" t="s">
        <v>110</v>
      </c>
      <c r="D695" s="398" t="n">
        <v>14</v>
      </c>
      <c r="E695" s="192" t="n">
        <v>6023</v>
      </c>
      <c r="F695" s="399" t="n">
        <v>232.442304499419</v>
      </c>
    </row>
    <row r="696" customFormat="false" ht="14.25" hidden="false" customHeight="false" outlineLevel="0" collapsed="false">
      <c r="A696" s="5" t="s">
        <v>1782</v>
      </c>
      <c r="B696" s="5" t="s">
        <v>1783</v>
      </c>
      <c r="C696" s="5" t="s">
        <v>110</v>
      </c>
      <c r="D696" s="398" t="n">
        <v>14</v>
      </c>
      <c r="E696" s="192" t="n">
        <v>4707</v>
      </c>
      <c r="F696" s="399" t="n">
        <v>297.429360526875</v>
      </c>
    </row>
    <row r="697" customFormat="false" ht="14.25" hidden="false" customHeight="false" outlineLevel="0" collapsed="false">
      <c r="A697" s="5" t="s">
        <v>1784</v>
      </c>
      <c r="B697" s="5" t="s">
        <v>1785</v>
      </c>
      <c r="C697" s="5" t="s">
        <v>110</v>
      </c>
      <c r="D697" s="398" t="n">
        <v>2</v>
      </c>
      <c r="E697" s="192" t="n">
        <v>2695</v>
      </c>
      <c r="F697" s="399" t="n">
        <v>74.2115027829314</v>
      </c>
    </row>
    <row r="698" customFormat="false" ht="14.25" hidden="false" customHeight="false" outlineLevel="0" collapsed="false">
      <c r="A698" s="5" t="s">
        <v>1786</v>
      </c>
      <c r="B698" s="5" t="s">
        <v>1787</v>
      </c>
      <c r="C698" s="5" t="s">
        <v>110</v>
      </c>
      <c r="D698" s="398" t="n">
        <v>3</v>
      </c>
      <c r="E698" s="192" t="n">
        <v>4771</v>
      </c>
      <c r="F698" s="399" t="n">
        <v>62.879899392161</v>
      </c>
    </row>
    <row r="699" customFormat="false" ht="14.25" hidden="false" customHeight="false" outlineLevel="0" collapsed="false">
      <c r="A699" s="5" t="s">
        <v>1788</v>
      </c>
      <c r="B699" s="5" t="s">
        <v>1789</v>
      </c>
      <c r="C699" s="5" t="s">
        <v>110</v>
      </c>
      <c r="D699" s="398" t="n">
        <v>3</v>
      </c>
      <c r="E699" s="192" t="n">
        <v>4454</v>
      </c>
      <c r="F699" s="399" t="n">
        <v>67.3551863493489</v>
      </c>
    </row>
    <row r="700" customFormat="false" ht="14.25" hidden="false" customHeight="false" outlineLevel="0" collapsed="false">
      <c r="A700" s="5" t="s">
        <v>1790</v>
      </c>
      <c r="B700" s="5" t="s">
        <v>1791</v>
      </c>
      <c r="C700" s="5" t="s">
        <v>110</v>
      </c>
      <c r="D700" s="398" t="n">
        <v>8</v>
      </c>
      <c r="E700" s="192" t="n">
        <v>6354</v>
      </c>
      <c r="F700" s="399" t="n">
        <v>125.904941768964</v>
      </c>
    </row>
    <row r="701" customFormat="false" ht="14.25" hidden="false" customHeight="false" outlineLevel="0" collapsed="false">
      <c r="A701" s="5" t="s">
        <v>1792</v>
      </c>
      <c r="B701" s="5" t="s">
        <v>430</v>
      </c>
      <c r="C701" s="5" t="s">
        <v>110</v>
      </c>
      <c r="D701" s="398" t="n">
        <v>7</v>
      </c>
      <c r="E701" s="192" t="n">
        <v>10486</v>
      </c>
      <c r="F701" s="399" t="n">
        <v>66.7556742323098</v>
      </c>
    </row>
    <row r="702" customFormat="false" ht="14.25" hidden="false" customHeight="false" outlineLevel="0" collapsed="false">
      <c r="A702" s="5" t="s">
        <v>1793</v>
      </c>
      <c r="B702" s="5" t="s">
        <v>428</v>
      </c>
      <c r="C702" s="5" t="s">
        <v>110</v>
      </c>
      <c r="D702" s="398" t="n">
        <v>9</v>
      </c>
      <c r="E702" s="192" t="n">
        <v>5676</v>
      </c>
      <c r="F702" s="399" t="n">
        <v>158.562367864693</v>
      </c>
    </row>
    <row r="703" customFormat="false" ht="14.25" hidden="false" customHeight="false" outlineLevel="0" collapsed="false">
      <c r="A703" s="5" t="s">
        <v>1794</v>
      </c>
      <c r="B703" s="5" t="s">
        <v>1795</v>
      </c>
      <c r="C703" s="5" t="s">
        <v>110</v>
      </c>
      <c r="D703" s="398" t="n">
        <v>0</v>
      </c>
      <c r="E703" s="192" t="n">
        <v>3945</v>
      </c>
      <c r="F703" s="399" t="n">
        <v>0</v>
      </c>
    </row>
    <row r="704" customFormat="false" ht="14.25" hidden="false" customHeight="false" outlineLevel="0" collapsed="false">
      <c r="A704" s="5" t="s">
        <v>1796</v>
      </c>
      <c r="B704" s="5" t="s">
        <v>1797</v>
      </c>
      <c r="C704" s="5" t="s">
        <v>110</v>
      </c>
      <c r="D704" s="398" t="n">
        <v>1</v>
      </c>
      <c r="E704" s="192" t="n">
        <v>5577</v>
      </c>
      <c r="F704" s="399" t="n">
        <v>17.9307871615564</v>
      </c>
    </row>
    <row r="705" customFormat="false" ht="14.25" hidden="false" customHeight="false" outlineLevel="0" collapsed="false">
      <c r="A705" s="5" t="s">
        <v>1798</v>
      </c>
      <c r="B705" s="5" t="s">
        <v>1799</v>
      </c>
      <c r="C705" s="5" t="s">
        <v>110</v>
      </c>
      <c r="D705" s="398" t="n">
        <v>3</v>
      </c>
      <c r="E705" s="192" t="n">
        <v>10513</v>
      </c>
      <c r="F705" s="399" t="n">
        <v>28.5360981641777</v>
      </c>
    </row>
    <row r="706" customFormat="false" ht="14.25" hidden="false" customHeight="false" outlineLevel="0" collapsed="false">
      <c r="A706" s="5" t="s">
        <v>1800</v>
      </c>
      <c r="B706" s="5" t="s">
        <v>1801</v>
      </c>
      <c r="C706" s="5" t="s">
        <v>110</v>
      </c>
      <c r="D706" s="398" t="n">
        <v>5</v>
      </c>
      <c r="E706" s="192" t="n">
        <v>7387</v>
      </c>
      <c r="F706" s="399" t="n">
        <v>67.6864762420469</v>
      </c>
    </row>
    <row r="707" customFormat="false" ht="14.25" hidden="false" customHeight="false" outlineLevel="0" collapsed="false">
      <c r="A707" s="5" t="s">
        <v>1802</v>
      </c>
      <c r="B707" s="5" t="s">
        <v>464</v>
      </c>
      <c r="C707" s="5" t="s">
        <v>110</v>
      </c>
      <c r="D707" s="398" t="n">
        <v>12</v>
      </c>
      <c r="E707" s="192" t="n">
        <v>3569</v>
      </c>
      <c r="F707" s="399" t="n">
        <v>336.228635472121</v>
      </c>
    </row>
    <row r="708" customFormat="false" ht="14.25" hidden="false" customHeight="false" outlineLevel="0" collapsed="false">
      <c r="A708" s="5" t="s">
        <v>1803</v>
      </c>
      <c r="B708" s="5" t="s">
        <v>1804</v>
      </c>
      <c r="C708" s="5" t="s">
        <v>110</v>
      </c>
      <c r="D708" s="398" t="n">
        <v>5</v>
      </c>
      <c r="E708" s="192" t="n">
        <v>6415</v>
      </c>
      <c r="F708" s="399" t="n">
        <v>77.9423226812159</v>
      </c>
    </row>
    <row r="709" customFormat="false" ht="14.25" hidden="false" customHeight="false" outlineLevel="0" collapsed="false">
      <c r="A709" s="5" t="s">
        <v>1805</v>
      </c>
      <c r="B709" s="5" t="s">
        <v>1806</v>
      </c>
      <c r="C709" s="5" t="s">
        <v>110</v>
      </c>
      <c r="D709" s="398" t="n">
        <v>11</v>
      </c>
      <c r="E709" s="192" t="n">
        <v>4894</v>
      </c>
      <c r="F709" s="399" t="n">
        <v>224.765018389865</v>
      </c>
    </row>
    <row r="710" customFormat="false" ht="14.25" hidden="false" customHeight="false" outlineLevel="0" collapsed="false">
      <c r="A710" s="5" t="s">
        <v>1807</v>
      </c>
      <c r="B710" s="5" t="s">
        <v>1808</v>
      </c>
      <c r="C710" s="5" t="s">
        <v>110</v>
      </c>
      <c r="D710" s="398" t="n">
        <v>15</v>
      </c>
      <c r="E710" s="192" t="n">
        <v>7402</v>
      </c>
      <c r="F710" s="399" t="n">
        <v>202.647932991084</v>
      </c>
    </row>
    <row r="711" customFormat="false" ht="14.25" hidden="false" customHeight="false" outlineLevel="0" collapsed="false">
      <c r="A711" s="5" t="s">
        <v>1809</v>
      </c>
      <c r="B711" s="5" t="s">
        <v>1810</v>
      </c>
      <c r="C711" s="5" t="s">
        <v>110</v>
      </c>
      <c r="D711" s="398" t="n">
        <v>25</v>
      </c>
      <c r="E711" s="192" t="n">
        <v>6123</v>
      </c>
      <c r="F711" s="399" t="n">
        <v>408.296586640536</v>
      </c>
    </row>
    <row r="712" customFormat="false" ht="14.25" hidden="false" customHeight="false" outlineLevel="0" collapsed="false">
      <c r="A712" s="5" t="s">
        <v>1811</v>
      </c>
      <c r="B712" s="5" t="s">
        <v>1812</v>
      </c>
      <c r="C712" s="5" t="s">
        <v>110</v>
      </c>
      <c r="D712" s="398" t="n">
        <v>4</v>
      </c>
      <c r="E712" s="192" t="n">
        <v>4275</v>
      </c>
      <c r="F712" s="399" t="n">
        <v>93.5672514619883</v>
      </c>
    </row>
    <row r="713" customFormat="false" ht="14.25" hidden="false" customHeight="false" outlineLevel="0" collapsed="false">
      <c r="A713" s="5" t="s">
        <v>1813</v>
      </c>
      <c r="B713" s="5" t="s">
        <v>1814</v>
      </c>
      <c r="C713" s="5" t="s">
        <v>110</v>
      </c>
      <c r="D713" s="398" t="n">
        <v>12</v>
      </c>
      <c r="E713" s="192" t="n">
        <v>3185</v>
      </c>
      <c r="F713" s="399" t="n">
        <v>376.766091051805</v>
      </c>
    </row>
    <row r="714" customFormat="false" ht="14.25" hidden="false" customHeight="false" outlineLevel="0" collapsed="false">
      <c r="A714" s="5" t="s">
        <v>1815</v>
      </c>
      <c r="B714" s="5" t="s">
        <v>1816</v>
      </c>
      <c r="C714" s="5" t="s">
        <v>110</v>
      </c>
      <c r="D714" s="398" t="n">
        <v>2</v>
      </c>
      <c r="E714" s="192" t="n">
        <v>4481</v>
      </c>
      <c r="F714" s="399" t="n">
        <v>44.6328944432046</v>
      </c>
    </row>
    <row r="715" customFormat="false" ht="14.25" hidden="false" customHeight="false" outlineLevel="0" collapsed="false">
      <c r="A715" s="5" t="s">
        <v>1817</v>
      </c>
      <c r="B715" s="5" t="s">
        <v>1818</v>
      </c>
      <c r="C715" s="5" t="s">
        <v>110</v>
      </c>
      <c r="D715" s="398" t="n">
        <v>1</v>
      </c>
      <c r="E715" s="192" t="n">
        <v>3445</v>
      </c>
      <c r="F715" s="399" t="n">
        <v>29.0275761973875</v>
      </c>
    </row>
    <row r="716" customFormat="false" ht="14.25" hidden="false" customHeight="false" outlineLevel="0" collapsed="false">
      <c r="A716" s="5" t="s">
        <v>1819</v>
      </c>
      <c r="B716" s="5" t="s">
        <v>1820</v>
      </c>
      <c r="C716" s="5" t="s">
        <v>110</v>
      </c>
      <c r="D716" s="398" t="n">
        <v>2</v>
      </c>
      <c r="E716" s="192" t="n">
        <v>3448</v>
      </c>
      <c r="F716" s="399" t="n">
        <v>58.0046403712297</v>
      </c>
    </row>
    <row r="717" customFormat="false" ht="14.25" hidden="false" customHeight="false" outlineLevel="0" collapsed="false">
      <c r="A717" s="5" t="s">
        <v>1821</v>
      </c>
      <c r="B717" s="5" t="s">
        <v>1822</v>
      </c>
      <c r="C717" s="5" t="s">
        <v>110</v>
      </c>
      <c r="D717" s="398" t="n">
        <v>4</v>
      </c>
      <c r="E717" s="192" t="n">
        <v>3064</v>
      </c>
      <c r="F717" s="399" t="n">
        <v>130.548302872063</v>
      </c>
    </row>
    <row r="718" customFormat="false" ht="14.25" hidden="false" customHeight="false" outlineLevel="0" collapsed="false">
      <c r="A718" s="5" t="s">
        <v>1823</v>
      </c>
      <c r="B718" s="5" t="s">
        <v>1824</v>
      </c>
      <c r="C718" s="5" t="s">
        <v>110</v>
      </c>
      <c r="D718" s="398" t="n">
        <v>5</v>
      </c>
      <c r="E718" s="192" t="n">
        <v>4306</v>
      </c>
      <c r="F718" s="399" t="n">
        <v>116.11704598235</v>
      </c>
    </row>
    <row r="719" customFormat="false" ht="14.25" hidden="false" customHeight="false" outlineLevel="0" collapsed="false">
      <c r="A719" s="5" t="s">
        <v>1825</v>
      </c>
      <c r="B719" s="5" t="s">
        <v>1826</v>
      </c>
      <c r="C719" s="5" t="s">
        <v>110</v>
      </c>
      <c r="D719" s="398" t="n">
        <v>9</v>
      </c>
      <c r="E719" s="192" t="n">
        <v>6166</v>
      </c>
      <c r="F719" s="399" t="n">
        <v>145.961725591956</v>
      </c>
    </row>
    <row r="720" customFormat="false" ht="14.25" hidden="false" customHeight="false" outlineLevel="0" collapsed="false">
      <c r="A720" s="5" t="s">
        <v>1827</v>
      </c>
      <c r="B720" s="5" t="s">
        <v>1828</v>
      </c>
      <c r="C720" s="5" t="s">
        <v>110</v>
      </c>
      <c r="D720" s="398" t="n">
        <v>1</v>
      </c>
      <c r="E720" s="192" t="n">
        <v>4187</v>
      </c>
      <c r="F720" s="399" t="n">
        <v>23.8834487700024</v>
      </c>
    </row>
    <row r="721" customFormat="false" ht="14.25" hidden="false" customHeight="false" outlineLevel="0" collapsed="false">
      <c r="A721" s="5" t="s">
        <v>1829</v>
      </c>
      <c r="B721" s="5" t="s">
        <v>1830</v>
      </c>
      <c r="C721" s="5" t="s">
        <v>110</v>
      </c>
      <c r="D721" s="398" t="n">
        <v>4</v>
      </c>
      <c r="E721" s="192" t="n">
        <v>6546</v>
      </c>
      <c r="F721" s="399" t="n">
        <v>61.1060189428659</v>
      </c>
    </row>
    <row r="722" customFormat="false" ht="14.25" hidden="false" customHeight="false" outlineLevel="0" collapsed="false">
      <c r="A722" s="5" t="s">
        <v>1831</v>
      </c>
      <c r="B722" s="5" t="s">
        <v>986</v>
      </c>
      <c r="C722" s="5" t="s">
        <v>110</v>
      </c>
      <c r="D722" s="398" t="n">
        <v>7</v>
      </c>
      <c r="E722" s="192" t="n">
        <v>8319</v>
      </c>
      <c r="F722" s="399" t="n">
        <v>84.1447289337661</v>
      </c>
    </row>
    <row r="723" customFormat="false" ht="14.25" hidden="false" customHeight="false" outlineLevel="0" collapsed="false">
      <c r="A723" s="5" t="s">
        <v>1832</v>
      </c>
      <c r="B723" s="5" t="s">
        <v>1833</v>
      </c>
      <c r="C723" s="5" t="s">
        <v>110</v>
      </c>
      <c r="D723" s="398" t="n">
        <v>2</v>
      </c>
      <c r="E723" s="192" t="n">
        <v>5311</v>
      </c>
      <c r="F723" s="399" t="n">
        <v>37.6576915835059</v>
      </c>
    </row>
    <row r="724" customFormat="false" ht="14.25" hidden="false" customHeight="false" outlineLevel="0" collapsed="false">
      <c r="A724" s="5" t="s">
        <v>1834</v>
      </c>
      <c r="B724" s="5" t="s">
        <v>1835</v>
      </c>
      <c r="C724" s="5" t="s">
        <v>110</v>
      </c>
      <c r="D724" s="398" t="n">
        <v>0</v>
      </c>
      <c r="E724" s="192" t="n">
        <v>4024</v>
      </c>
      <c r="F724" s="399" t="n">
        <v>0</v>
      </c>
    </row>
    <row r="725" customFormat="false" ht="14.25" hidden="false" customHeight="false" outlineLevel="0" collapsed="false">
      <c r="A725" s="5" t="s">
        <v>1836</v>
      </c>
      <c r="B725" s="5" t="s">
        <v>1837</v>
      </c>
      <c r="C725" s="5" t="s">
        <v>110</v>
      </c>
      <c r="D725" s="398" t="n">
        <v>8</v>
      </c>
      <c r="E725" s="192" t="n">
        <v>5803</v>
      </c>
      <c r="F725" s="399" t="n">
        <v>137.859727727038</v>
      </c>
    </row>
    <row r="726" customFormat="false" ht="14.25" hidden="false" customHeight="false" outlineLevel="0" collapsed="false">
      <c r="A726" s="5" t="s">
        <v>1838</v>
      </c>
      <c r="B726" s="5" t="s">
        <v>1839</v>
      </c>
      <c r="C726" s="5" t="s">
        <v>110</v>
      </c>
      <c r="D726" s="398" t="n">
        <v>12</v>
      </c>
      <c r="E726" s="192" t="n">
        <v>4589</v>
      </c>
      <c r="F726" s="399" t="n">
        <v>261.494879058619</v>
      </c>
    </row>
    <row r="727" customFormat="false" ht="14.25" hidden="false" customHeight="false" outlineLevel="0" collapsed="false">
      <c r="A727" s="5" t="s">
        <v>1840</v>
      </c>
      <c r="B727" s="5" t="s">
        <v>1841</v>
      </c>
      <c r="C727" s="5" t="s">
        <v>110</v>
      </c>
      <c r="D727" s="398" t="n">
        <v>7</v>
      </c>
      <c r="E727" s="192" t="n">
        <v>5717</v>
      </c>
      <c r="F727" s="399" t="n">
        <v>122.44184012594</v>
      </c>
    </row>
    <row r="728" customFormat="false" ht="14.25" hidden="false" customHeight="false" outlineLevel="0" collapsed="false">
      <c r="A728" s="5" t="s">
        <v>1842</v>
      </c>
      <c r="B728" s="5" t="s">
        <v>1843</v>
      </c>
      <c r="C728" s="5" t="s">
        <v>110</v>
      </c>
      <c r="D728" s="398" t="n">
        <v>3</v>
      </c>
      <c r="E728" s="192" t="n">
        <v>4639</v>
      </c>
      <c r="F728" s="399" t="n">
        <v>64.6691097219228</v>
      </c>
    </row>
    <row r="729" customFormat="false" ht="14.25" hidden="false" customHeight="false" outlineLevel="0" collapsed="false">
      <c r="A729" s="5" t="s">
        <v>1844</v>
      </c>
      <c r="B729" s="5" t="s">
        <v>1845</v>
      </c>
      <c r="C729" s="5" t="s">
        <v>110</v>
      </c>
      <c r="D729" s="398" t="n">
        <v>3</v>
      </c>
      <c r="E729" s="192" t="n">
        <v>2705</v>
      </c>
      <c r="F729" s="399" t="n">
        <v>110.90573012939</v>
      </c>
    </row>
    <row r="730" customFormat="false" ht="14.25" hidden="false" customHeight="false" outlineLevel="0" collapsed="false">
      <c r="A730" s="5" t="s">
        <v>1846</v>
      </c>
      <c r="B730" s="5" t="s">
        <v>1847</v>
      </c>
      <c r="C730" s="5" t="s">
        <v>110</v>
      </c>
      <c r="D730" s="398" t="n">
        <v>5</v>
      </c>
      <c r="E730" s="192" t="n">
        <v>3742</v>
      </c>
      <c r="F730" s="399" t="n">
        <v>133.618385889899</v>
      </c>
    </row>
    <row r="731" customFormat="false" ht="14.25" hidden="false" customHeight="false" outlineLevel="0" collapsed="false">
      <c r="A731" s="5" t="s">
        <v>1848</v>
      </c>
      <c r="B731" s="5" t="s">
        <v>1849</v>
      </c>
      <c r="C731" s="5" t="s">
        <v>110</v>
      </c>
      <c r="D731" s="398" t="n">
        <v>6</v>
      </c>
      <c r="E731" s="192" t="n">
        <v>4595</v>
      </c>
      <c r="F731" s="399" t="n">
        <v>130.576713819369</v>
      </c>
    </row>
    <row r="732" customFormat="false" ht="14.25" hidden="false" customHeight="false" outlineLevel="0" collapsed="false">
      <c r="A732" s="5" t="s">
        <v>1850</v>
      </c>
      <c r="B732" s="5" t="s">
        <v>1851</v>
      </c>
      <c r="C732" s="5" t="s">
        <v>110</v>
      </c>
      <c r="D732" s="398" t="n">
        <v>2</v>
      </c>
      <c r="E732" s="192" t="n">
        <v>3637</v>
      </c>
      <c r="F732" s="399" t="n">
        <v>54.9903766840803</v>
      </c>
    </row>
    <row r="733" customFormat="false" ht="14.25" hidden="false" customHeight="false" outlineLevel="0" collapsed="false">
      <c r="A733" s="5" t="s">
        <v>1852</v>
      </c>
      <c r="B733" s="5" t="s">
        <v>1853</v>
      </c>
      <c r="C733" s="5" t="s">
        <v>110</v>
      </c>
      <c r="D733" s="398" t="n">
        <v>5</v>
      </c>
      <c r="E733" s="192" t="n">
        <v>4856</v>
      </c>
      <c r="F733" s="399" t="n">
        <v>102.965403624382</v>
      </c>
    </row>
    <row r="734" customFormat="false" ht="14.25" hidden="false" customHeight="false" outlineLevel="0" collapsed="false">
      <c r="A734" s="5" t="s">
        <v>1854</v>
      </c>
      <c r="B734" s="5" t="s">
        <v>1855</v>
      </c>
      <c r="C734" s="5" t="s">
        <v>110</v>
      </c>
      <c r="D734" s="398" t="n">
        <v>16</v>
      </c>
      <c r="E734" s="192" t="n">
        <v>2970</v>
      </c>
      <c r="F734" s="399" t="n">
        <v>538.720538720539</v>
      </c>
    </row>
    <row r="735" customFormat="false" ht="14.25" hidden="false" customHeight="false" outlineLevel="0" collapsed="false">
      <c r="A735" s="5" t="s">
        <v>1856</v>
      </c>
      <c r="B735" s="5" t="s">
        <v>1857</v>
      </c>
      <c r="C735" s="5" t="s">
        <v>110</v>
      </c>
      <c r="D735" s="398" t="n">
        <v>3</v>
      </c>
      <c r="E735" s="192" t="n">
        <v>2551</v>
      </c>
      <c r="F735" s="399" t="n">
        <v>117.600940807526</v>
      </c>
    </row>
    <row r="736" customFormat="false" ht="14.25" hidden="false" customHeight="false" outlineLevel="0" collapsed="false">
      <c r="A736" s="5" t="s">
        <v>1858</v>
      </c>
      <c r="B736" s="5" t="s">
        <v>1859</v>
      </c>
      <c r="C736" s="5" t="s">
        <v>110</v>
      </c>
      <c r="D736" s="398" t="n">
        <v>6</v>
      </c>
      <c r="E736" s="192" t="n">
        <v>3921</v>
      </c>
      <c r="F736" s="399" t="n">
        <v>153.022188217292</v>
      </c>
    </row>
    <row r="737" customFormat="false" ht="14.25" hidden="false" customHeight="false" outlineLevel="0" collapsed="false">
      <c r="A737" s="5" t="s">
        <v>1860</v>
      </c>
      <c r="B737" s="5" t="s">
        <v>1861</v>
      </c>
      <c r="C737" s="5" t="s">
        <v>110</v>
      </c>
      <c r="D737" s="398" t="n">
        <v>3</v>
      </c>
      <c r="E737" s="192" t="n">
        <v>3354</v>
      </c>
      <c r="F737" s="399" t="n">
        <v>89.4454382826476</v>
      </c>
    </row>
    <row r="738" customFormat="false" ht="14.25" hidden="false" customHeight="false" outlineLevel="0" collapsed="false">
      <c r="A738" s="5" t="s">
        <v>1862</v>
      </c>
      <c r="B738" s="5" t="s">
        <v>1863</v>
      </c>
      <c r="C738" s="5" t="s">
        <v>110</v>
      </c>
      <c r="D738" s="398" t="n">
        <v>5</v>
      </c>
      <c r="E738" s="192" t="n">
        <v>3870</v>
      </c>
      <c r="F738" s="399" t="n">
        <v>129.198966408269</v>
      </c>
    </row>
    <row r="739" customFormat="false" ht="14.25" hidden="false" customHeight="false" outlineLevel="0" collapsed="false">
      <c r="A739" s="5" t="s">
        <v>1864</v>
      </c>
      <c r="B739" s="5" t="s">
        <v>1865</v>
      </c>
      <c r="C739" s="5" t="s">
        <v>110</v>
      </c>
      <c r="D739" s="398" t="n">
        <v>16</v>
      </c>
      <c r="E739" s="192" t="n">
        <v>4242</v>
      </c>
      <c r="F739" s="399" t="n">
        <v>377.180575200377</v>
      </c>
    </row>
    <row r="740" customFormat="false" ht="14.25" hidden="false" customHeight="false" outlineLevel="0" collapsed="false">
      <c r="A740" s="5" t="s">
        <v>1866</v>
      </c>
      <c r="B740" s="5" t="s">
        <v>1867</v>
      </c>
      <c r="C740" s="5" t="s">
        <v>110</v>
      </c>
      <c r="D740" s="398" t="n">
        <v>16</v>
      </c>
      <c r="E740" s="192" t="n">
        <v>6681</v>
      </c>
      <c r="F740" s="399" t="n">
        <v>239.485107019907</v>
      </c>
    </row>
    <row r="741" customFormat="false" ht="14.25" hidden="false" customHeight="false" outlineLevel="0" collapsed="false">
      <c r="A741" s="5" t="s">
        <v>1868</v>
      </c>
      <c r="B741" s="5" t="s">
        <v>1869</v>
      </c>
      <c r="C741" s="5" t="s">
        <v>110</v>
      </c>
      <c r="D741" s="398" t="n">
        <v>5</v>
      </c>
      <c r="E741" s="192" t="n">
        <v>5485</v>
      </c>
      <c r="F741" s="399" t="n">
        <v>91.1577028258888</v>
      </c>
    </row>
    <row r="742" customFormat="false" ht="14.25" hidden="false" customHeight="false" outlineLevel="0" collapsed="false">
      <c r="A742" s="5" t="s">
        <v>1870</v>
      </c>
      <c r="B742" s="5" t="s">
        <v>1871</v>
      </c>
      <c r="C742" s="5" t="s">
        <v>110</v>
      </c>
      <c r="D742" s="398" t="n">
        <v>2</v>
      </c>
      <c r="E742" s="192" t="n">
        <v>2975</v>
      </c>
      <c r="F742" s="399" t="n">
        <v>67.2268907563025</v>
      </c>
    </row>
    <row r="743" customFormat="false" ht="14.25" hidden="false" customHeight="false" outlineLevel="0" collapsed="false">
      <c r="A743" s="5" t="s">
        <v>1872</v>
      </c>
      <c r="B743" s="5" t="s">
        <v>1873</v>
      </c>
      <c r="C743" s="5" t="s">
        <v>110</v>
      </c>
      <c r="D743" s="398" t="n">
        <v>20</v>
      </c>
      <c r="E743" s="192" t="n">
        <v>2542</v>
      </c>
      <c r="F743" s="399" t="n">
        <v>786.782061369001</v>
      </c>
    </row>
    <row r="744" customFormat="false" ht="14.25" hidden="false" customHeight="false" outlineLevel="0" collapsed="false">
      <c r="A744" s="5" t="s">
        <v>1874</v>
      </c>
      <c r="B744" s="5" t="s">
        <v>1875</v>
      </c>
      <c r="C744" s="5" t="s">
        <v>110</v>
      </c>
      <c r="D744" s="398" t="n">
        <v>4</v>
      </c>
      <c r="E744" s="192" t="n">
        <v>3354</v>
      </c>
      <c r="F744" s="399" t="n">
        <v>119.260584376863</v>
      </c>
    </row>
    <row r="745" customFormat="false" ht="14.25" hidden="false" customHeight="false" outlineLevel="0" collapsed="false">
      <c r="A745" s="5" t="s">
        <v>1876</v>
      </c>
      <c r="B745" s="5" t="s">
        <v>1877</v>
      </c>
      <c r="C745" s="5" t="s">
        <v>110</v>
      </c>
      <c r="D745" s="398" t="n">
        <v>4</v>
      </c>
      <c r="E745" s="192" t="n">
        <v>3317</v>
      </c>
      <c r="F745" s="399" t="n">
        <v>120.590895387398</v>
      </c>
    </row>
    <row r="746" customFormat="false" ht="14.25" hidden="false" customHeight="false" outlineLevel="0" collapsed="false">
      <c r="A746" s="5" t="s">
        <v>1878</v>
      </c>
      <c r="B746" s="5" t="s">
        <v>1879</v>
      </c>
      <c r="C746" s="5" t="s">
        <v>110</v>
      </c>
      <c r="D746" s="398" t="n">
        <v>4</v>
      </c>
      <c r="E746" s="192" t="n">
        <v>3542</v>
      </c>
      <c r="F746" s="399" t="n">
        <v>112.930547713156</v>
      </c>
    </row>
    <row r="747" customFormat="false" ht="14.25" hidden="false" customHeight="false" outlineLevel="0" collapsed="false">
      <c r="A747" s="5" t="s">
        <v>1880</v>
      </c>
      <c r="B747" s="5" t="s">
        <v>1881</v>
      </c>
      <c r="C747" s="5" t="s">
        <v>90</v>
      </c>
      <c r="D747" s="398" t="n">
        <v>0</v>
      </c>
      <c r="E747" s="192" t="n">
        <v>4809</v>
      </c>
      <c r="F747" s="399" t="n">
        <v>0</v>
      </c>
    </row>
    <row r="748" customFormat="false" ht="14.25" hidden="false" customHeight="false" outlineLevel="0" collapsed="false">
      <c r="A748" s="5" t="s">
        <v>1882</v>
      </c>
      <c r="B748" s="5" t="s">
        <v>1883</v>
      </c>
      <c r="C748" s="5" t="s">
        <v>90</v>
      </c>
      <c r="D748" s="398" t="n">
        <v>0</v>
      </c>
      <c r="E748" s="192" t="n">
        <v>4577</v>
      </c>
      <c r="F748" s="399" t="n">
        <v>0</v>
      </c>
    </row>
    <row r="749" customFormat="false" ht="14.25" hidden="false" customHeight="false" outlineLevel="0" collapsed="false">
      <c r="A749" s="5" t="s">
        <v>1884</v>
      </c>
      <c r="B749" s="5" t="s">
        <v>1885</v>
      </c>
      <c r="C749" s="5" t="s">
        <v>90</v>
      </c>
      <c r="D749" s="398" t="n">
        <v>1</v>
      </c>
      <c r="E749" s="192" t="n">
        <v>5658</v>
      </c>
      <c r="F749" s="399" t="n">
        <v>17.6740897843761</v>
      </c>
    </row>
    <row r="750" customFormat="false" ht="14.25" hidden="false" customHeight="false" outlineLevel="0" collapsed="false">
      <c r="A750" s="5" t="s">
        <v>1886</v>
      </c>
      <c r="B750" s="5" t="s">
        <v>1887</v>
      </c>
      <c r="C750" s="5" t="s">
        <v>90</v>
      </c>
      <c r="D750" s="398" t="n">
        <v>1</v>
      </c>
      <c r="E750" s="192" t="n">
        <v>4761</v>
      </c>
      <c r="F750" s="399" t="n">
        <v>21.0039907582441</v>
      </c>
    </row>
    <row r="751" customFormat="false" ht="14.25" hidden="false" customHeight="false" outlineLevel="0" collapsed="false">
      <c r="A751" s="5" t="s">
        <v>1888</v>
      </c>
      <c r="B751" s="5" t="s">
        <v>1889</v>
      </c>
      <c r="C751" s="5" t="s">
        <v>90</v>
      </c>
      <c r="D751" s="398" t="n">
        <v>0</v>
      </c>
      <c r="E751" s="192" t="n">
        <v>3875</v>
      </c>
      <c r="F751" s="399" t="n">
        <v>0</v>
      </c>
    </row>
    <row r="752" customFormat="false" ht="14.25" hidden="false" customHeight="false" outlineLevel="0" collapsed="false">
      <c r="A752" s="5" t="s">
        <v>1890</v>
      </c>
      <c r="B752" s="5" t="s">
        <v>1891</v>
      </c>
      <c r="C752" s="5" t="s">
        <v>90</v>
      </c>
      <c r="D752" s="398" t="n">
        <v>0</v>
      </c>
      <c r="E752" s="192" t="n">
        <v>5315</v>
      </c>
      <c r="F752" s="399" t="n">
        <v>0</v>
      </c>
    </row>
    <row r="753" customFormat="false" ht="14.25" hidden="false" customHeight="false" outlineLevel="0" collapsed="false">
      <c r="A753" s="5" t="s">
        <v>1892</v>
      </c>
      <c r="B753" s="5" t="s">
        <v>1893</v>
      </c>
      <c r="C753" s="5" t="s">
        <v>90</v>
      </c>
      <c r="D753" s="398" t="n">
        <v>3</v>
      </c>
      <c r="E753" s="192" t="n">
        <v>4795</v>
      </c>
      <c r="F753" s="399" t="n">
        <v>62.5651720542232</v>
      </c>
    </row>
    <row r="754" customFormat="false" ht="14.25" hidden="false" customHeight="false" outlineLevel="0" collapsed="false">
      <c r="A754" s="5" t="s">
        <v>1894</v>
      </c>
      <c r="B754" s="5" t="s">
        <v>1895</v>
      </c>
      <c r="C754" s="5" t="s">
        <v>90</v>
      </c>
      <c r="D754" s="398" t="n">
        <v>0</v>
      </c>
      <c r="E754" s="192" t="n">
        <v>5013</v>
      </c>
      <c r="F754" s="399" t="n">
        <v>0</v>
      </c>
    </row>
    <row r="755" customFormat="false" ht="14.25" hidden="false" customHeight="false" outlineLevel="0" collapsed="false">
      <c r="A755" s="5" t="s">
        <v>1896</v>
      </c>
      <c r="B755" s="5" t="s">
        <v>1897</v>
      </c>
      <c r="C755" s="5" t="s">
        <v>90</v>
      </c>
      <c r="D755" s="398" t="n">
        <v>2</v>
      </c>
      <c r="E755" s="192" t="n">
        <v>4031</v>
      </c>
      <c r="F755" s="399" t="n">
        <v>49.6154800297693</v>
      </c>
    </row>
    <row r="756" customFormat="false" ht="14.25" hidden="false" customHeight="false" outlineLevel="0" collapsed="false">
      <c r="A756" s="5" t="s">
        <v>1898</v>
      </c>
      <c r="B756" s="5" t="s">
        <v>1899</v>
      </c>
      <c r="C756" s="5" t="s">
        <v>90</v>
      </c>
      <c r="D756" s="398" t="n">
        <v>3</v>
      </c>
      <c r="E756" s="192" t="n">
        <v>4463</v>
      </c>
      <c r="F756" s="399" t="n">
        <v>67.2193591754425</v>
      </c>
    </row>
    <row r="757" customFormat="false" ht="14.25" hidden="false" customHeight="false" outlineLevel="0" collapsed="false">
      <c r="A757" s="5" t="s">
        <v>1900</v>
      </c>
      <c r="B757" s="5" t="s">
        <v>1901</v>
      </c>
      <c r="C757" s="5" t="s">
        <v>90</v>
      </c>
      <c r="D757" s="398" t="n">
        <v>1</v>
      </c>
      <c r="E757" s="192" t="n">
        <v>5594</v>
      </c>
      <c r="F757" s="399" t="n">
        <v>17.8762960314623</v>
      </c>
    </row>
    <row r="758" customFormat="false" ht="14.25" hidden="false" customHeight="false" outlineLevel="0" collapsed="false">
      <c r="A758" s="5" t="s">
        <v>1902</v>
      </c>
      <c r="B758" s="5" t="s">
        <v>1903</v>
      </c>
      <c r="C758" s="5" t="s">
        <v>90</v>
      </c>
      <c r="D758" s="398" t="n">
        <v>2</v>
      </c>
      <c r="E758" s="192" t="n">
        <v>3943</v>
      </c>
      <c r="F758" s="399" t="n">
        <v>50.7227998985544</v>
      </c>
    </row>
    <row r="759" customFormat="false" ht="14.25" hidden="false" customHeight="false" outlineLevel="0" collapsed="false">
      <c r="A759" s="5" t="s">
        <v>1904</v>
      </c>
      <c r="B759" s="5" t="s">
        <v>1905</v>
      </c>
      <c r="C759" s="5" t="s">
        <v>90</v>
      </c>
      <c r="D759" s="398" t="n">
        <v>0</v>
      </c>
      <c r="E759" s="192" t="n">
        <v>3045</v>
      </c>
      <c r="F759" s="399" t="n">
        <v>0</v>
      </c>
    </row>
    <row r="760" customFormat="false" ht="14.25" hidden="false" customHeight="false" outlineLevel="0" collapsed="false">
      <c r="A760" s="5" t="s">
        <v>1906</v>
      </c>
      <c r="B760" s="5" t="s">
        <v>1907</v>
      </c>
      <c r="C760" s="5" t="s">
        <v>90</v>
      </c>
      <c r="D760" s="398" t="n">
        <v>1</v>
      </c>
      <c r="E760" s="192" t="n">
        <v>6145</v>
      </c>
      <c r="F760" s="399" t="n">
        <v>16.273393002441</v>
      </c>
    </row>
    <row r="761" customFormat="false" ht="14.25" hidden="false" customHeight="false" outlineLevel="0" collapsed="false">
      <c r="A761" s="5" t="s">
        <v>1908</v>
      </c>
      <c r="B761" s="5" t="s">
        <v>1909</v>
      </c>
      <c r="C761" s="5" t="s">
        <v>90</v>
      </c>
      <c r="D761" s="398" t="n">
        <v>0</v>
      </c>
      <c r="E761" s="192" t="n">
        <v>5706</v>
      </c>
      <c r="F761" s="399" t="n">
        <v>0</v>
      </c>
    </row>
    <row r="762" customFormat="false" ht="14.25" hidden="false" customHeight="false" outlineLevel="0" collapsed="false">
      <c r="A762" s="5" t="s">
        <v>1910</v>
      </c>
      <c r="B762" s="5" t="s">
        <v>1911</v>
      </c>
      <c r="C762" s="5" t="s">
        <v>90</v>
      </c>
      <c r="D762" s="398" t="n">
        <v>1</v>
      </c>
      <c r="E762" s="192" t="n">
        <v>3639</v>
      </c>
      <c r="F762" s="399" t="n">
        <v>27.4800769442155</v>
      </c>
    </row>
    <row r="763" customFormat="false" ht="14.25" hidden="false" customHeight="false" outlineLevel="0" collapsed="false">
      <c r="A763" s="5" t="s">
        <v>1912</v>
      </c>
      <c r="B763" s="5" t="s">
        <v>1913</v>
      </c>
      <c r="C763" s="5" t="s">
        <v>90</v>
      </c>
      <c r="D763" s="398" t="n">
        <v>0</v>
      </c>
      <c r="E763" s="192" t="n">
        <v>5336</v>
      </c>
      <c r="F763" s="399" t="n">
        <v>0</v>
      </c>
    </row>
    <row r="764" customFormat="false" ht="14.25" hidden="false" customHeight="false" outlineLevel="0" collapsed="false">
      <c r="A764" s="5" t="s">
        <v>1914</v>
      </c>
      <c r="B764" s="5" t="s">
        <v>1915</v>
      </c>
      <c r="C764" s="5" t="s">
        <v>90</v>
      </c>
      <c r="D764" s="398" t="n">
        <v>0</v>
      </c>
      <c r="E764" s="192" t="n">
        <v>3473</v>
      </c>
      <c r="F764" s="399" t="n">
        <v>0</v>
      </c>
    </row>
    <row r="765" customFormat="false" ht="14.25" hidden="false" customHeight="false" outlineLevel="0" collapsed="false">
      <c r="A765" s="5" t="s">
        <v>1916</v>
      </c>
      <c r="B765" s="5" t="s">
        <v>1917</v>
      </c>
      <c r="C765" s="5" t="s">
        <v>90</v>
      </c>
      <c r="D765" s="398" t="n">
        <v>0</v>
      </c>
      <c r="E765" s="192" t="n">
        <v>3793</v>
      </c>
      <c r="F765" s="399" t="n">
        <v>0</v>
      </c>
    </row>
    <row r="766" customFormat="false" ht="14.25" hidden="false" customHeight="false" outlineLevel="0" collapsed="false">
      <c r="A766" s="5" t="s">
        <v>1918</v>
      </c>
      <c r="B766" s="5" t="s">
        <v>1919</v>
      </c>
      <c r="C766" s="5" t="s">
        <v>90</v>
      </c>
      <c r="D766" s="398" t="n">
        <v>0</v>
      </c>
      <c r="E766" s="192" t="n">
        <v>2299</v>
      </c>
      <c r="F766" s="399" t="n">
        <v>0</v>
      </c>
    </row>
    <row r="767" customFormat="false" ht="14.25" hidden="false" customHeight="false" outlineLevel="0" collapsed="false">
      <c r="A767" s="5" t="s">
        <v>1920</v>
      </c>
      <c r="B767" s="5" t="s">
        <v>1921</v>
      </c>
      <c r="C767" s="5" t="s">
        <v>90</v>
      </c>
      <c r="D767" s="398" t="n">
        <v>2</v>
      </c>
      <c r="E767" s="192" t="n">
        <v>4016</v>
      </c>
      <c r="F767" s="399" t="n">
        <v>49.800796812749</v>
      </c>
    </row>
    <row r="768" customFormat="false" ht="14.25" hidden="false" customHeight="false" outlineLevel="0" collapsed="false">
      <c r="A768" s="5" t="s">
        <v>1922</v>
      </c>
      <c r="B768" s="5" t="s">
        <v>1923</v>
      </c>
      <c r="C768" s="5" t="s">
        <v>90</v>
      </c>
      <c r="D768" s="398" t="n">
        <v>2</v>
      </c>
      <c r="E768" s="192" t="n">
        <v>4454</v>
      </c>
      <c r="F768" s="399" t="n">
        <v>44.9034575662326</v>
      </c>
    </row>
    <row r="769" customFormat="false" ht="14.25" hidden="false" customHeight="false" outlineLevel="0" collapsed="false">
      <c r="A769" s="5" t="s">
        <v>1924</v>
      </c>
      <c r="B769" s="5" t="s">
        <v>1925</v>
      </c>
      <c r="C769" s="5" t="s">
        <v>90</v>
      </c>
      <c r="D769" s="398" t="n">
        <v>3</v>
      </c>
      <c r="E769" s="192" t="n">
        <v>4387</v>
      </c>
      <c r="F769" s="399" t="n">
        <v>68.3838614087076</v>
      </c>
    </row>
    <row r="770" customFormat="false" ht="14.25" hidden="false" customHeight="false" outlineLevel="0" collapsed="false">
      <c r="A770" s="5" t="s">
        <v>1926</v>
      </c>
      <c r="B770" s="5" t="s">
        <v>1927</v>
      </c>
      <c r="C770" s="5" t="s">
        <v>90</v>
      </c>
      <c r="D770" s="398" t="n">
        <v>4</v>
      </c>
      <c r="E770" s="192" t="n">
        <v>3745</v>
      </c>
      <c r="F770" s="399" t="n">
        <v>106.809078771696</v>
      </c>
    </row>
    <row r="771" customFormat="false" ht="14.25" hidden="false" customHeight="false" outlineLevel="0" collapsed="false">
      <c r="A771" s="5" t="s">
        <v>1928</v>
      </c>
      <c r="B771" s="5" t="s">
        <v>1929</v>
      </c>
      <c r="C771" s="5" t="s">
        <v>90</v>
      </c>
      <c r="D771" s="398" t="n">
        <v>0</v>
      </c>
      <c r="E771" s="192" t="n">
        <v>3448</v>
      </c>
      <c r="F771" s="399" t="n">
        <v>0</v>
      </c>
    </row>
    <row r="772" customFormat="false" ht="14.25" hidden="false" customHeight="false" outlineLevel="0" collapsed="false">
      <c r="A772" s="5" t="s">
        <v>1930</v>
      </c>
      <c r="B772" s="5" t="s">
        <v>1931</v>
      </c>
      <c r="C772" s="5" t="s">
        <v>90</v>
      </c>
      <c r="D772" s="398" t="n">
        <v>4</v>
      </c>
      <c r="E772" s="192" t="n">
        <v>2913</v>
      </c>
      <c r="F772" s="399" t="n">
        <v>137.315482320632</v>
      </c>
    </row>
    <row r="773" customFormat="false" ht="14.25" hidden="false" customHeight="false" outlineLevel="0" collapsed="false">
      <c r="A773" s="5" t="s">
        <v>1932</v>
      </c>
      <c r="B773" s="5" t="s">
        <v>1933</v>
      </c>
      <c r="C773" s="5" t="s">
        <v>90</v>
      </c>
      <c r="D773" s="398" t="n">
        <v>1</v>
      </c>
      <c r="E773" s="192" t="n">
        <v>4093</v>
      </c>
      <c r="F773" s="399" t="n">
        <v>24.4319569997557</v>
      </c>
    </row>
    <row r="774" customFormat="false" ht="14.25" hidden="false" customHeight="false" outlineLevel="0" collapsed="false">
      <c r="A774" s="5" t="s">
        <v>1934</v>
      </c>
      <c r="B774" s="5" t="s">
        <v>1935</v>
      </c>
      <c r="C774" s="5" t="s">
        <v>90</v>
      </c>
      <c r="D774" s="398" t="n">
        <v>0</v>
      </c>
      <c r="E774" s="192" t="n">
        <v>6801</v>
      </c>
      <c r="F774" s="399" t="n">
        <v>0</v>
      </c>
    </row>
    <row r="775" customFormat="false" ht="14.25" hidden="false" customHeight="false" outlineLevel="0" collapsed="false">
      <c r="A775" s="5" t="s">
        <v>1936</v>
      </c>
      <c r="B775" s="5" t="s">
        <v>1937</v>
      </c>
      <c r="C775" s="5" t="s">
        <v>90</v>
      </c>
      <c r="D775" s="398" t="n">
        <v>0</v>
      </c>
      <c r="E775" s="192" t="n">
        <v>4626</v>
      </c>
      <c r="F775" s="399" t="n">
        <v>0</v>
      </c>
    </row>
    <row r="776" customFormat="false" ht="14.25" hidden="false" customHeight="false" outlineLevel="0" collapsed="false">
      <c r="A776" s="5" t="s">
        <v>1938</v>
      </c>
      <c r="B776" s="5" t="s">
        <v>1939</v>
      </c>
      <c r="C776" s="5" t="s">
        <v>90</v>
      </c>
      <c r="D776" s="398" t="n">
        <v>0</v>
      </c>
      <c r="E776" s="192" t="n">
        <v>2659</v>
      </c>
      <c r="F776" s="399" t="n">
        <v>0</v>
      </c>
    </row>
    <row r="777" customFormat="false" ht="14.25" hidden="false" customHeight="false" outlineLevel="0" collapsed="false">
      <c r="A777" s="5" t="s">
        <v>1940</v>
      </c>
      <c r="B777" s="5" t="s">
        <v>1941</v>
      </c>
      <c r="C777" s="5" t="s">
        <v>90</v>
      </c>
      <c r="D777" s="398" t="n">
        <v>1</v>
      </c>
      <c r="E777" s="192" t="n">
        <v>3606</v>
      </c>
      <c r="F777" s="399" t="n">
        <v>27.7315585135885</v>
      </c>
    </row>
    <row r="778" customFormat="false" ht="14.25" hidden="false" customHeight="false" outlineLevel="0" collapsed="false">
      <c r="A778" s="5" t="s">
        <v>1942</v>
      </c>
      <c r="B778" s="5" t="s">
        <v>1943</v>
      </c>
      <c r="C778" s="5" t="s">
        <v>90</v>
      </c>
      <c r="D778" s="398" t="n">
        <v>11</v>
      </c>
      <c r="E778" s="192" t="n">
        <v>3574</v>
      </c>
      <c r="F778" s="399" t="n">
        <v>307.778399552322</v>
      </c>
    </row>
    <row r="779" customFormat="false" ht="14.25" hidden="false" customHeight="false" outlineLevel="0" collapsed="false">
      <c r="A779" s="5" t="s">
        <v>1944</v>
      </c>
      <c r="B779" s="5" t="s">
        <v>1945</v>
      </c>
      <c r="C779" s="5" t="s">
        <v>90</v>
      </c>
      <c r="D779" s="398" t="n">
        <v>0</v>
      </c>
      <c r="E779" s="192" t="n">
        <v>3411</v>
      </c>
      <c r="F779" s="399" t="n">
        <v>0</v>
      </c>
    </row>
    <row r="780" customFormat="false" ht="14.25" hidden="false" customHeight="false" outlineLevel="0" collapsed="false">
      <c r="A780" s="5" t="s">
        <v>1946</v>
      </c>
      <c r="B780" s="5" t="s">
        <v>1947</v>
      </c>
      <c r="C780" s="5" t="s">
        <v>90</v>
      </c>
      <c r="D780" s="398" t="n">
        <v>0</v>
      </c>
      <c r="E780" s="192" t="n">
        <v>3017</v>
      </c>
      <c r="F780" s="399" t="n">
        <v>0</v>
      </c>
    </row>
    <row r="781" customFormat="false" ht="14.25" hidden="false" customHeight="false" outlineLevel="0" collapsed="false">
      <c r="A781" s="5" t="s">
        <v>1948</v>
      </c>
      <c r="B781" s="5" t="s">
        <v>1949</v>
      </c>
      <c r="C781" s="5" t="s">
        <v>90</v>
      </c>
      <c r="D781" s="398" t="n">
        <v>0</v>
      </c>
      <c r="E781" s="192" t="n">
        <v>3259</v>
      </c>
      <c r="F781" s="399" t="n">
        <v>0</v>
      </c>
    </row>
    <row r="782" customFormat="false" ht="14.25" hidden="false" customHeight="false" outlineLevel="0" collapsed="false">
      <c r="A782" s="5" t="s">
        <v>1950</v>
      </c>
      <c r="B782" s="5" t="s">
        <v>1951</v>
      </c>
      <c r="C782" s="5" t="s">
        <v>90</v>
      </c>
      <c r="D782" s="398" t="n">
        <v>0</v>
      </c>
      <c r="E782" s="192" t="n">
        <v>3713</v>
      </c>
      <c r="F782" s="399" t="n">
        <v>0</v>
      </c>
    </row>
    <row r="783" customFormat="false" ht="14.25" hidden="false" customHeight="false" outlineLevel="0" collapsed="false">
      <c r="A783" s="5" t="s">
        <v>1952</v>
      </c>
      <c r="B783" s="5" t="s">
        <v>1953</v>
      </c>
      <c r="C783" s="5" t="s">
        <v>90</v>
      </c>
      <c r="D783" s="398" t="n">
        <v>1</v>
      </c>
      <c r="E783" s="192" t="n">
        <v>3265</v>
      </c>
      <c r="F783" s="399" t="n">
        <v>30.6278713629403</v>
      </c>
    </row>
    <row r="784" customFormat="false" ht="14.25" hidden="false" customHeight="false" outlineLevel="0" collapsed="false">
      <c r="A784" s="5" t="s">
        <v>1954</v>
      </c>
      <c r="B784" s="5" t="s">
        <v>1955</v>
      </c>
      <c r="C784" s="5" t="s">
        <v>90</v>
      </c>
      <c r="D784" s="398" t="n">
        <v>1</v>
      </c>
      <c r="E784" s="192" t="n">
        <v>3558</v>
      </c>
      <c r="F784" s="399" t="n">
        <v>28.1056773468241</v>
      </c>
    </row>
    <row r="785" customFormat="false" ht="14.25" hidden="false" customHeight="false" outlineLevel="0" collapsed="false">
      <c r="A785" s="5" t="s">
        <v>1956</v>
      </c>
      <c r="B785" s="5" t="s">
        <v>1957</v>
      </c>
      <c r="C785" s="5" t="s">
        <v>90</v>
      </c>
      <c r="D785" s="398" t="n">
        <v>0</v>
      </c>
      <c r="E785" s="192" t="n">
        <v>3858</v>
      </c>
      <c r="F785" s="399" t="n">
        <v>0</v>
      </c>
    </row>
    <row r="786" customFormat="false" ht="14.25" hidden="false" customHeight="false" outlineLevel="0" collapsed="false">
      <c r="A786" s="5" t="s">
        <v>1958</v>
      </c>
      <c r="B786" s="5" t="s">
        <v>1959</v>
      </c>
      <c r="C786" s="5" t="s">
        <v>90</v>
      </c>
      <c r="D786" s="398" t="n">
        <v>0</v>
      </c>
      <c r="E786" s="192" t="n">
        <v>5347</v>
      </c>
      <c r="F786" s="399" t="n">
        <v>0</v>
      </c>
    </row>
    <row r="787" customFormat="false" ht="14.25" hidden="false" customHeight="false" outlineLevel="0" collapsed="false">
      <c r="A787" s="5" t="s">
        <v>1960</v>
      </c>
      <c r="B787" s="5" t="s">
        <v>1961</v>
      </c>
      <c r="C787" s="5" t="s">
        <v>90</v>
      </c>
      <c r="D787" s="398" t="n">
        <v>1</v>
      </c>
      <c r="E787" s="192" t="n">
        <v>6945</v>
      </c>
      <c r="F787" s="399" t="n">
        <v>14.3988480921526</v>
      </c>
    </row>
    <row r="788" customFormat="false" ht="14.25" hidden="false" customHeight="false" outlineLevel="0" collapsed="false">
      <c r="A788" s="5" t="s">
        <v>1962</v>
      </c>
      <c r="B788" s="5" t="s">
        <v>1963</v>
      </c>
      <c r="C788" s="5" t="s">
        <v>90</v>
      </c>
      <c r="D788" s="398" t="n">
        <v>0</v>
      </c>
      <c r="E788" s="192" t="n">
        <v>3599</v>
      </c>
      <c r="F788" s="399" t="n">
        <v>0</v>
      </c>
    </row>
    <row r="789" customFormat="false" ht="14.25" hidden="false" customHeight="false" outlineLevel="0" collapsed="false">
      <c r="A789" s="5" t="s">
        <v>1964</v>
      </c>
      <c r="B789" s="5" t="s">
        <v>1965</v>
      </c>
      <c r="C789" s="5" t="s">
        <v>90</v>
      </c>
      <c r="D789" s="398" t="n">
        <v>0</v>
      </c>
      <c r="E789" s="192" t="n">
        <v>5904</v>
      </c>
      <c r="F789" s="399" t="n">
        <v>0</v>
      </c>
    </row>
    <row r="790" customFormat="false" ht="14.25" hidden="false" customHeight="false" outlineLevel="0" collapsed="false">
      <c r="A790" s="5" t="s">
        <v>1966</v>
      </c>
      <c r="B790" s="5" t="s">
        <v>1967</v>
      </c>
      <c r="C790" s="5" t="s">
        <v>90</v>
      </c>
      <c r="D790" s="398" t="n">
        <v>0</v>
      </c>
      <c r="E790" s="192" t="n">
        <v>4416</v>
      </c>
      <c r="F790" s="399" t="n">
        <v>0</v>
      </c>
    </row>
    <row r="791" customFormat="false" ht="14.25" hidden="false" customHeight="false" outlineLevel="0" collapsed="false">
      <c r="A791" s="5" t="s">
        <v>1968</v>
      </c>
      <c r="B791" s="5" t="s">
        <v>1969</v>
      </c>
      <c r="C791" s="5" t="s">
        <v>90</v>
      </c>
      <c r="D791" s="398" t="n">
        <v>0</v>
      </c>
      <c r="E791" s="192" t="n">
        <v>4389</v>
      </c>
      <c r="F791" s="399" t="n">
        <v>0</v>
      </c>
    </row>
    <row r="792" customFormat="false" ht="14.25" hidden="false" customHeight="false" outlineLevel="0" collapsed="false">
      <c r="A792" s="5" t="s">
        <v>1970</v>
      </c>
      <c r="B792" s="5" t="s">
        <v>1971</v>
      </c>
      <c r="C792" s="5" t="s">
        <v>90</v>
      </c>
      <c r="D792" s="398" t="n">
        <v>1</v>
      </c>
      <c r="E792" s="192" t="n">
        <v>3691</v>
      </c>
      <c r="F792" s="399" t="n">
        <v>27.0929287455974</v>
      </c>
    </row>
    <row r="793" customFormat="false" ht="14.25" hidden="false" customHeight="false" outlineLevel="0" collapsed="false">
      <c r="A793" s="5" t="s">
        <v>1972</v>
      </c>
      <c r="B793" s="5" t="s">
        <v>1973</v>
      </c>
      <c r="C793" s="5" t="s">
        <v>90</v>
      </c>
      <c r="D793" s="398" t="n">
        <v>0</v>
      </c>
      <c r="E793" s="192" t="n">
        <v>6151</v>
      </c>
      <c r="F793" s="399" t="n">
        <v>0</v>
      </c>
    </row>
    <row r="794" customFormat="false" ht="14.25" hidden="false" customHeight="false" outlineLevel="0" collapsed="false">
      <c r="A794" s="5" t="s">
        <v>1974</v>
      </c>
      <c r="B794" s="5" t="s">
        <v>1975</v>
      </c>
      <c r="C794" s="5" t="s">
        <v>90</v>
      </c>
      <c r="D794" s="398" t="n">
        <v>0</v>
      </c>
      <c r="E794" s="192" t="n">
        <v>4095</v>
      </c>
      <c r="F794" s="399" t="n">
        <v>0</v>
      </c>
    </row>
    <row r="795" customFormat="false" ht="14.25" hidden="false" customHeight="false" outlineLevel="0" collapsed="false">
      <c r="A795" s="5" t="s">
        <v>1976</v>
      </c>
      <c r="B795" s="5" t="s">
        <v>1977</v>
      </c>
      <c r="C795" s="5" t="s">
        <v>90</v>
      </c>
      <c r="D795" s="398" t="n">
        <v>1</v>
      </c>
      <c r="E795" s="192" t="n">
        <v>2956</v>
      </c>
      <c r="F795" s="399" t="n">
        <v>33.82949932341</v>
      </c>
    </row>
    <row r="796" customFormat="false" ht="14.25" hidden="false" customHeight="false" outlineLevel="0" collapsed="false">
      <c r="A796" s="5" t="s">
        <v>1978</v>
      </c>
      <c r="B796" s="5" t="s">
        <v>1979</v>
      </c>
      <c r="C796" s="5" t="s">
        <v>90</v>
      </c>
      <c r="D796" s="398" t="n">
        <v>1</v>
      </c>
      <c r="E796" s="192" t="n">
        <v>3423</v>
      </c>
      <c r="F796" s="399" t="n">
        <v>29.2141396435875</v>
      </c>
    </row>
    <row r="797" customFormat="false" ht="14.25" hidden="false" customHeight="false" outlineLevel="0" collapsed="false">
      <c r="A797" s="5" t="s">
        <v>1980</v>
      </c>
      <c r="B797" s="5" t="s">
        <v>1981</v>
      </c>
      <c r="C797" s="5" t="s">
        <v>90</v>
      </c>
      <c r="D797" s="398" t="n">
        <v>2</v>
      </c>
      <c r="E797" s="192" t="n">
        <v>3220</v>
      </c>
      <c r="F797" s="399" t="n">
        <v>62.111801242236</v>
      </c>
    </row>
    <row r="798" customFormat="false" ht="14.25" hidden="false" customHeight="false" outlineLevel="0" collapsed="false">
      <c r="A798" s="5" t="s">
        <v>1982</v>
      </c>
      <c r="B798" s="5" t="s">
        <v>1983</v>
      </c>
      <c r="C798" s="5" t="s">
        <v>90</v>
      </c>
      <c r="D798" s="398" t="n">
        <v>0</v>
      </c>
      <c r="E798" s="192" t="n">
        <v>3533</v>
      </c>
      <c r="F798" s="399" t="n">
        <v>0</v>
      </c>
    </row>
    <row r="799" customFormat="false" ht="14.25" hidden="false" customHeight="false" outlineLevel="0" collapsed="false">
      <c r="A799" s="5" t="s">
        <v>1984</v>
      </c>
      <c r="B799" s="5" t="s">
        <v>1985</v>
      </c>
      <c r="C799" s="5" t="s">
        <v>90</v>
      </c>
      <c r="D799" s="398" t="n">
        <v>1</v>
      </c>
      <c r="E799" s="192" t="n">
        <v>4980</v>
      </c>
      <c r="F799" s="399" t="n">
        <v>20.0803212851406</v>
      </c>
    </row>
    <row r="800" customFormat="false" ht="14.25" hidden="false" customHeight="false" outlineLevel="0" collapsed="false">
      <c r="A800" s="5" t="s">
        <v>1986</v>
      </c>
      <c r="B800" s="5" t="s">
        <v>1987</v>
      </c>
      <c r="C800" s="5" t="s">
        <v>90</v>
      </c>
      <c r="D800" s="398" t="n">
        <v>1</v>
      </c>
      <c r="E800" s="192" t="n">
        <v>2614</v>
      </c>
      <c r="F800" s="399" t="n">
        <v>38.2555470543229</v>
      </c>
    </row>
    <row r="801" customFormat="false" ht="14.25" hidden="false" customHeight="false" outlineLevel="0" collapsed="false">
      <c r="A801" s="5" t="s">
        <v>1988</v>
      </c>
      <c r="B801" s="5" t="s">
        <v>1989</v>
      </c>
      <c r="C801" s="5" t="s">
        <v>90</v>
      </c>
      <c r="D801" s="398" t="n">
        <v>0</v>
      </c>
      <c r="E801" s="192" t="n">
        <v>4634</v>
      </c>
      <c r="F801" s="399" t="n">
        <v>0</v>
      </c>
    </row>
    <row r="802" customFormat="false" ht="14.25" hidden="false" customHeight="false" outlineLevel="0" collapsed="false">
      <c r="A802" s="5" t="s">
        <v>1990</v>
      </c>
      <c r="B802" s="5" t="s">
        <v>1991</v>
      </c>
      <c r="C802" s="5" t="s">
        <v>90</v>
      </c>
      <c r="D802" s="398" t="n">
        <v>1</v>
      </c>
      <c r="E802" s="192" t="n">
        <v>3260</v>
      </c>
      <c r="F802" s="399" t="n">
        <v>30.6748466257669</v>
      </c>
    </row>
    <row r="803" customFormat="false" ht="14.25" hidden="false" customHeight="false" outlineLevel="0" collapsed="false">
      <c r="A803" s="5" t="s">
        <v>1992</v>
      </c>
      <c r="B803" s="5" t="s">
        <v>1993</v>
      </c>
      <c r="C803" s="5" t="s">
        <v>111</v>
      </c>
      <c r="D803" s="398" t="n">
        <v>3</v>
      </c>
      <c r="E803" s="192" t="n">
        <v>2551</v>
      </c>
      <c r="F803" s="399" t="n">
        <v>117.600940807526</v>
      </c>
    </row>
    <row r="804" customFormat="false" ht="14.25" hidden="false" customHeight="false" outlineLevel="0" collapsed="false">
      <c r="A804" s="5" t="s">
        <v>1994</v>
      </c>
      <c r="B804" s="5" t="s">
        <v>1995</v>
      </c>
      <c r="C804" s="5" t="s">
        <v>111</v>
      </c>
      <c r="D804" s="398" t="n">
        <v>5</v>
      </c>
      <c r="E804" s="192" t="n">
        <v>3188</v>
      </c>
      <c r="F804" s="399" t="n">
        <v>156.838143036386</v>
      </c>
    </row>
    <row r="805" customFormat="false" ht="14.25" hidden="false" customHeight="false" outlineLevel="0" collapsed="false">
      <c r="A805" s="5" t="s">
        <v>1996</v>
      </c>
      <c r="B805" s="5" t="s">
        <v>1997</v>
      </c>
      <c r="C805" s="5" t="s">
        <v>111</v>
      </c>
      <c r="D805" s="398" t="n">
        <v>5</v>
      </c>
      <c r="E805" s="192" t="n">
        <v>6038</v>
      </c>
      <c r="F805" s="399" t="n">
        <v>82.8088771116264</v>
      </c>
    </row>
    <row r="806" customFormat="false" ht="14.25" hidden="false" customHeight="false" outlineLevel="0" collapsed="false">
      <c r="A806" s="5" t="s">
        <v>1998</v>
      </c>
      <c r="B806" s="5" t="s">
        <v>1999</v>
      </c>
      <c r="C806" s="5" t="s">
        <v>111</v>
      </c>
      <c r="D806" s="398" t="n">
        <v>3</v>
      </c>
      <c r="E806" s="192" t="n">
        <v>2982</v>
      </c>
      <c r="F806" s="399" t="n">
        <v>100.603621730382</v>
      </c>
    </row>
    <row r="807" customFormat="false" ht="14.25" hidden="false" customHeight="false" outlineLevel="0" collapsed="false">
      <c r="A807" s="5" t="s">
        <v>2000</v>
      </c>
      <c r="B807" s="5" t="s">
        <v>2001</v>
      </c>
      <c r="C807" s="5" t="s">
        <v>111</v>
      </c>
      <c r="D807" s="398" t="n">
        <v>7</v>
      </c>
      <c r="E807" s="192" t="n">
        <v>4151</v>
      </c>
      <c r="F807" s="399" t="n">
        <v>168.634064080944</v>
      </c>
    </row>
    <row r="808" customFormat="false" ht="14.25" hidden="false" customHeight="false" outlineLevel="0" collapsed="false">
      <c r="A808" s="5" t="s">
        <v>2002</v>
      </c>
      <c r="B808" s="5" t="s">
        <v>2003</v>
      </c>
      <c r="C808" s="5" t="s">
        <v>111</v>
      </c>
      <c r="D808" s="398" t="n">
        <v>4</v>
      </c>
      <c r="E808" s="192" t="n">
        <v>3913</v>
      </c>
      <c r="F808" s="399" t="n">
        <v>102.223358037312</v>
      </c>
    </row>
    <row r="809" customFormat="false" ht="14.25" hidden="false" customHeight="false" outlineLevel="0" collapsed="false">
      <c r="A809" s="5" t="s">
        <v>2004</v>
      </c>
      <c r="B809" s="5" t="s">
        <v>2005</v>
      </c>
      <c r="C809" s="5" t="s">
        <v>111</v>
      </c>
      <c r="D809" s="398" t="n">
        <v>12</v>
      </c>
      <c r="E809" s="192" t="n">
        <v>6240</v>
      </c>
      <c r="F809" s="399" t="n">
        <v>192.307692307692</v>
      </c>
    </row>
    <row r="810" customFormat="false" ht="14.25" hidden="false" customHeight="false" outlineLevel="0" collapsed="false">
      <c r="A810" s="5" t="s">
        <v>2006</v>
      </c>
      <c r="B810" s="5" t="s">
        <v>2007</v>
      </c>
      <c r="C810" s="5" t="s">
        <v>111</v>
      </c>
      <c r="D810" s="398" t="n">
        <v>10</v>
      </c>
      <c r="E810" s="192" t="n">
        <v>4583</v>
      </c>
      <c r="F810" s="399" t="n">
        <v>218.197687104517</v>
      </c>
    </row>
    <row r="811" customFormat="false" ht="14.25" hidden="false" customHeight="false" outlineLevel="0" collapsed="false">
      <c r="A811" s="5" t="s">
        <v>2008</v>
      </c>
      <c r="B811" s="5" t="s">
        <v>2009</v>
      </c>
      <c r="C811" s="5" t="s">
        <v>111</v>
      </c>
      <c r="D811" s="398" t="n">
        <v>22</v>
      </c>
      <c r="E811" s="192" t="n">
        <v>4945</v>
      </c>
      <c r="F811" s="399" t="n">
        <v>444.893832153691</v>
      </c>
    </row>
    <row r="812" customFormat="false" ht="14.25" hidden="false" customHeight="false" outlineLevel="0" collapsed="false">
      <c r="A812" s="5" t="s">
        <v>2010</v>
      </c>
      <c r="B812" s="5" t="s">
        <v>2011</v>
      </c>
      <c r="C812" s="5" t="s">
        <v>111</v>
      </c>
      <c r="D812" s="398" t="n">
        <v>7</v>
      </c>
      <c r="E812" s="192" t="n">
        <v>5409</v>
      </c>
      <c r="F812" s="399" t="n">
        <v>129.41393973008</v>
      </c>
    </row>
    <row r="813" customFormat="false" ht="14.25" hidden="false" customHeight="false" outlineLevel="0" collapsed="false">
      <c r="A813" s="5" t="s">
        <v>2012</v>
      </c>
      <c r="B813" s="5" t="s">
        <v>2013</v>
      </c>
      <c r="C813" s="5" t="s">
        <v>111</v>
      </c>
      <c r="D813" s="398" t="n">
        <v>10</v>
      </c>
      <c r="E813" s="192" t="n">
        <v>4048</v>
      </c>
      <c r="F813" s="399" t="n">
        <v>247.03557312253</v>
      </c>
    </row>
    <row r="814" customFormat="false" ht="14.25" hidden="false" customHeight="false" outlineLevel="0" collapsed="false">
      <c r="A814" s="5" t="s">
        <v>2014</v>
      </c>
      <c r="B814" s="5" t="s">
        <v>2015</v>
      </c>
      <c r="C814" s="5" t="s">
        <v>111</v>
      </c>
      <c r="D814" s="398" t="n">
        <v>5</v>
      </c>
      <c r="E814" s="192" t="n">
        <v>3741</v>
      </c>
      <c r="F814" s="399" t="n">
        <v>133.654103180968</v>
      </c>
    </row>
    <row r="815" customFormat="false" ht="14.25" hidden="false" customHeight="false" outlineLevel="0" collapsed="false">
      <c r="A815" s="5" t="s">
        <v>2016</v>
      </c>
      <c r="B815" s="5" t="s">
        <v>2017</v>
      </c>
      <c r="C815" s="5" t="s">
        <v>111</v>
      </c>
      <c r="D815" s="398" t="n">
        <v>20</v>
      </c>
      <c r="E815" s="192" t="n">
        <v>4907</v>
      </c>
      <c r="F815" s="399" t="n">
        <v>407.581006725087</v>
      </c>
    </row>
    <row r="816" customFormat="false" ht="14.25" hidden="false" customHeight="false" outlineLevel="0" collapsed="false">
      <c r="A816" s="5" t="s">
        <v>2018</v>
      </c>
      <c r="B816" s="5" t="s">
        <v>2019</v>
      </c>
      <c r="C816" s="5" t="s">
        <v>111</v>
      </c>
      <c r="D816" s="398" t="n">
        <v>9</v>
      </c>
      <c r="E816" s="192" t="n">
        <v>6533</v>
      </c>
      <c r="F816" s="399" t="n">
        <v>137.762130720955</v>
      </c>
    </row>
    <row r="817" customFormat="false" ht="14.25" hidden="false" customHeight="false" outlineLevel="0" collapsed="false">
      <c r="A817" s="5" t="s">
        <v>2020</v>
      </c>
      <c r="B817" s="5" t="s">
        <v>2021</v>
      </c>
      <c r="C817" s="5" t="s">
        <v>111</v>
      </c>
      <c r="D817" s="398" t="n">
        <v>7</v>
      </c>
      <c r="E817" s="192" t="n">
        <v>5415</v>
      </c>
      <c r="F817" s="399" t="n">
        <v>129.27054478301</v>
      </c>
    </row>
    <row r="818" customFormat="false" ht="14.25" hidden="false" customHeight="false" outlineLevel="0" collapsed="false">
      <c r="A818" s="5" t="s">
        <v>2022</v>
      </c>
      <c r="B818" s="5" t="s">
        <v>2023</v>
      </c>
      <c r="C818" s="5" t="s">
        <v>111</v>
      </c>
      <c r="D818" s="398" t="n">
        <v>3</v>
      </c>
      <c r="E818" s="192" t="n">
        <v>4453</v>
      </c>
      <c r="F818" s="399" t="n">
        <v>67.370312149113</v>
      </c>
    </row>
    <row r="819" customFormat="false" ht="14.25" hidden="false" customHeight="false" outlineLevel="0" collapsed="false">
      <c r="A819" s="5" t="s">
        <v>2024</v>
      </c>
      <c r="B819" s="5" t="s">
        <v>2025</v>
      </c>
      <c r="C819" s="5" t="s">
        <v>111</v>
      </c>
      <c r="D819" s="398" t="n">
        <v>2</v>
      </c>
      <c r="E819" s="192" t="n">
        <v>4703</v>
      </c>
      <c r="F819" s="399" t="n">
        <v>42.5260472039124</v>
      </c>
    </row>
    <row r="820" customFormat="false" ht="14.25" hidden="false" customHeight="false" outlineLevel="0" collapsed="false">
      <c r="A820" s="5" t="s">
        <v>2026</v>
      </c>
      <c r="B820" s="5" t="s">
        <v>2027</v>
      </c>
      <c r="C820" s="5" t="s">
        <v>112</v>
      </c>
      <c r="D820" s="398" t="n">
        <v>4</v>
      </c>
      <c r="E820" s="192" t="n">
        <v>3630</v>
      </c>
      <c r="F820" s="399" t="n">
        <v>110.192837465565</v>
      </c>
    </row>
    <row r="821" customFormat="false" ht="14.25" hidden="false" customHeight="false" outlineLevel="0" collapsed="false">
      <c r="A821" s="5" t="s">
        <v>2028</v>
      </c>
      <c r="B821" s="5" t="s">
        <v>2029</v>
      </c>
      <c r="C821" s="5" t="s">
        <v>112</v>
      </c>
      <c r="D821" s="398" t="n">
        <v>7</v>
      </c>
      <c r="E821" s="192" t="n">
        <v>3775</v>
      </c>
      <c r="F821" s="399" t="n">
        <v>185.430463576159</v>
      </c>
    </row>
    <row r="822" customFormat="false" ht="14.25" hidden="false" customHeight="false" outlineLevel="0" collapsed="false">
      <c r="A822" s="5" t="s">
        <v>2030</v>
      </c>
      <c r="B822" s="5" t="s">
        <v>2031</v>
      </c>
      <c r="C822" s="5" t="s">
        <v>112</v>
      </c>
      <c r="D822" s="398" t="n">
        <v>5</v>
      </c>
      <c r="E822" s="192" t="n">
        <v>3722</v>
      </c>
      <c r="F822" s="399" t="n">
        <v>134.336378291241</v>
      </c>
    </row>
    <row r="823" customFormat="false" ht="14.25" hidden="false" customHeight="false" outlineLevel="0" collapsed="false">
      <c r="A823" s="5" t="s">
        <v>2032</v>
      </c>
      <c r="B823" s="5" t="s">
        <v>2033</v>
      </c>
      <c r="C823" s="5" t="s">
        <v>112</v>
      </c>
      <c r="D823" s="398" t="n">
        <v>4</v>
      </c>
      <c r="E823" s="192" t="n">
        <v>2777</v>
      </c>
      <c r="F823" s="399" t="n">
        <v>144.040331292762</v>
      </c>
    </row>
    <row r="824" customFormat="false" ht="14.25" hidden="false" customHeight="false" outlineLevel="0" collapsed="false">
      <c r="A824" s="5" t="s">
        <v>2034</v>
      </c>
      <c r="B824" s="5" t="s">
        <v>2035</v>
      </c>
      <c r="C824" s="5" t="s">
        <v>112</v>
      </c>
      <c r="D824" s="398" t="n">
        <v>2</v>
      </c>
      <c r="E824" s="192" t="n">
        <v>3490</v>
      </c>
      <c r="F824" s="399" t="n">
        <v>57.3065902578797</v>
      </c>
    </row>
    <row r="825" customFormat="false" ht="14.25" hidden="false" customHeight="false" outlineLevel="0" collapsed="false">
      <c r="A825" s="5" t="s">
        <v>2036</v>
      </c>
      <c r="B825" s="5" t="s">
        <v>2037</v>
      </c>
      <c r="C825" s="5" t="s">
        <v>112</v>
      </c>
      <c r="D825" s="398" t="n">
        <v>0</v>
      </c>
      <c r="E825" s="192" t="n">
        <v>3280</v>
      </c>
      <c r="F825" s="399" t="n">
        <v>0</v>
      </c>
    </row>
    <row r="826" customFormat="false" ht="14.25" hidden="false" customHeight="false" outlineLevel="0" collapsed="false">
      <c r="A826" s="5" t="s">
        <v>2038</v>
      </c>
      <c r="B826" s="5" t="s">
        <v>2039</v>
      </c>
      <c r="C826" s="5" t="s">
        <v>112</v>
      </c>
      <c r="D826" s="398" t="n">
        <v>3</v>
      </c>
      <c r="E826" s="192" t="n">
        <v>3333</v>
      </c>
      <c r="F826" s="399" t="n">
        <v>90.00900090009</v>
      </c>
    </row>
    <row r="827" customFormat="false" ht="14.25" hidden="false" customHeight="false" outlineLevel="0" collapsed="false">
      <c r="A827" s="5" t="s">
        <v>2040</v>
      </c>
      <c r="B827" s="5" t="s">
        <v>2041</v>
      </c>
      <c r="C827" s="5" t="s">
        <v>112</v>
      </c>
      <c r="D827" s="398" t="n">
        <v>2</v>
      </c>
      <c r="E827" s="192" t="n">
        <v>2483</v>
      </c>
      <c r="F827" s="399" t="n">
        <v>80.5477245267821</v>
      </c>
    </row>
    <row r="828" customFormat="false" ht="14.25" hidden="false" customHeight="false" outlineLevel="0" collapsed="false">
      <c r="A828" s="5" t="s">
        <v>2042</v>
      </c>
      <c r="B828" s="5" t="s">
        <v>2043</v>
      </c>
      <c r="C828" s="5" t="s">
        <v>112</v>
      </c>
      <c r="D828" s="398" t="n">
        <v>16</v>
      </c>
      <c r="E828" s="192" t="n">
        <v>3851</v>
      </c>
      <c r="F828" s="399" t="n">
        <v>415.476499610491</v>
      </c>
    </row>
    <row r="829" customFormat="false" ht="14.25" hidden="false" customHeight="false" outlineLevel="0" collapsed="false">
      <c r="A829" s="5" t="s">
        <v>2044</v>
      </c>
      <c r="B829" s="5" t="s">
        <v>2045</v>
      </c>
      <c r="C829" s="5" t="s">
        <v>112</v>
      </c>
      <c r="D829" s="398" t="n">
        <v>16</v>
      </c>
      <c r="E829" s="192" t="n">
        <v>4746</v>
      </c>
      <c r="F829" s="399" t="n">
        <v>337.126000842815</v>
      </c>
    </row>
    <row r="830" customFormat="false" ht="14.25" hidden="false" customHeight="false" outlineLevel="0" collapsed="false">
      <c r="A830" s="5" t="s">
        <v>2046</v>
      </c>
      <c r="B830" s="5" t="s">
        <v>2047</v>
      </c>
      <c r="C830" s="5" t="s">
        <v>112</v>
      </c>
      <c r="D830" s="398" t="n">
        <v>24</v>
      </c>
      <c r="E830" s="192" t="n">
        <v>5652</v>
      </c>
      <c r="F830" s="399" t="n">
        <v>424.628450106157</v>
      </c>
    </row>
    <row r="831" customFormat="false" ht="14.25" hidden="false" customHeight="false" outlineLevel="0" collapsed="false">
      <c r="A831" s="5" t="s">
        <v>2048</v>
      </c>
      <c r="B831" s="5" t="s">
        <v>2049</v>
      </c>
      <c r="C831" s="5" t="s">
        <v>112</v>
      </c>
      <c r="D831" s="398" t="n">
        <v>1</v>
      </c>
      <c r="E831" s="192" t="n">
        <v>8635</v>
      </c>
      <c r="F831" s="399" t="n">
        <v>11.5807759119861</v>
      </c>
    </row>
    <row r="832" customFormat="false" ht="14.25" hidden="false" customHeight="false" outlineLevel="0" collapsed="false">
      <c r="A832" s="5" t="s">
        <v>2050</v>
      </c>
      <c r="B832" s="5" t="s">
        <v>2051</v>
      </c>
      <c r="C832" s="5" t="s">
        <v>112</v>
      </c>
      <c r="D832" s="398" t="n">
        <v>24</v>
      </c>
      <c r="E832" s="192" t="n">
        <v>4898</v>
      </c>
      <c r="F832" s="399" t="n">
        <v>489.995916700694</v>
      </c>
    </row>
    <row r="833" customFormat="false" ht="14.25" hidden="false" customHeight="false" outlineLevel="0" collapsed="false">
      <c r="A833" s="5" t="s">
        <v>2052</v>
      </c>
      <c r="B833" s="5" t="s">
        <v>2053</v>
      </c>
      <c r="C833" s="5" t="s">
        <v>112</v>
      </c>
      <c r="D833" s="398" t="n">
        <v>4</v>
      </c>
      <c r="E833" s="192" t="n">
        <v>4568</v>
      </c>
      <c r="F833" s="399" t="n">
        <v>87.5656742556918</v>
      </c>
    </row>
    <row r="834" customFormat="false" ht="14.25" hidden="false" customHeight="false" outlineLevel="0" collapsed="false">
      <c r="A834" s="5" t="s">
        <v>2054</v>
      </c>
      <c r="B834" s="5" t="s">
        <v>2055</v>
      </c>
      <c r="C834" s="5" t="s">
        <v>112</v>
      </c>
      <c r="D834" s="398" t="n">
        <v>5</v>
      </c>
      <c r="E834" s="192" t="n">
        <v>4457</v>
      </c>
      <c r="F834" s="399" t="n">
        <v>112.183082791115</v>
      </c>
    </row>
    <row r="835" customFormat="false" ht="14.25" hidden="false" customHeight="false" outlineLevel="0" collapsed="false">
      <c r="A835" s="5" t="s">
        <v>2056</v>
      </c>
      <c r="B835" s="5" t="s">
        <v>2057</v>
      </c>
      <c r="C835" s="5" t="s">
        <v>112</v>
      </c>
      <c r="D835" s="398" t="n">
        <v>4</v>
      </c>
      <c r="E835" s="192" t="n">
        <v>2903</v>
      </c>
      <c r="F835" s="399" t="n">
        <v>137.788494660696</v>
      </c>
    </row>
    <row r="836" customFormat="false" ht="14.25" hidden="false" customHeight="false" outlineLevel="0" collapsed="false">
      <c r="A836" s="5" t="s">
        <v>2058</v>
      </c>
      <c r="B836" s="5" t="s">
        <v>2059</v>
      </c>
      <c r="C836" s="5" t="s">
        <v>112</v>
      </c>
      <c r="D836" s="398" t="n">
        <v>8</v>
      </c>
      <c r="E836" s="192" t="n">
        <v>7690</v>
      </c>
      <c r="F836" s="399" t="n">
        <v>104.031209362809</v>
      </c>
    </row>
    <row r="837" customFormat="false" ht="14.25" hidden="false" customHeight="false" outlineLevel="0" collapsed="false">
      <c r="A837" s="5" t="s">
        <v>2060</v>
      </c>
      <c r="B837" s="5" t="s">
        <v>2061</v>
      </c>
      <c r="C837" s="5" t="s">
        <v>112</v>
      </c>
      <c r="D837" s="398" t="n">
        <v>4</v>
      </c>
      <c r="E837" s="192" t="n">
        <v>3040</v>
      </c>
      <c r="F837" s="399" t="n">
        <v>131.578947368421</v>
      </c>
    </row>
    <row r="838" customFormat="false" ht="14.25" hidden="false" customHeight="false" outlineLevel="0" collapsed="false">
      <c r="A838" s="5" t="s">
        <v>2062</v>
      </c>
      <c r="B838" s="5" t="s">
        <v>2063</v>
      </c>
      <c r="C838" s="5" t="s">
        <v>112</v>
      </c>
      <c r="D838" s="398" t="n">
        <v>5</v>
      </c>
      <c r="E838" s="192" t="n">
        <v>4576</v>
      </c>
      <c r="F838" s="399" t="n">
        <v>109.265734265734</v>
      </c>
    </row>
    <row r="839" customFormat="false" ht="14.25" hidden="false" customHeight="false" outlineLevel="0" collapsed="false">
      <c r="A839" s="5" t="s">
        <v>2064</v>
      </c>
      <c r="B839" s="5" t="s">
        <v>2065</v>
      </c>
      <c r="C839" s="5" t="s">
        <v>112</v>
      </c>
      <c r="D839" s="398" t="n">
        <v>4</v>
      </c>
      <c r="E839" s="192" t="n">
        <v>4197</v>
      </c>
      <c r="F839" s="399" t="n">
        <v>95.3061710745771</v>
      </c>
    </row>
    <row r="840" customFormat="false" ht="14.25" hidden="false" customHeight="false" outlineLevel="0" collapsed="false">
      <c r="A840" s="5" t="s">
        <v>2066</v>
      </c>
      <c r="B840" s="5" t="s">
        <v>2067</v>
      </c>
      <c r="C840" s="5" t="s">
        <v>112</v>
      </c>
      <c r="D840" s="398" t="n">
        <v>2</v>
      </c>
      <c r="E840" s="192" t="n">
        <v>3159</v>
      </c>
      <c r="F840" s="399" t="n">
        <v>63.3111744222855</v>
      </c>
    </row>
    <row r="841" customFormat="false" ht="14.25" hidden="false" customHeight="false" outlineLevel="0" collapsed="false">
      <c r="A841" s="5" t="s">
        <v>2068</v>
      </c>
      <c r="B841" s="5" t="s">
        <v>2069</v>
      </c>
      <c r="C841" s="5" t="s">
        <v>112</v>
      </c>
      <c r="D841" s="398" t="n">
        <v>19</v>
      </c>
      <c r="E841" s="192" t="n">
        <v>3598</v>
      </c>
      <c r="F841" s="399" t="n">
        <v>528.071150639244</v>
      </c>
    </row>
    <row r="842" customFormat="false" ht="14.25" hidden="false" customHeight="false" outlineLevel="0" collapsed="false">
      <c r="A842" s="5" t="s">
        <v>2070</v>
      </c>
      <c r="B842" s="5" t="s">
        <v>2071</v>
      </c>
      <c r="C842" s="5" t="s">
        <v>113</v>
      </c>
      <c r="D842" s="398" t="n">
        <v>2</v>
      </c>
      <c r="E842" s="192" t="n">
        <v>4160</v>
      </c>
      <c r="F842" s="399" t="n">
        <v>48.0769230769231</v>
      </c>
    </row>
    <row r="843" customFormat="false" ht="14.25" hidden="false" customHeight="false" outlineLevel="0" collapsed="false">
      <c r="A843" s="5" t="s">
        <v>2072</v>
      </c>
      <c r="B843" s="5" t="s">
        <v>2073</v>
      </c>
      <c r="C843" s="5" t="s">
        <v>113</v>
      </c>
      <c r="D843" s="398" t="n">
        <v>0</v>
      </c>
      <c r="E843" s="192" t="n">
        <v>3636</v>
      </c>
      <c r="F843" s="399" t="n">
        <v>0</v>
      </c>
    </row>
    <row r="844" customFormat="false" ht="14.25" hidden="false" customHeight="false" outlineLevel="0" collapsed="false">
      <c r="A844" s="5" t="s">
        <v>2074</v>
      </c>
      <c r="B844" s="5" t="s">
        <v>2075</v>
      </c>
      <c r="C844" s="5" t="s">
        <v>113</v>
      </c>
      <c r="D844" s="398" t="n">
        <v>0</v>
      </c>
      <c r="E844" s="192" t="n">
        <v>3120</v>
      </c>
      <c r="F844" s="399" t="n">
        <v>0</v>
      </c>
    </row>
    <row r="845" customFormat="false" ht="14.25" hidden="false" customHeight="false" outlineLevel="0" collapsed="false">
      <c r="A845" s="5" t="s">
        <v>2076</v>
      </c>
      <c r="B845" s="5" t="s">
        <v>2077</v>
      </c>
      <c r="C845" s="5" t="s">
        <v>113</v>
      </c>
      <c r="D845" s="398" t="n">
        <v>1</v>
      </c>
      <c r="E845" s="192" t="n">
        <v>4527</v>
      </c>
      <c r="F845" s="399" t="n">
        <v>22.0896841175171</v>
      </c>
    </row>
    <row r="846" customFormat="false" ht="14.25" hidden="false" customHeight="false" outlineLevel="0" collapsed="false">
      <c r="A846" s="5" t="s">
        <v>2078</v>
      </c>
      <c r="B846" s="5" t="s">
        <v>2079</v>
      </c>
      <c r="C846" s="5" t="s">
        <v>113</v>
      </c>
      <c r="D846" s="398" t="n">
        <v>2</v>
      </c>
      <c r="E846" s="192" t="n">
        <v>5653</v>
      </c>
      <c r="F846" s="399" t="n">
        <v>35.3794445427207</v>
      </c>
    </row>
    <row r="847" customFormat="false" ht="14.25" hidden="false" customHeight="false" outlineLevel="0" collapsed="false">
      <c r="A847" s="5" t="s">
        <v>2080</v>
      </c>
      <c r="B847" s="5" t="s">
        <v>2081</v>
      </c>
      <c r="C847" s="5" t="s">
        <v>113</v>
      </c>
      <c r="D847" s="398" t="n">
        <v>3</v>
      </c>
      <c r="E847" s="192" t="n">
        <v>3391</v>
      </c>
      <c r="F847" s="399" t="n">
        <v>88.4694780300796</v>
      </c>
    </row>
    <row r="848" customFormat="false" ht="14.25" hidden="false" customHeight="false" outlineLevel="0" collapsed="false">
      <c r="A848" s="5" t="s">
        <v>2082</v>
      </c>
      <c r="B848" s="5" t="s">
        <v>2083</v>
      </c>
      <c r="C848" s="5" t="s">
        <v>113</v>
      </c>
      <c r="D848" s="398" t="n">
        <v>0</v>
      </c>
      <c r="E848" s="192" t="n">
        <v>4905</v>
      </c>
      <c r="F848" s="399" t="n">
        <v>0</v>
      </c>
    </row>
    <row r="849" customFormat="false" ht="14.25" hidden="false" customHeight="false" outlineLevel="0" collapsed="false">
      <c r="A849" s="5" t="s">
        <v>2084</v>
      </c>
      <c r="B849" s="5" t="s">
        <v>2085</v>
      </c>
      <c r="C849" s="5" t="s">
        <v>113</v>
      </c>
      <c r="D849" s="398" t="n">
        <v>3</v>
      </c>
      <c r="E849" s="192" t="n">
        <v>3503</v>
      </c>
      <c r="F849" s="399" t="n">
        <v>85.6408792463603</v>
      </c>
    </row>
    <row r="850" customFormat="false" ht="14.25" hidden="false" customHeight="false" outlineLevel="0" collapsed="false">
      <c r="A850" s="5" t="s">
        <v>2086</v>
      </c>
      <c r="B850" s="5" t="s">
        <v>2087</v>
      </c>
      <c r="C850" s="5" t="s">
        <v>113</v>
      </c>
      <c r="D850" s="398" t="n">
        <v>1</v>
      </c>
      <c r="E850" s="192" t="n">
        <v>2428</v>
      </c>
      <c r="F850" s="399" t="n">
        <v>41.1861614497529</v>
      </c>
    </row>
    <row r="851" customFormat="false" ht="14.25" hidden="false" customHeight="false" outlineLevel="0" collapsed="false">
      <c r="A851" s="5" t="s">
        <v>2088</v>
      </c>
      <c r="B851" s="5" t="s">
        <v>2089</v>
      </c>
      <c r="C851" s="5" t="s">
        <v>113</v>
      </c>
      <c r="D851" s="398" t="n">
        <v>0</v>
      </c>
      <c r="E851" s="192" t="n">
        <v>5199</v>
      </c>
      <c r="F851" s="399" t="n">
        <v>0</v>
      </c>
    </row>
    <row r="852" customFormat="false" ht="14.25" hidden="false" customHeight="false" outlineLevel="0" collapsed="false">
      <c r="A852" s="5" t="s">
        <v>2090</v>
      </c>
      <c r="B852" s="5" t="s">
        <v>2091</v>
      </c>
      <c r="C852" s="5" t="s">
        <v>113</v>
      </c>
      <c r="D852" s="398" t="n">
        <v>0</v>
      </c>
      <c r="E852" s="192" t="n">
        <v>3386</v>
      </c>
      <c r="F852" s="399" t="n">
        <v>0</v>
      </c>
    </row>
    <row r="853" customFormat="false" ht="14.25" hidden="false" customHeight="false" outlineLevel="0" collapsed="false">
      <c r="A853" s="5" t="s">
        <v>2092</v>
      </c>
      <c r="B853" s="5" t="s">
        <v>2093</v>
      </c>
      <c r="C853" s="5" t="s">
        <v>113</v>
      </c>
      <c r="D853" s="398" t="n">
        <v>2</v>
      </c>
      <c r="E853" s="192" t="n">
        <v>4200</v>
      </c>
      <c r="F853" s="399" t="n">
        <v>47.6190476190476</v>
      </c>
    </row>
    <row r="854" customFormat="false" ht="14.25" hidden="false" customHeight="false" outlineLevel="0" collapsed="false">
      <c r="A854" s="5" t="s">
        <v>2094</v>
      </c>
      <c r="B854" s="5" t="s">
        <v>2095</v>
      </c>
      <c r="C854" s="5" t="s">
        <v>113</v>
      </c>
      <c r="D854" s="398" t="n">
        <v>1</v>
      </c>
      <c r="E854" s="192" t="n">
        <v>3966</v>
      </c>
      <c r="F854" s="399" t="n">
        <v>25.2143217347453</v>
      </c>
    </row>
    <row r="855" customFormat="false" ht="14.25" hidden="false" customHeight="false" outlineLevel="0" collapsed="false">
      <c r="A855" s="5" t="s">
        <v>2096</v>
      </c>
      <c r="B855" s="5" t="s">
        <v>2097</v>
      </c>
      <c r="C855" s="5" t="s">
        <v>113</v>
      </c>
      <c r="D855" s="398" t="n">
        <v>0</v>
      </c>
      <c r="E855" s="192" t="n">
        <v>4103</v>
      </c>
      <c r="F855" s="399" t="n">
        <v>0</v>
      </c>
    </row>
    <row r="856" customFormat="false" ht="14.25" hidden="false" customHeight="false" outlineLevel="0" collapsed="false">
      <c r="A856" s="5" t="s">
        <v>2098</v>
      </c>
      <c r="B856" s="5" t="s">
        <v>2099</v>
      </c>
      <c r="C856" s="5" t="s">
        <v>113</v>
      </c>
      <c r="D856" s="398" t="n">
        <v>1</v>
      </c>
      <c r="E856" s="192" t="n">
        <v>3098</v>
      </c>
      <c r="F856" s="399" t="n">
        <v>32.2788896061976</v>
      </c>
    </row>
    <row r="857" customFormat="false" ht="14.25" hidden="false" customHeight="false" outlineLevel="0" collapsed="false">
      <c r="A857" s="5" t="s">
        <v>2100</v>
      </c>
      <c r="B857" s="5" t="s">
        <v>2101</v>
      </c>
      <c r="C857" s="5" t="s">
        <v>113</v>
      </c>
      <c r="D857" s="398" t="n">
        <v>0</v>
      </c>
      <c r="E857" s="192" t="n">
        <v>3296</v>
      </c>
      <c r="F857" s="399" t="n">
        <v>0</v>
      </c>
    </row>
    <row r="858" customFormat="false" ht="14.25" hidden="false" customHeight="false" outlineLevel="0" collapsed="false">
      <c r="A858" s="5" t="s">
        <v>2102</v>
      </c>
      <c r="B858" s="5" t="s">
        <v>2103</v>
      </c>
      <c r="C858" s="5" t="s">
        <v>113</v>
      </c>
      <c r="D858" s="398" t="n">
        <v>0</v>
      </c>
      <c r="E858" s="192" t="n">
        <v>3141</v>
      </c>
      <c r="F858" s="399" t="n">
        <v>0</v>
      </c>
    </row>
    <row r="859" customFormat="false" ht="14.25" hidden="false" customHeight="false" outlineLevel="0" collapsed="false">
      <c r="A859" s="5" t="s">
        <v>2104</v>
      </c>
      <c r="B859" s="5" t="s">
        <v>2105</v>
      </c>
      <c r="C859" s="5" t="s">
        <v>113</v>
      </c>
      <c r="D859" s="398" t="n">
        <v>0</v>
      </c>
      <c r="E859" s="192" t="n">
        <v>3393</v>
      </c>
      <c r="F859" s="399" t="n">
        <v>0</v>
      </c>
    </row>
    <row r="860" customFormat="false" ht="14.25" hidden="false" customHeight="false" outlineLevel="0" collapsed="false">
      <c r="A860" s="5" t="s">
        <v>2106</v>
      </c>
      <c r="B860" s="5" t="s">
        <v>2107</v>
      </c>
      <c r="C860" s="5" t="s">
        <v>113</v>
      </c>
      <c r="D860" s="398" t="n">
        <v>1</v>
      </c>
      <c r="E860" s="192" t="n">
        <v>4186</v>
      </c>
      <c r="F860" s="399" t="n">
        <v>23.8891543239369</v>
      </c>
    </row>
    <row r="861" customFormat="false" ht="14.25" hidden="false" customHeight="false" outlineLevel="0" collapsed="false">
      <c r="A861" s="5" t="s">
        <v>2108</v>
      </c>
      <c r="B861" s="5" t="s">
        <v>2109</v>
      </c>
      <c r="C861" s="5" t="s">
        <v>113</v>
      </c>
      <c r="D861" s="398" t="n">
        <v>2</v>
      </c>
      <c r="E861" s="192" t="n">
        <v>5512</v>
      </c>
      <c r="F861" s="399" t="n">
        <v>36.2844702467344</v>
      </c>
    </row>
    <row r="862" customFormat="false" ht="14.25" hidden="false" customHeight="false" outlineLevel="0" collapsed="false">
      <c r="A862" s="5" t="s">
        <v>2110</v>
      </c>
      <c r="B862" s="5" t="s">
        <v>2111</v>
      </c>
      <c r="C862" s="5" t="s">
        <v>113</v>
      </c>
      <c r="D862" s="398" t="n">
        <v>0</v>
      </c>
      <c r="E862" s="192" t="n">
        <v>3816</v>
      </c>
      <c r="F862" s="399" t="n">
        <v>0</v>
      </c>
    </row>
    <row r="863" customFormat="false" ht="14.25" hidden="false" customHeight="false" outlineLevel="0" collapsed="false">
      <c r="A863" s="5" t="s">
        <v>2112</v>
      </c>
      <c r="B863" s="5" t="s">
        <v>2113</v>
      </c>
      <c r="C863" s="5" t="s">
        <v>113</v>
      </c>
      <c r="D863" s="398" t="n">
        <v>0</v>
      </c>
      <c r="E863" s="192" t="n">
        <v>3680</v>
      </c>
      <c r="F863" s="399" t="n">
        <v>0</v>
      </c>
    </row>
    <row r="864" customFormat="false" ht="14.25" hidden="false" customHeight="false" outlineLevel="0" collapsed="false">
      <c r="A864" s="5" t="s">
        <v>2114</v>
      </c>
      <c r="B864" s="5" t="s">
        <v>2115</v>
      </c>
      <c r="C864" s="5" t="s">
        <v>113</v>
      </c>
      <c r="D864" s="398" t="n">
        <v>2</v>
      </c>
      <c r="E864" s="192" t="n">
        <v>5298</v>
      </c>
      <c r="F864" s="399" t="n">
        <v>37.7500943752359</v>
      </c>
    </row>
    <row r="865" customFormat="false" ht="14.25" hidden="false" customHeight="false" outlineLevel="0" collapsed="false">
      <c r="A865" s="5" t="s">
        <v>2116</v>
      </c>
      <c r="B865" s="5" t="s">
        <v>2117</v>
      </c>
      <c r="C865" s="5" t="s">
        <v>113</v>
      </c>
      <c r="D865" s="398" t="n">
        <v>1</v>
      </c>
      <c r="E865" s="192" t="n">
        <v>4223</v>
      </c>
      <c r="F865" s="399" t="n">
        <v>23.6798484489699</v>
      </c>
    </row>
    <row r="866" customFormat="false" ht="14.25" hidden="false" customHeight="false" outlineLevel="0" collapsed="false">
      <c r="A866" s="5" t="s">
        <v>2118</v>
      </c>
      <c r="B866" s="5" t="s">
        <v>2119</v>
      </c>
      <c r="C866" s="5" t="s">
        <v>115</v>
      </c>
      <c r="D866" s="398" t="n">
        <v>2</v>
      </c>
      <c r="E866" s="192" t="n">
        <v>4537</v>
      </c>
      <c r="F866" s="399" t="n">
        <v>44.0819925060613</v>
      </c>
    </row>
    <row r="867" customFormat="false" ht="14.25" hidden="false" customHeight="false" outlineLevel="0" collapsed="false">
      <c r="A867" s="5" t="s">
        <v>2120</v>
      </c>
      <c r="B867" s="5" t="s">
        <v>2121</v>
      </c>
      <c r="C867" s="5" t="s">
        <v>115</v>
      </c>
      <c r="D867" s="398" t="n">
        <v>2</v>
      </c>
      <c r="E867" s="192" t="n">
        <v>2804</v>
      </c>
      <c r="F867" s="399" t="n">
        <v>71.3266761768902</v>
      </c>
    </row>
    <row r="868" customFormat="false" ht="14.25" hidden="false" customHeight="false" outlineLevel="0" collapsed="false">
      <c r="A868" s="5" t="s">
        <v>2122</v>
      </c>
      <c r="B868" s="5" t="s">
        <v>2123</v>
      </c>
      <c r="C868" s="5" t="s">
        <v>115</v>
      </c>
      <c r="D868" s="398" t="n">
        <v>2</v>
      </c>
      <c r="E868" s="192" t="n">
        <v>2824</v>
      </c>
      <c r="F868" s="399" t="n">
        <v>70.8215297450425</v>
      </c>
    </row>
    <row r="869" customFormat="false" ht="14.25" hidden="false" customHeight="false" outlineLevel="0" collapsed="false">
      <c r="A869" s="5" t="s">
        <v>2124</v>
      </c>
      <c r="B869" s="5" t="s">
        <v>2125</v>
      </c>
      <c r="C869" s="5" t="s">
        <v>115</v>
      </c>
      <c r="D869" s="398" t="n">
        <v>13</v>
      </c>
      <c r="E869" s="192" t="n">
        <v>3498</v>
      </c>
      <c r="F869" s="399" t="n">
        <v>371.640937678674</v>
      </c>
    </row>
    <row r="870" customFormat="false" ht="14.25" hidden="false" customHeight="false" outlineLevel="0" collapsed="false">
      <c r="A870" s="5" t="s">
        <v>2126</v>
      </c>
      <c r="B870" s="5" t="s">
        <v>2127</v>
      </c>
      <c r="C870" s="5" t="s">
        <v>115</v>
      </c>
      <c r="D870" s="398" t="n">
        <v>3</v>
      </c>
      <c r="E870" s="192" t="n">
        <v>2739</v>
      </c>
      <c r="F870" s="399" t="n">
        <v>109.529025191676</v>
      </c>
    </row>
    <row r="871" customFormat="false" ht="14.25" hidden="false" customHeight="false" outlineLevel="0" collapsed="false">
      <c r="A871" s="5" t="s">
        <v>2128</v>
      </c>
      <c r="B871" s="5" t="s">
        <v>2129</v>
      </c>
      <c r="C871" s="5" t="s">
        <v>115</v>
      </c>
      <c r="D871" s="398" t="n">
        <v>1</v>
      </c>
      <c r="E871" s="192" t="n">
        <v>2237</v>
      </c>
      <c r="F871" s="399" t="n">
        <v>44.7027268663389</v>
      </c>
    </row>
    <row r="872" customFormat="false" ht="14.25" hidden="false" customHeight="false" outlineLevel="0" collapsed="false">
      <c r="A872" s="5" t="s">
        <v>2130</v>
      </c>
      <c r="B872" s="5" t="s">
        <v>2131</v>
      </c>
      <c r="C872" s="5" t="s">
        <v>115</v>
      </c>
      <c r="D872" s="398" t="n">
        <v>5</v>
      </c>
      <c r="E872" s="192" t="n">
        <v>4215</v>
      </c>
      <c r="F872" s="399" t="n">
        <v>118.623962040332</v>
      </c>
    </row>
    <row r="873" customFormat="false" ht="14.25" hidden="false" customHeight="false" outlineLevel="0" collapsed="false">
      <c r="A873" s="5" t="s">
        <v>2132</v>
      </c>
      <c r="B873" s="5" t="s">
        <v>2133</v>
      </c>
      <c r="C873" s="5" t="s">
        <v>115</v>
      </c>
      <c r="D873" s="398" t="n">
        <v>2</v>
      </c>
      <c r="E873" s="192" t="n">
        <v>4889</v>
      </c>
      <c r="F873" s="399" t="n">
        <v>40.908161178155</v>
      </c>
    </row>
    <row r="874" customFormat="false" ht="14.25" hidden="false" customHeight="false" outlineLevel="0" collapsed="false">
      <c r="A874" s="5" t="s">
        <v>2134</v>
      </c>
      <c r="B874" s="5" t="s">
        <v>2135</v>
      </c>
      <c r="C874" s="5" t="s">
        <v>115</v>
      </c>
      <c r="D874" s="398" t="n">
        <v>6</v>
      </c>
      <c r="E874" s="192" t="n">
        <v>3508</v>
      </c>
      <c r="F874" s="399" t="n">
        <v>171.037628278221</v>
      </c>
    </row>
    <row r="875" customFormat="false" ht="14.25" hidden="false" customHeight="false" outlineLevel="0" collapsed="false">
      <c r="A875" s="5" t="s">
        <v>2136</v>
      </c>
      <c r="B875" s="5" t="s">
        <v>2137</v>
      </c>
      <c r="C875" s="5" t="s">
        <v>115</v>
      </c>
      <c r="D875" s="398" t="n">
        <v>5</v>
      </c>
      <c r="E875" s="192" t="n">
        <v>3251</v>
      </c>
      <c r="F875" s="399" t="n">
        <v>153.798831128883</v>
      </c>
    </row>
    <row r="876" customFormat="false" ht="14.25" hidden="false" customHeight="false" outlineLevel="0" collapsed="false">
      <c r="A876" s="5" t="s">
        <v>2138</v>
      </c>
      <c r="B876" s="5" t="s">
        <v>2139</v>
      </c>
      <c r="C876" s="5" t="s">
        <v>115</v>
      </c>
      <c r="D876" s="398" t="n">
        <v>3</v>
      </c>
      <c r="E876" s="192" t="n">
        <v>3100</v>
      </c>
      <c r="F876" s="399" t="n">
        <v>96.7741935483871</v>
      </c>
    </row>
    <row r="877" customFormat="false" ht="14.25" hidden="false" customHeight="false" outlineLevel="0" collapsed="false">
      <c r="A877" s="5" t="s">
        <v>2140</v>
      </c>
      <c r="B877" s="5" t="s">
        <v>2141</v>
      </c>
      <c r="C877" s="5" t="s">
        <v>115</v>
      </c>
      <c r="D877" s="398" t="n">
        <v>8</v>
      </c>
      <c r="E877" s="192" t="n">
        <v>3223</v>
      </c>
      <c r="F877" s="399" t="n">
        <v>248.215947874651</v>
      </c>
    </row>
    <row r="878" customFormat="false" ht="14.25" hidden="false" customHeight="false" outlineLevel="0" collapsed="false">
      <c r="A878" s="5" t="s">
        <v>2142</v>
      </c>
      <c r="B878" s="5" t="s">
        <v>2143</v>
      </c>
      <c r="C878" s="5" t="s">
        <v>115</v>
      </c>
      <c r="D878" s="398" t="n">
        <v>22</v>
      </c>
      <c r="E878" s="192" t="n">
        <v>2874</v>
      </c>
      <c r="F878" s="399" t="n">
        <v>765.483646485734</v>
      </c>
    </row>
    <row r="879" customFormat="false" ht="14.25" hidden="false" customHeight="false" outlineLevel="0" collapsed="false">
      <c r="A879" s="5" t="s">
        <v>2144</v>
      </c>
      <c r="B879" s="5" t="s">
        <v>2145</v>
      </c>
      <c r="C879" s="5" t="s">
        <v>115</v>
      </c>
      <c r="D879" s="398" t="n">
        <v>1</v>
      </c>
      <c r="E879" s="192" t="n">
        <v>3037</v>
      </c>
      <c r="F879" s="399" t="n">
        <v>32.9272308198881</v>
      </c>
    </row>
    <row r="880" customFormat="false" ht="14.25" hidden="false" customHeight="false" outlineLevel="0" collapsed="false">
      <c r="A880" s="5" t="s">
        <v>2146</v>
      </c>
      <c r="B880" s="5" t="s">
        <v>2147</v>
      </c>
      <c r="C880" s="5" t="s">
        <v>115</v>
      </c>
      <c r="D880" s="398" t="n">
        <v>10</v>
      </c>
      <c r="E880" s="192" t="n">
        <v>3705</v>
      </c>
      <c r="F880" s="399" t="n">
        <v>269.905533063428</v>
      </c>
    </row>
    <row r="881" customFormat="false" ht="14.25" hidden="false" customHeight="false" outlineLevel="0" collapsed="false">
      <c r="A881" s="5" t="s">
        <v>2148</v>
      </c>
      <c r="B881" s="5" t="s">
        <v>2149</v>
      </c>
      <c r="C881" s="5" t="s">
        <v>115</v>
      </c>
      <c r="D881" s="398" t="n">
        <v>11</v>
      </c>
      <c r="E881" s="192" t="n">
        <v>3069</v>
      </c>
      <c r="F881" s="399" t="n">
        <v>358.4229390681</v>
      </c>
    </row>
    <row r="882" customFormat="false" ht="14.25" hidden="false" customHeight="false" outlineLevel="0" collapsed="false">
      <c r="A882" s="5" t="s">
        <v>2150</v>
      </c>
      <c r="B882" s="5" t="s">
        <v>2151</v>
      </c>
      <c r="C882" s="5" t="s">
        <v>115</v>
      </c>
      <c r="D882" s="398" t="n">
        <v>6</v>
      </c>
      <c r="E882" s="192" t="n">
        <v>3108</v>
      </c>
      <c r="F882" s="399" t="n">
        <v>193.050193050193</v>
      </c>
    </row>
    <row r="883" customFormat="false" ht="14.25" hidden="false" customHeight="false" outlineLevel="0" collapsed="false">
      <c r="A883" s="5" t="s">
        <v>2152</v>
      </c>
      <c r="B883" s="5" t="s">
        <v>2153</v>
      </c>
      <c r="C883" s="5" t="s">
        <v>115</v>
      </c>
      <c r="D883" s="398" t="n">
        <v>2</v>
      </c>
      <c r="E883" s="192" t="n">
        <v>4308</v>
      </c>
      <c r="F883" s="399" t="n">
        <v>46.4252553389044</v>
      </c>
    </row>
    <row r="884" customFormat="false" ht="14.25" hidden="false" customHeight="false" outlineLevel="0" collapsed="false">
      <c r="A884" s="5" t="s">
        <v>2154</v>
      </c>
      <c r="B884" s="5" t="s">
        <v>2155</v>
      </c>
      <c r="C884" s="5" t="s">
        <v>115</v>
      </c>
      <c r="D884" s="398" t="n">
        <v>2</v>
      </c>
      <c r="E884" s="192" t="n">
        <v>3529</v>
      </c>
      <c r="F884" s="399" t="n">
        <v>56.6732785491641</v>
      </c>
    </row>
    <row r="885" customFormat="false" ht="14.25" hidden="false" customHeight="false" outlineLevel="0" collapsed="false">
      <c r="A885" s="5" t="s">
        <v>2156</v>
      </c>
      <c r="B885" s="5" t="s">
        <v>2157</v>
      </c>
      <c r="C885" s="5" t="s">
        <v>115</v>
      </c>
      <c r="D885" s="398" t="n">
        <v>19</v>
      </c>
      <c r="E885" s="192" t="n">
        <v>5031</v>
      </c>
      <c r="F885" s="399" t="n">
        <v>377.658517193401</v>
      </c>
    </row>
    <row r="886" customFormat="false" ht="14.25" hidden="false" customHeight="false" outlineLevel="0" collapsed="false">
      <c r="A886" s="5" t="s">
        <v>2158</v>
      </c>
      <c r="B886" s="5" t="s">
        <v>2159</v>
      </c>
      <c r="C886" s="5" t="s">
        <v>115</v>
      </c>
      <c r="D886" s="398" t="n">
        <v>4</v>
      </c>
      <c r="E886" s="192" t="n">
        <v>2789</v>
      </c>
      <c r="F886" s="399" t="n">
        <v>143.420580853353</v>
      </c>
    </row>
    <row r="887" customFormat="false" ht="14.25" hidden="false" customHeight="false" outlineLevel="0" collapsed="false">
      <c r="A887" s="5" t="s">
        <v>2160</v>
      </c>
      <c r="B887" s="5" t="s">
        <v>2161</v>
      </c>
      <c r="C887" s="5" t="s">
        <v>115</v>
      </c>
      <c r="D887" s="398" t="n">
        <v>1</v>
      </c>
      <c r="E887" s="192" t="n">
        <v>3992</v>
      </c>
      <c r="F887" s="399" t="n">
        <v>25.0501002004008</v>
      </c>
    </row>
    <row r="888" customFormat="false" ht="14.25" hidden="false" customHeight="false" outlineLevel="0" collapsed="false">
      <c r="A888" s="5" t="s">
        <v>2162</v>
      </c>
      <c r="B888" s="5" t="s">
        <v>2163</v>
      </c>
      <c r="C888" s="5" t="s">
        <v>115</v>
      </c>
      <c r="D888" s="398" t="n">
        <v>1</v>
      </c>
      <c r="E888" s="192" t="n">
        <v>4983</v>
      </c>
      <c r="F888" s="399" t="n">
        <v>20.0682319887618</v>
      </c>
    </row>
    <row r="889" customFormat="false" ht="14.25" hidden="false" customHeight="false" outlineLevel="0" collapsed="false">
      <c r="A889" s="5" t="s">
        <v>2164</v>
      </c>
      <c r="B889" s="5" t="s">
        <v>2165</v>
      </c>
      <c r="C889" s="5" t="s">
        <v>115</v>
      </c>
      <c r="D889" s="398" t="n">
        <v>3</v>
      </c>
      <c r="E889" s="192" t="n">
        <v>2955</v>
      </c>
      <c r="F889" s="399" t="n">
        <v>101.522842639594</v>
      </c>
    </row>
    <row r="890" customFormat="false" ht="14.25" hidden="false" customHeight="false" outlineLevel="0" collapsed="false">
      <c r="A890" s="5" t="s">
        <v>2166</v>
      </c>
      <c r="B890" s="5" t="s">
        <v>2167</v>
      </c>
      <c r="C890" s="5" t="s">
        <v>115</v>
      </c>
      <c r="D890" s="398" t="n">
        <v>14</v>
      </c>
      <c r="E890" s="192" t="n">
        <v>4235</v>
      </c>
      <c r="F890" s="399" t="n">
        <v>330.578512396694</v>
      </c>
    </row>
    <row r="891" customFormat="false" ht="14.25" hidden="false" customHeight="false" outlineLevel="0" collapsed="false">
      <c r="A891" s="5" t="s">
        <v>2168</v>
      </c>
      <c r="B891" s="5" t="s">
        <v>2169</v>
      </c>
      <c r="C891" s="5" t="s">
        <v>115</v>
      </c>
      <c r="D891" s="398" t="n">
        <v>8</v>
      </c>
      <c r="E891" s="192" t="n">
        <v>3750</v>
      </c>
      <c r="F891" s="399" t="n">
        <v>213.333333333333</v>
      </c>
    </row>
    <row r="892" customFormat="false" ht="14.25" hidden="false" customHeight="false" outlineLevel="0" collapsed="false">
      <c r="A892" s="5" t="s">
        <v>2170</v>
      </c>
      <c r="B892" s="5" t="s">
        <v>2171</v>
      </c>
      <c r="C892" s="5" t="s">
        <v>115</v>
      </c>
      <c r="D892" s="398" t="n">
        <v>2</v>
      </c>
      <c r="E892" s="192" t="n">
        <v>2848</v>
      </c>
      <c r="F892" s="399" t="n">
        <v>70.2247191011236</v>
      </c>
    </row>
    <row r="893" customFormat="false" ht="14.25" hidden="false" customHeight="false" outlineLevel="0" collapsed="false">
      <c r="A893" s="5" t="s">
        <v>2172</v>
      </c>
      <c r="B893" s="5" t="s">
        <v>2173</v>
      </c>
      <c r="C893" s="5" t="s">
        <v>115</v>
      </c>
      <c r="D893" s="398" t="n">
        <v>3</v>
      </c>
      <c r="E893" s="192" t="n">
        <v>2908</v>
      </c>
      <c r="F893" s="399" t="n">
        <v>103.163686382393</v>
      </c>
    </row>
    <row r="894" customFormat="false" ht="14.25" hidden="false" customHeight="false" outlineLevel="0" collapsed="false">
      <c r="A894" s="5" t="s">
        <v>2174</v>
      </c>
      <c r="B894" s="5" t="s">
        <v>2175</v>
      </c>
      <c r="C894" s="5" t="s">
        <v>115</v>
      </c>
      <c r="D894" s="398" t="n">
        <v>0</v>
      </c>
      <c r="E894" s="192" t="n">
        <v>2761</v>
      </c>
      <c r="F894" s="399" t="n">
        <v>0</v>
      </c>
    </row>
    <row r="895" customFormat="false" ht="14.25" hidden="false" customHeight="false" outlineLevel="0" collapsed="false">
      <c r="A895" s="5" t="s">
        <v>2176</v>
      </c>
      <c r="B895" s="5" t="s">
        <v>2177</v>
      </c>
      <c r="C895" s="5" t="s">
        <v>115</v>
      </c>
      <c r="D895" s="398" t="n">
        <v>5</v>
      </c>
      <c r="E895" s="192" t="n">
        <v>4667</v>
      </c>
      <c r="F895" s="399" t="n">
        <v>107.135204628241</v>
      </c>
    </row>
    <row r="896" customFormat="false" ht="14.25" hidden="false" customHeight="false" outlineLevel="0" collapsed="false">
      <c r="A896" s="5" t="s">
        <v>2178</v>
      </c>
      <c r="B896" s="5" t="s">
        <v>2179</v>
      </c>
      <c r="C896" s="5" t="s">
        <v>115</v>
      </c>
      <c r="D896" s="398" t="n">
        <v>8</v>
      </c>
      <c r="E896" s="192" t="n">
        <v>3662</v>
      </c>
      <c r="F896" s="399" t="n">
        <v>218.459858001092</v>
      </c>
    </row>
    <row r="897" customFormat="false" ht="14.25" hidden="false" customHeight="false" outlineLevel="0" collapsed="false">
      <c r="A897" s="5" t="s">
        <v>2180</v>
      </c>
      <c r="B897" s="5" t="s">
        <v>2181</v>
      </c>
      <c r="C897" s="5" t="s">
        <v>115</v>
      </c>
      <c r="D897" s="398" t="n">
        <v>7</v>
      </c>
      <c r="E897" s="192" t="n">
        <v>4759</v>
      </c>
      <c r="F897" s="399" t="n">
        <v>147.089724732087</v>
      </c>
    </row>
    <row r="898" customFormat="false" ht="14.25" hidden="false" customHeight="false" outlineLevel="0" collapsed="false">
      <c r="A898" s="5" t="s">
        <v>2182</v>
      </c>
      <c r="B898" s="5" t="s">
        <v>2183</v>
      </c>
      <c r="C898" s="5" t="s">
        <v>115</v>
      </c>
      <c r="D898" s="398" t="n">
        <v>4</v>
      </c>
      <c r="E898" s="192" t="n">
        <v>3964</v>
      </c>
      <c r="F898" s="399" t="n">
        <v>100.908173562059</v>
      </c>
    </row>
    <row r="899" customFormat="false" ht="14.25" hidden="false" customHeight="false" outlineLevel="0" collapsed="false">
      <c r="A899" s="5" t="s">
        <v>2184</v>
      </c>
      <c r="B899" s="5" t="s">
        <v>2185</v>
      </c>
      <c r="C899" s="5" t="s">
        <v>115</v>
      </c>
      <c r="D899" s="398" t="n">
        <v>7</v>
      </c>
      <c r="E899" s="192" t="n">
        <v>2933</v>
      </c>
      <c r="F899" s="399" t="n">
        <v>238.663484486874</v>
      </c>
    </row>
    <row r="900" customFormat="false" ht="14.25" hidden="false" customHeight="false" outlineLevel="0" collapsed="false">
      <c r="A900" s="5" t="s">
        <v>2186</v>
      </c>
      <c r="B900" s="5" t="s">
        <v>2187</v>
      </c>
      <c r="C900" s="5" t="s">
        <v>115</v>
      </c>
      <c r="D900" s="398" t="n">
        <v>2</v>
      </c>
      <c r="E900" s="192" t="n">
        <v>3185</v>
      </c>
      <c r="F900" s="399" t="n">
        <v>62.7943485086342</v>
      </c>
    </row>
    <row r="901" customFormat="false" ht="14.25" hidden="false" customHeight="false" outlineLevel="0" collapsed="false">
      <c r="A901" s="5" t="s">
        <v>2188</v>
      </c>
      <c r="B901" s="5" t="s">
        <v>2189</v>
      </c>
      <c r="C901" s="5" t="s">
        <v>115</v>
      </c>
      <c r="D901" s="398" t="n">
        <v>6</v>
      </c>
      <c r="E901" s="192" t="n">
        <v>3918</v>
      </c>
      <c r="F901" s="399" t="n">
        <v>153.139356814701</v>
      </c>
    </row>
    <row r="902" customFormat="false" ht="14.25" hidden="false" customHeight="false" outlineLevel="0" collapsed="false">
      <c r="A902" s="5" t="s">
        <v>2190</v>
      </c>
      <c r="B902" s="5" t="s">
        <v>2191</v>
      </c>
      <c r="C902" s="5" t="s">
        <v>115</v>
      </c>
      <c r="D902" s="398" t="n">
        <v>1</v>
      </c>
      <c r="E902" s="192" t="n">
        <v>3032</v>
      </c>
      <c r="F902" s="399" t="n">
        <v>32.9815303430079</v>
      </c>
    </row>
    <row r="903" customFormat="false" ht="14.25" hidden="false" customHeight="false" outlineLevel="0" collapsed="false">
      <c r="A903" s="5" t="s">
        <v>2192</v>
      </c>
      <c r="B903" s="5" t="s">
        <v>2193</v>
      </c>
      <c r="C903" s="5" t="s">
        <v>115</v>
      </c>
      <c r="D903" s="398" t="n">
        <v>16</v>
      </c>
      <c r="E903" s="192" t="n">
        <v>3913</v>
      </c>
      <c r="F903" s="399" t="n">
        <v>408.893432149246</v>
      </c>
    </row>
    <row r="904" customFormat="false" ht="14.25" hidden="false" customHeight="false" outlineLevel="0" collapsed="false">
      <c r="A904" s="5" t="s">
        <v>2194</v>
      </c>
      <c r="B904" s="5" t="s">
        <v>2195</v>
      </c>
      <c r="C904" s="5" t="s">
        <v>116</v>
      </c>
      <c r="D904" s="398" t="n">
        <v>4</v>
      </c>
      <c r="E904" s="192" t="n">
        <v>3617</v>
      </c>
      <c r="F904" s="399" t="n">
        <v>110.588885816975</v>
      </c>
    </row>
    <row r="905" customFormat="false" ht="14.25" hidden="false" customHeight="false" outlineLevel="0" collapsed="false">
      <c r="A905" s="5" t="s">
        <v>2196</v>
      </c>
      <c r="B905" s="5" t="s">
        <v>2197</v>
      </c>
      <c r="C905" s="5" t="s">
        <v>116</v>
      </c>
      <c r="D905" s="398" t="n">
        <v>4</v>
      </c>
      <c r="E905" s="192" t="n">
        <v>3451</v>
      </c>
      <c r="F905" s="399" t="n">
        <v>115.908432338453</v>
      </c>
    </row>
    <row r="906" customFormat="false" ht="14.25" hidden="false" customHeight="false" outlineLevel="0" collapsed="false">
      <c r="A906" s="5" t="s">
        <v>2198</v>
      </c>
      <c r="B906" s="5" t="s">
        <v>1272</v>
      </c>
      <c r="C906" s="5" t="s">
        <v>116</v>
      </c>
      <c r="D906" s="398" t="n">
        <v>4</v>
      </c>
      <c r="E906" s="192" t="n">
        <v>4180</v>
      </c>
      <c r="F906" s="399" t="n">
        <v>95.6937799043062</v>
      </c>
    </row>
    <row r="907" customFormat="false" ht="14.25" hidden="false" customHeight="false" outlineLevel="0" collapsed="false">
      <c r="A907" s="5" t="s">
        <v>2199</v>
      </c>
      <c r="B907" s="5" t="s">
        <v>2200</v>
      </c>
      <c r="C907" s="5" t="s">
        <v>116</v>
      </c>
      <c r="D907" s="398" t="n">
        <v>7</v>
      </c>
      <c r="E907" s="192" t="n">
        <v>6861</v>
      </c>
      <c r="F907" s="399" t="n">
        <v>102.02594373998</v>
      </c>
    </row>
    <row r="908" customFormat="false" ht="14.25" hidden="false" customHeight="false" outlineLevel="0" collapsed="false">
      <c r="A908" s="5" t="s">
        <v>2201</v>
      </c>
      <c r="B908" s="5" t="s">
        <v>2202</v>
      </c>
      <c r="C908" s="5" t="s">
        <v>116</v>
      </c>
      <c r="D908" s="398" t="n">
        <v>13</v>
      </c>
      <c r="E908" s="192" t="n">
        <v>4729</v>
      </c>
      <c r="F908" s="399" t="n">
        <v>274.899555931487</v>
      </c>
    </row>
    <row r="909" customFormat="false" ht="14.25" hidden="false" customHeight="false" outlineLevel="0" collapsed="false">
      <c r="A909" s="5" t="s">
        <v>2203</v>
      </c>
      <c r="B909" s="5" t="s">
        <v>2204</v>
      </c>
      <c r="C909" s="5" t="s">
        <v>116</v>
      </c>
      <c r="D909" s="398" t="n">
        <v>6</v>
      </c>
      <c r="E909" s="192" t="n">
        <v>3963</v>
      </c>
      <c r="F909" s="399" t="n">
        <v>151.400454201363</v>
      </c>
    </row>
    <row r="910" customFormat="false" ht="14.25" hidden="false" customHeight="false" outlineLevel="0" collapsed="false">
      <c r="A910" s="5" t="s">
        <v>2205</v>
      </c>
      <c r="B910" s="5" t="s">
        <v>2206</v>
      </c>
      <c r="C910" s="5" t="s">
        <v>116</v>
      </c>
      <c r="D910" s="398" t="n">
        <v>8</v>
      </c>
      <c r="E910" s="192" t="n">
        <v>4888</v>
      </c>
      <c r="F910" s="399" t="n">
        <v>163.66612111293</v>
      </c>
    </row>
    <row r="911" customFormat="false" ht="14.25" hidden="false" customHeight="false" outlineLevel="0" collapsed="false">
      <c r="A911" s="5" t="s">
        <v>2207</v>
      </c>
      <c r="B911" s="5" t="s">
        <v>2208</v>
      </c>
      <c r="C911" s="5" t="s">
        <v>116</v>
      </c>
      <c r="D911" s="398" t="n">
        <v>12</v>
      </c>
      <c r="E911" s="192" t="n">
        <v>6139</v>
      </c>
      <c r="F911" s="399" t="n">
        <v>195.47157517511</v>
      </c>
    </row>
    <row r="912" customFormat="false" ht="14.25" hidden="false" customHeight="false" outlineLevel="0" collapsed="false">
      <c r="A912" s="5" t="s">
        <v>2209</v>
      </c>
      <c r="B912" s="5" t="s">
        <v>2210</v>
      </c>
      <c r="C912" s="5" t="s">
        <v>116</v>
      </c>
      <c r="D912" s="398" t="n">
        <v>8</v>
      </c>
      <c r="E912" s="192" t="n">
        <v>3809</v>
      </c>
      <c r="F912" s="399" t="n">
        <v>210.028878970859</v>
      </c>
    </row>
    <row r="913" customFormat="false" ht="14.25" hidden="false" customHeight="false" outlineLevel="0" collapsed="false">
      <c r="A913" s="5" t="s">
        <v>2211</v>
      </c>
      <c r="B913" s="5" t="s">
        <v>2212</v>
      </c>
      <c r="C913" s="5" t="s">
        <v>116</v>
      </c>
      <c r="D913" s="398" t="n">
        <v>6</v>
      </c>
      <c r="E913" s="192" t="n">
        <v>2774</v>
      </c>
      <c r="F913" s="399" t="n">
        <v>216.294160057678</v>
      </c>
    </row>
    <row r="914" customFormat="false" ht="14.25" hidden="false" customHeight="false" outlineLevel="0" collapsed="false">
      <c r="A914" s="5" t="s">
        <v>2213</v>
      </c>
      <c r="B914" s="5" t="s">
        <v>2214</v>
      </c>
      <c r="C914" s="5" t="s">
        <v>116</v>
      </c>
      <c r="D914" s="398" t="n">
        <v>5</v>
      </c>
      <c r="E914" s="192" t="n">
        <v>5501</v>
      </c>
      <c r="F914" s="399" t="n">
        <v>90.892564988184</v>
      </c>
    </row>
    <row r="915" customFormat="false" ht="14.25" hidden="false" customHeight="false" outlineLevel="0" collapsed="false">
      <c r="A915" s="5" t="s">
        <v>2215</v>
      </c>
      <c r="B915" s="5" t="s">
        <v>2216</v>
      </c>
      <c r="C915" s="5" t="s">
        <v>116</v>
      </c>
      <c r="D915" s="398" t="n">
        <v>9</v>
      </c>
      <c r="E915" s="192" t="n">
        <v>3835</v>
      </c>
      <c r="F915" s="399" t="n">
        <v>234.680573663625</v>
      </c>
    </row>
    <row r="916" customFormat="false" ht="14.25" hidden="false" customHeight="false" outlineLevel="0" collapsed="false">
      <c r="A916" s="5" t="s">
        <v>2217</v>
      </c>
      <c r="B916" s="5" t="s">
        <v>2218</v>
      </c>
      <c r="C916" s="5" t="s">
        <v>116</v>
      </c>
      <c r="D916" s="398" t="n">
        <v>5</v>
      </c>
      <c r="E916" s="192" t="n">
        <v>4347</v>
      </c>
      <c r="F916" s="399" t="n">
        <v>115.021854152289</v>
      </c>
    </row>
    <row r="917" customFormat="false" ht="14.25" hidden="false" customHeight="false" outlineLevel="0" collapsed="false">
      <c r="A917" s="5" t="s">
        <v>2219</v>
      </c>
      <c r="B917" s="5" t="s">
        <v>2220</v>
      </c>
      <c r="C917" s="5" t="s">
        <v>116</v>
      </c>
      <c r="D917" s="398" t="n">
        <v>3</v>
      </c>
      <c r="E917" s="192" t="n">
        <v>2895</v>
      </c>
      <c r="F917" s="399" t="n">
        <v>103.626943005181</v>
      </c>
    </row>
    <row r="918" customFormat="false" ht="14.25" hidden="false" customHeight="false" outlineLevel="0" collapsed="false">
      <c r="A918" s="5" t="s">
        <v>2221</v>
      </c>
      <c r="B918" s="5" t="s">
        <v>2222</v>
      </c>
      <c r="C918" s="5" t="s">
        <v>116</v>
      </c>
      <c r="D918" s="398" t="n">
        <v>6</v>
      </c>
      <c r="E918" s="192" t="n">
        <v>5692</v>
      </c>
      <c r="F918" s="399" t="n">
        <v>105.411103302881</v>
      </c>
    </row>
    <row r="919" customFormat="false" ht="14.25" hidden="false" customHeight="false" outlineLevel="0" collapsed="false">
      <c r="A919" s="5" t="s">
        <v>2223</v>
      </c>
      <c r="B919" s="5" t="s">
        <v>2224</v>
      </c>
      <c r="C919" s="5" t="s">
        <v>116</v>
      </c>
      <c r="D919" s="398" t="n">
        <v>6</v>
      </c>
      <c r="E919" s="192" t="n">
        <v>4994</v>
      </c>
      <c r="F919" s="399" t="n">
        <v>120.144173007609</v>
      </c>
    </row>
    <row r="920" customFormat="false" ht="14.25" hidden="false" customHeight="false" outlineLevel="0" collapsed="false">
      <c r="A920" s="5" t="s">
        <v>2225</v>
      </c>
      <c r="B920" s="5" t="s">
        <v>2226</v>
      </c>
      <c r="C920" s="5" t="s">
        <v>116</v>
      </c>
      <c r="D920" s="398" t="n">
        <v>11</v>
      </c>
      <c r="E920" s="192" t="n">
        <v>2989</v>
      </c>
      <c r="F920" s="399" t="n">
        <v>368.01605888257</v>
      </c>
    </row>
    <row r="921" customFormat="false" ht="14.25" hidden="false" customHeight="false" outlineLevel="0" collapsed="false">
      <c r="A921" s="5" t="s">
        <v>2227</v>
      </c>
      <c r="B921" s="5" t="s">
        <v>2228</v>
      </c>
      <c r="C921" s="5" t="s">
        <v>116</v>
      </c>
      <c r="D921" s="398" t="n">
        <v>5</v>
      </c>
      <c r="E921" s="192" t="n">
        <v>3957</v>
      </c>
      <c r="F921" s="399" t="n">
        <v>126.358352287086</v>
      </c>
    </row>
    <row r="922" customFormat="false" ht="14.25" hidden="false" customHeight="false" outlineLevel="0" collapsed="false">
      <c r="A922" s="5" t="s">
        <v>2229</v>
      </c>
      <c r="B922" s="5" t="s">
        <v>2230</v>
      </c>
      <c r="C922" s="5" t="s">
        <v>116</v>
      </c>
      <c r="D922" s="398" t="n">
        <v>3</v>
      </c>
      <c r="E922" s="192" t="n">
        <v>3598</v>
      </c>
      <c r="F922" s="399" t="n">
        <v>83.3796553640912</v>
      </c>
    </row>
    <row r="923" customFormat="false" ht="14.25" hidden="false" customHeight="false" outlineLevel="0" collapsed="false">
      <c r="A923" s="5" t="s">
        <v>2231</v>
      </c>
      <c r="B923" s="5" t="s">
        <v>2232</v>
      </c>
      <c r="C923" s="5" t="s">
        <v>116</v>
      </c>
      <c r="D923" s="398" t="n">
        <v>3</v>
      </c>
      <c r="E923" s="192" t="n">
        <v>5407</v>
      </c>
      <c r="F923" s="399" t="n">
        <v>55.4836323284631</v>
      </c>
    </row>
    <row r="924" customFormat="false" ht="14.25" hidden="false" customHeight="false" outlineLevel="0" collapsed="false">
      <c r="A924" s="5" t="s">
        <v>2233</v>
      </c>
      <c r="B924" s="5" t="s">
        <v>2234</v>
      </c>
      <c r="C924" s="5" t="s">
        <v>116</v>
      </c>
      <c r="D924" s="398" t="n">
        <v>7</v>
      </c>
      <c r="E924" s="192" t="n">
        <v>3746</v>
      </c>
      <c r="F924" s="399" t="n">
        <v>186.865990389749</v>
      </c>
    </row>
    <row r="925" customFormat="false" ht="14.25" hidden="false" customHeight="false" outlineLevel="0" collapsed="false">
      <c r="A925" s="5" t="s">
        <v>2235</v>
      </c>
      <c r="B925" s="5" t="s">
        <v>2236</v>
      </c>
      <c r="C925" s="5" t="s">
        <v>116</v>
      </c>
      <c r="D925" s="398" t="n">
        <v>4</v>
      </c>
      <c r="E925" s="192" t="n">
        <v>4339</v>
      </c>
      <c r="F925" s="399" t="n">
        <v>92.1871398939848</v>
      </c>
    </row>
    <row r="926" customFormat="false" ht="14.25" hidden="false" customHeight="false" outlineLevel="0" collapsed="false">
      <c r="A926" s="5" t="s">
        <v>2237</v>
      </c>
      <c r="B926" s="5" t="s">
        <v>2238</v>
      </c>
      <c r="C926" s="5" t="s">
        <v>116</v>
      </c>
      <c r="D926" s="398" t="n">
        <v>6</v>
      </c>
      <c r="E926" s="192" t="n">
        <v>4070</v>
      </c>
      <c r="F926" s="399" t="n">
        <v>147.420147420147</v>
      </c>
    </row>
    <row r="927" customFormat="false" ht="14.25" hidden="false" customHeight="false" outlineLevel="0" collapsed="false">
      <c r="A927" s="5" t="s">
        <v>2239</v>
      </c>
      <c r="B927" s="5" t="s">
        <v>2240</v>
      </c>
      <c r="C927" s="5" t="s">
        <v>116</v>
      </c>
      <c r="D927" s="398" t="n">
        <v>8</v>
      </c>
      <c r="E927" s="192" t="n">
        <v>3041</v>
      </c>
      <c r="F927" s="399" t="n">
        <v>263.071358105886</v>
      </c>
    </row>
    <row r="928" customFormat="false" ht="14.25" hidden="false" customHeight="false" outlineLevel="0" collapsed="false">
      <c r="A928" s="5" t="s">
        <v>2241</v>
      </c>
      <c r="B928" s="5" t="s">
        <v>2242</v>
      </c>
      <c r="C928" s="5" t="s">
        <v>116</v>
      </c>
      <c r="D928" s="398" t="n">
        <v>13</v>
      </c>
      <c r="E928" s="192" t="n">
        <v>4786</v>
      </c>
      <c r="F928" s="399" t="n">
        <v>271.625574592562</v>
      </c>
    </row>
    <row r="929" customFormat="false" ht="14.25" hidden="false" customHeight="false" outlineLevel="0" collapsed="false">
      <c r="A929" s="5" t="s">
        <v>2243</v>
      </c>
      <c r="B929" s="5" t="s">
        <v>2244</v>
      </c>
      <c r="C929" s="5" t="s">
        <v>116</v>
      </c>
      <c r="D929" s="398" t="n">
        <v>8</v>
      </c>
      <c r="E929" s="192" t="n">
        <v>5294</v>
      </c>
      <c r="F929" s="399" t="n">
        <v>151.114469210427</v>
      </c>
    </row>
    <row r="930" customFormat="false" ht="14.25" hidden="false" customHeight="false" outlineLevel="0" collapsed="false">
      <c r="A930" s="5" t="s">
        <v>2245</v>
      </c>
      <c r="B930" s="5" t="s">
        <v>2246</v>
      </c>
      <c r="C930" s="5" t="s">
        <v>116</v>
      </c>
      <c r="D930" s="398" t="n">
        <v>10</v>
      </c>
      <c r="E930" s="192" t="n">
        <v>4923</v>
      </c>
      <c r="F930" s="399" t="n">
        <v>203.128173877717</v>
      </c>
    </row>
    <row r="931" customFormat="false" ht="14.25" hidden="false" customHeight="false" outlineLevel="0" collapsed="false">
      <c r="A931" s="5" t="s">
        <v>2247</v>
      </c>
      <c r="B931" s="5" t="s">
        <v>2248</v>
      </c>
      <c r="C931" s="5" t="s">
        <v>116</v>
      </c>
      <c r="D931" s="398" t="n">
        <v>7</v>
      </c>
      <c r="E931" s="192" t="n">
        <v>4989</v>
      </c>
      <c r="F931" s="399" t="n">
        <v>140.308679094007</v>
      </c>
    </row>
    <row r="932" customFormat="false" ht="14.25" hidden="false" customHeight="false" outlineLevel="0" collapsed="false">
      <c r="A932" s="5" t="s">
        <v>2249</v>
      </c>
      <c r="B932" s="5" t="s">
        <v>2250</v>
      </c>
      <c r="C932" s="5" t="s">
        <v>116</v>
      </c>
      <c r="D932" s="398" t="n">
        <v>10</v>
      </c>
      <c r="E932" s="192" t="n">
        <v>4632</v>
      </c>
      <c r="F932" s="399" t="n">
        <v>215.889464594128</v>
      </c>
    </row>
    <row r="933" customFormat="false" ht="14.25" hidden="false" customHeight="false" outlineLevel="0" collapsed="false">
      <c r="A933" s="5" t="s">
        <v>2251</v>
      </c>
      <c r="B933" s="5" t="s">
        <v>2252</v>
      </c>
      <c r="C933" s="5" t="s">
        <v>116</v>
      </c>
      <c r="D933" s="398" t="n">
        <v>16</v>
      </c>
      <c r="E933" s="192" t="n">
        <v>2446</v>
      </c>
      <c r="F933" s="399" t="n">
        <v>654.129190515127</v>
      </c>
    </row>
    <row r="934" customFormat="false" ht="14.25" hidden="false" customHeight="false" outlineLevel="0" collapsed="false">
      <c r="A934" s="5" t="s">
        <v>2253</v>
      </c>
      <c r="B934" s="5" t="s">
        <v>2254</v>
      </c>
      <c r="C934" s="5" t="s">
        <v>116</v>
      </c>
      <c r="D934" s="398" t="n">
        <v>4</v>
      </c>
      <c r="E934" s="192" t="n">
        <v>3390</v>
      </c>
      <c r="F934" s="399" t="n">
        <v>117.994100294985</v>
      </c>
    </row>
    <row r="935" customFormat="false" ht="14.25" hidden="false" customHeight="false" outlineLevel="0" collapsed="false">
      <c r="A935" s="5" t="s">
        <v>2255</v>
      </c>
      <c r="B935" s="5" t="s">
        <v>2256</v>
      </c>
      <c r="C935" s="5" t="s">
        <v>116</v>
      </c>
      <c r="D935" s="398" t="n">
        <v>28</v>
      </c>
      <c r="E935" s="192" t="n">
        <v>4952</v>
      </c>
      <c r="F935" s="399" t="n">
        <v>565.428109854604</v>
      </c>
    </row>
    <row r="936" customFormat="false" ht="14.25" hidden="false" customHeight="false" outlineLevel="0" collapsed="false">
      <c r="A936" s="5" t="s">
        <v>2257</v>
      </c>
      <c r="B936" s="5" t="s">
        <v>2258</v>
      </c>
      <c r="C936" s="5" t="s">
        <v>116</v>
      </c>
      <c r="D936" s="398" t="n">
        <v>8</v>
      </c>
      <c r="E936" s="192" t="n">
        <v>5698</v>
      </c>
      <c r="F936" s="399" t="n">
        <v>140.40014040014</v>
      </c>
    </row>
    <row r="937" customFormat="false" ht="14.25" hidden="false" customHeight="false" outlineLevel="0" collapsed="false">
      <c r="A937" s="5" t="s">
        <v>2259</v>
      </c>
      <c r="B937" s="5" t="s">
        <v>2260</v>
      </c>
      <c r="C937" s="5" t="s">
        <v>116</v>
      </c>
      <c r="D937" s="398" t="n">
        <v>6</v>
      </c>
      <c r="E937" s="192" t="n">
        <v>4639</v>
      </c>
      <c r="F937" s="399" t="n">
        <v>129.338219443846</v>
      </c>
    </row>
    <row r="938" customFormat="false" ht="14.25" hidden="false" customHeight="false" outlineLevel="0" collapsed="false">
      <c r="A938" s="5" t="s">
        <v>2261</v>
      </c>
      <c r="B938" s="5" t="s">
        <v>2262</v>
      </c>
      <c r="C938" s="5" t="s">
        <v>116</v>
      </c>
      <c r="D938" s="398" t="n">
        <v>8</v>
      </c>
      <c r="E938" s="192" t="n">
        <v>6256</v>
      </c>
      <c r="F938" s="399" t="n">
        <v>127.877237851662</v>
      </c>
    </row>
    <row r="939" customFormat="false" ht="14.25" hidden="false" customHeight="false" outlineLevel="0" collapsed="false">
      <c r="A939" s="5" t="s">
        <v>2263</v>
      </c>
      <c r="B939" s="5" t="s">
        <v>2264</v>
      </c>
      <c r="C939" s="5" t="s">
        <v>116</v>
      </c>
      <c r="D939" s="398" t="n">
        <v>5</v>
      </c>
      <c r="E939" s="192" t="n">
        <v>5901</v>
      </c>
      <c r="F939" s="399" t="n">
        <v>84.7314014573801</v>
      </c>
    </row>
    <row r="940" customFormat="false" ht="14.25" hidden="false" customHeight="false" outlineLevel="0" collapsed="false">
      <c r="A940" s="5" t="s">
        <v>2265</v>
      </c>
      <c r="B940" s="5" t="s">
        <v>2266</v>
      </c>
      <c r="C940" s="5" t="s">
        <v>116</v>
      </c>
      <c r="D940" s="398" t="n">
        <v>20</v>
      </c>
      <c r="E940" s="192" t="n">
        <v>6259</v>
      </c>
      <c r="F940" s="399" t="n">
        <v>319.539862597859</v>
      </c>
    </row>
    <row r="941" customFormat="false" ht="14.25" hidden="false" customHeight="false" outlineLevel="0" collapsed="false">
      <c r="A941" s="5" t="s">
        <v>2267</v>
      </c>
      <c r="B941" s="5" t="s">
        <v>2268</v>
      </c>
      <c r="C941" s="5" t="s">
        <v>116</v>
      </c>
      <c r="D941" s="398" t="n">
        <v>3</v>
      </c>
      <c r="E941" s="192" t="n">
        <v>2470</v>
      </c>
      <c r="F941" s="399" t="n">
        <v>121.457489878543</v>
      </c>
    </row>
    <row r="942" customFormat="false" ht="14.25" hidden="false" customHeight="false" outlineLevel="0" collapsed="false">
      <c r="A942" s="5" t="s">
        <v>2269</v>
      </c>
      <c r="B942" s="5" t="s">
        <v>2270</v>
      </c>
      <c r="C942" s="5" t="s">
        <v>116</v>
      </c>
      <c r="D942" s="398" t="n">
        <v>8</v>
      </c>
      <c r="E942" s="192" t="n">
        <v>4061</v>
      </c>
      <c r="F942" s="399" t="n">
        <v>196.995813838956</v>
      </c>
    </row>
    <row r="943" customFormat="false" ht="14.25" hidden="false" customHeight="false" outlineLevel="0" collapsed="false">
      <c r="A943" s="5" t="s">
        <v>2271</v>
      </c>
      <c r="B943" s="5" t="s">
        <v>2272</v>
      </c>
      <c r="C943" s="5" t="s">
        <v>116</v>
      </c>
      <c r="D943" s="398" t="n">
        <v>11</v>
      </c>
      <c r="E943" s="192" t="n">
        <v>4715</v>
      </c>
      <c r="F943" s="399" t="n">
        <v>233.297985153765</v>
      </c>
    </row>
    <row r="944" customFormat="false" ht="14.25" hidden="false" customHeight="false" outlineLevel="0" collapsed="false">
      <c r="A944" s="5" t="s">
        <v>2273</v>
      </c>
      <c r="B944" s="5" t="s">
        <v>2274</v>
      </c>
      <c r="C944" s="5" t="s">
        <v>116</v>
      </c>
      <c r="D944" s="398" t="n">
        <v>13</v>
      </c>
      <c r="E944" s="192" t="n">
        <v>3924</v>
      </c>
      <c r="F944" s="399" t="n">
        <v>331.294597349643</v>
      </c>
    </row>
    <row r="945" customFormat="false" ht="14.25" hidden="false" customHeight="false" outlineLevel="0" collapsed="false">
      <c r="A945" s="5" t="s">
        <v>2275</v>
      </c>
      <c r="B945" s="5" t="s">
        <v>2276</v>
      </c>
      <c r="C945" s="5" t="s">
        <v>116</v>
      </c>
      <c r="D945" s="398" t="n">
        <v>6</v>
      </c>
      <c r="E945" s="192" t="n">
        <v>2963</v>
      </c>
      <c r="F945" s="399" t="n">
        <v>202.49746878164</v>
      </c>
    </row>
    <row r="946" customFormat="false" ht="14.25" hidden="false" customHeight="false" outlineLevel="0" collapsed="false">
      <c r="A946" s="5" t="s">
        <v>2277</v>
      </c>
      <c r="B946" s="5" t="s">
        <v>2278</v>
      </c>
      <c r="C946" s="5" t="s">
        <v>116</v>
      </c>
      <c r="D946" s="398" t="n">
        <v>4</v>
      </c>
      <c r="E946" s="192" t="n">
        <v>3285</v>
      </c>
      <c r="F946" s="399" t="n">
        <v>121.765601217656</v>
      </c>
    </row>
    <row r="947" customFormat="false" ht="14.25" hidden="false" customHeight="false" outlineLevel="0" collapsed="false">
      <c r="A947" s="5" t="s">
        <v>2279</v>
      </c>
      <c r="B947" s="5" t="s">
        <v>2280</v>
      </c>
      <c r="C947" s="5" t="s">
        <v>116</v>
      </c>
      <c r="D947" s="398" t="n">
        <v>6</v>
      </c>
      <c r="E947" s="192" t="n">
        <v>6218</v>
      </c>
      <c r="F947" s="399" t="n">
        <v>96.4940495336121</v>
      </c>
    </row>
    <row r="948" customFormat="false" ht="14.25" hidden="false" customHeight="false" outlineLevel="0" collapsed="false">
      <c r="A948" s="5" t="s">
        <v>2281</v>
      </c>
      <c r="B948" s="5" t="s">
        <v>2282</v>
      </c>
      <c r="C948" s="5" t="s">
        <v>116</v>
      </c>
      <c r="D948" s="398" t="n">
        <v>4</v>
      </c>
      <c r="E948" s="192" t="n">
        <v>2368</v>
      </c>
      <c r="F948" s="399" t="n">
        <v>168.918918918919</v>
      </c>
    </row>
    <row r="949" customFormat="false" ht="14.25" hidden="false" customHeight="false" outlineLevel="0" collapsed="false">
      <c r="A949" s="5" t="s">
        <v>2283</v>
      </c>
      <c r="B949" s="5" t="s">
        <v>2284</v>
      </c>
      <c r="C949" s="5" t="s">
        <v>116</v>
      </c>
      <c r="D949" s="398" t="n">
        <v>2</v>
      </c>
      <c r="E949" s="192" t="n">
        <v>2531</v>
      </c>
      <c r="F949" s="399" t="n">
        <v>79.0201501382853</v>
      </c>
    </row>
    <row r="950" customFormat="false" ht="14.25" hidden="false" customHeight="false" outlineLevel="0" collapsed="false">
      <c r="A950" s="5" t="s">
        <v>2285</v>
      </c>
      <c r="B950" s="5" t="s">
        <v>2286</v>
      </c>
      <c r="C950" s="5" t="s">
        <v>116</v>
      </c>
      <c r="D950" s="398" t="n">
        <v>3</v>
      </c>
      <c r="E950" s="192" t="n">
        <v>4189</v>
      </c>
      <c r="F950" s="399" t="n">
        <v>71.616137502984</v>
      </c>
    </row>
    <row r="951" customFormat="false" ht="14.25" hidden="false" customHeight="false" outlineLevel="0" collapsed="false">
      <c r="A951" s="5" t="s">
        <v>2287</v>
      </c>
      <c r="B951" s="5" t="s">
        <v>2288</v>
      </c>
      <c r="C951" s="5" t="s">
        <v>116</v>
      </c>
      <c r="D951" s="398" t="n">
        <v>4</v>
      </c>
      <c r="E951" s="192" t="n">
        <v>3403</v>
      </c>
      <c r="F951" s="399" t="n">
        <v>117.54334410814</v>
      </c>
    </row>
    <row r="952" customFormat="false" ht="14.25" hidden="false" customHeight="false" outlineLevel="0" collapsed="false">
      <c r="A952" s="5" t="s">
        <v>2289</v>
      </c>
      <c r="B952" s="5" t="s">
        <v>2290</v>
      </c>
      <c r="C952" s="5" t="s">
        <v>116</v>
      </c>
      <c r="D952" s="398" t="n">
        <v>3</v>
      </c>
      <c r="E952" s="192" t="n">
        <v>3855</v>
      </c>
      <c r="F952" s="399" t="n">
        <v>77.8210116731518</v>
      </c>
    </row>
    <row r="953" customFormat="false" ht="14.25" hidden="false" customHeight="false" outlineLevel="0" collapsed="false">
      <c r="A953" s="5" t="s">
        <v>2291</v>
      </c>
      <c r="B953" s="5" t="s">
        <v>2292</v>
      </c>
      <c r="C953" s="5" t="s">
        <v>116</v>
      </c>
      <c r="D953" s="398" t="n">
        <v>0</v>
      </c>
      <c r="E953" s="192" t="n">
        <v>3012</v>
      </c>
      <c r="F953" s="399" t="n">
        <v>0</v>
      </c>
    </row>
    <row r="954" customFormat="false" ht="14.25" hidden="false" customHeight="false" outlineLevel="0" collapsed="false">
      <c r="A954" s="5" t="s">
        <v>2293</v>
      </c>
      <c r="B954" s="5" t="s">
        <v>2294</v>
      </c>
      <c r="C954" s="5" t="s">
        <v>116</v>
      </c>
      <c r="D954" s="398" t="n">
        <v>7</v>
      </c>
      <c r="E954" s="192" t="n">
        <v>4616</v>
      </c>
      <c r="F954" s="399" t="n">
        <v>151.646447140381</v>
      </c>
    </row>
    <row r="955" customFormat="false" ht="14.25" hidden="false" customHeight="false" outlineLevel="0" collapsed="false">
      <c r="A955" s="5" t="s">
        <v>2295</v>
      </c>
      <c r="B955" s="5" t="s">
        <v>2296</v>
      </c>
      <c r="C955" s="5" t="s">
        <v>116</v>
      </c>
      <c r="D955" s="398" t="n">
        <v>14</v>
      </c>
      <c r="E955" s="192" t="n">
        <v>5632</v>
      </c>
      <c r="F955" s="399" t="n">
        <v>248.579545454546</v>
      </c>
    </row>
    <row r="956" customFormat="false" ht="14.25" hidden="false" customHeight="false" outlineLevel="0" collapsed="false">
      <c r="A956" s="5" t="s">
        <v>2297</v>
      </c>
      <c r="B956" s="5" t="s">
        <v>2298</v>
      </c>
      <c r="C956" s="5" t="s">
        <v>116</v>
      </c>
      <c r="D956" s="398" t="n">
        <v>5</v>
      </c>
      <c r="E956" s="192" t="n">
        <v>5236</v>
      </c>
      <c r="F956" s="399" t="n">
        <v>95.4927425515661</v>
      </c>
    </row>
    <row r="957" customFormat="false" ht="14.25" hidden="false" customHeight="false" outlineLevel="0" collapsed="false">
      <c r="A957" s="5" t="s">
        <v>2299</v>
      </c>
      <c r="B957" s="5" t="s">
        <v>2300</v>
      </c>
      <c r="C957" s="5" t="s">
        <v>116</v>
      </c>
      <c r="D957" s="398" t="n">
        <v>10</v>
      </c>
      <c r="E957" s="192" t="n">
        <v>5185</v>
      </c>
      <c r="F957" s="399" t="n">
        <v>192.864030858245</v>
      </c>
    </row>
    <row r="958" customFormat="false" ht="14.25" hidden="false" customHeight="false" outlineLevel="0" collapsed="false">
      <c r="A958" s="5" t="s">
        <v>2301</v>
      </c>
      <c r="B958" s="5" t="s">
        <v>2302</v>
      </c>
      <c r="C958" s="5" t="s">
        <v>116</v>
      </c>
      <c r="D958" s="398" t="n">
        <v>6</v>
      </c>
      <c r="E958" s="192" t="n">
        <v>4351</v>
      </c>
      <c r="F958" s="399" t="n">
        <v>137.899333486555</v>
      </c>
    </row>
    <row r="959" customFormat="false" ht="14.25" hidden="false" customHeight="false" outlineLevel="0" collapsed="false">
      <c r="A959" s="5" t="s">
        <v>2303</v>
      </c>
      <c r="B959" s="5" t="s">
        <v>2304</v>
      </c>
      <c r="C959" s="5" t="s">
        <v>116</v>
      </c>
      <c r="D959" s="398" t="n">
        <v>5</v>
      </c>
      <c r="E959" s="192" t="n">
        <v>5939</v>
      </c>
      <c r="F959" s="399" t="n">
        <v>84.1892574507493</v>
      </c>
    </row>
    <row r="960" customFormat="false" ht="14.25" hidden="false" customHeight="false" outlineLevel="0" collapsed="false">
      <c r="A960" s="5" t="s">
        <v>2305</v>
      </c>
      <c r="B960" s="5" t="s">
        <v>2306</v>
      </c>
      <c r="C960" s="5" t="s">
        <v>116</v>
      </c>
      <c r="D960" s="398" t="n">
        <v>7</v>
      </c>
      <c r="E960" s="192" t="n">
        <v>5962</v>
      </c>
      <c r="F960" s="399" t="n">
        <v>117.410265011741</v>
      </c>
    </row>
    <row r="961" customFormat="false" ht="14.25" hidden="false" customHeight="false" outlineLevel="0" collapsed="false">
      <c r="A961" s="5" t="s">
        <v>2307</v>
      </c>
      <c r="B961" s="5" t="s">
        <v>2308</v>
      </c>
      <c r="C961" s="5" t="s">
        <v>116</v>
      </c>
      <c r="D961" s="398" t="n">
        <v>3</v>
      </c>
      <c r="E961" s="192" t="n">
        <v>6987</v>
      </c>
      <c r="F961" s="399" t="n">
        <v>42.93688278231</v>
      </c>
    </row>
    <row r="962" customFormat="false" ht="14.25" hidden="false" customHeight="false" outlineLevel="0" collapsed="false">
      <c r="A962" s="5" t="s">
        <v>2309</v>
      </c>
      <c r="B962" s="5" t="s">
        <v>2310</v>
      </c>
      <c r="C962" s="5" t="s">
        <v>116</v>
      </c>
      <c r="D962" s="398" t="n">
        <v>5</v>
      </c>
      <c r="E962" s="192" t="n">
        <v>4948</v>
      </c>
      <c r="F962" s="399" t="n">
        <v>101.050929668553</v>
      </c>
    </row>
    <row r="963" customFormat="false" ht="14.25" hidden="false" customHeight="false" outlineLevel="0" collapsed="false">
      <c r="A963" s="5" t="s">
        <v>2311</v>
      </c>
      <c r="B963" s="5" t="s">
        <v>2312</v>
      </c>
      <c r="C963" s="5" t="s">
        <v>116</v>
      </c>
      <c r="D963" s="398" t="n">
        <v>2</v>
      </c>
      <c r="E963" s="192" t="n">
        <v>3166</v>
      </c>
      <c r="F963" s="399" t="n">
        <v>63.1711939355654</v>
      </c>
    </row>
    <row r="964" customFormat="false" ht="14.25" hidden="false" customHeight="false" outlineLevel="0" collapsed="false">
      <c r="A964" s="5" t="s">
        <v>2313</v>
      </c>
      <c r="B964" s="5" t="s">
        <v>2314</v>
      </c>
      <c r="C964" s="5" t="s">
        <v>116</v>
      </c>
      <c r="D964" s="398" t="n">
        <v>8</v>
      </c>
      <c r="E964" s="192" t="n">
        <v>4176</v>
      </c>
      <c r="F964" s="399" t="n">
        <v>191.570881226054</v>
      </c>
    </row>
    <row r="965" customFormat="false" ht="14.25" hidden="false" customHeight="false" outlineLevel="0" collapsed="false">
      <c r="A965" s="5" t="s">
        <v>2315</v>
      </c>
      <c r="B965" s="5" t="s">
        <v>2316</v>
      </c>
      <c r="C965" s="5" t="s">
        <v>116</v>
      </c>
      <c r="D965" s="398" t="n">
        <v>8</v>
      </c>
      <c r="E965" s="192" t="n">
        <v>3504</v>
      </c>
      <c r="F965" s="399" t="n">
        <v>228.310502283105</v>
      </c>
    </row>
    <row r="966" customFormat="false" ht="14.25" hidden="false" customHeight="false" outlineLevel="0" collapsed="false">
      <c r="A966" s="5" t="s">
        <v>2317</v>
      </c>
      <c r="B966" s="5" t="s">
        <v>2318</v>
      </c>
      <c r="C966" s="5" t="s">
        <v>116</v>
      </c>
      <c r="D966" s="398" t="n">
        <v>3</v>
      </c>
      <c r="E966" s="192" t="n">
        <v>3513</v>
      </c>
      <c r="F966" s="399" t="n">
        <v>85.3970964987191</v>
      </c>
    </row>
    <row r="967" customFormat="false" ht="14.25" hidden="false" customHeight="false" outlineLevel="0" collapsed="false">
      <c r="A967" s="5" t="s">
        <v>2319</v>
      </c>
      <c r="B967" s="5" t="s">
        <v>2320</v>
      </c>
      <c r="C967" s="5" t="s">
        <v>116</v>
      </c>
      <c r="D967" s="398" t="n">
        <v>3</v>
      </c>
      <c r="E967" s="192" t="n">
        <v>6363</v>
      </c>
      <c r="F967" s="399" t="n">
        <v>47.1475719000472</v>
      </c>
    </row>
    <row r="968" customFormat="false" ht="14.25" hidden="false" customHeight="false" outlineLevel="0" collapsed="false">
      <c r="A968" s="5" t="s">
        <v>2321</v>
      </c>
      <c r="B968" s="5" t="s">
        <v>2322</v>
      </c>
      <c r="C968" s="5" t="s">
        <v>116</v>
      </c>
      <c r="D968" s="398" t="n">
        <v>10</v>
      </c>
      <c r="E968" s="192" t="n">
        <v>4622</v>
      </c>
      <c r="F968" s="399" t="n">
        <v>216.356555603635</v>
      </c>
    </row>
    <row r="969" customFormat="false" ht="14.25" hidden="false" customHeight="false" outlineLevel="0" collapsed="false">
      <c r="A969" s="5" t="s">
        <v>2323</v>
      </c>
      <c r="B969" s="5" t="s">
        <v>2324</v>
      </c>
      <c r="C969" s="5" t="s">
        <v>116</v>
      </c>
      <c r="D969" s="398" t="n">
        <v>5</v>
      </c>
      <c r="E969" s="192" t="n">
        <v>3789</v>
      </c>
      <c r="F969" s="399" t="n">
        <v>131.96093956189</v>
      </c>
    </row>
    <row r="970" customFormat="false" ht="14.25" hidden="false" customHeight="false" outlineLevel="0" collapsed="false">
      <c r="A970" s="5" t="s">
        <v>2325</v>
      </c>
      <c r="B970" s="5" t="s">
        <v>2326</v>
      </c>
      <c r="C970" s="5" t="s">
        <v>116</v>
      </c>
      <c r="D970" s="398" t="n">
        <v>2</v>
      </c>
      <c r="E970" s="192" t="n">
        <v>3315</v>
      </c>
      <c r="F970" s="399" t="n">
        <v>60.3318250377074</v>
      </c>
    </row>
    <row r="971" customFormat="false" ht="14.25" hidden="false" customHeight="false" outlineLevel="0" collapsed="false">
      <c r="A971" s="5" t="s">
        <v>2327</v>
      </c>
      <c r="B971" s="5" t="s">
        <v>2328</v>
      </c>
      <c r="C971" s="5" t="s">
        <v>116</v>
      </c>
      <c r="D971" s="398" t="n">
        <v>4</v>
      </c>
      <c r="E971" s="192" t="n">
        <v>4549</v>
      </c>
      <c r="F971" s="399" t="n">
        <v>87.931413497472</v>
      </c>
    </row>
    <row r="972" customFormat="false" ht="14.25" hidden="false" customHeight="false" outlineLevel="0" collapsed="false">
      <c r="A972" s="5" t="s">
        <v>2329</v>
      </c>
      <c r="B972" s="5" t="s">
        <v>2330</v>
      </c>
      <c r="C972" s="5" t="s">
        <v>116</v>
      </c>
      <c r="D972" s="398" t="n">
        <v>6</v>
      </c>
      <c r="E972" s="192" t="n">
        <v>3994</v>
      </c>
      <c r="F972" s="399" t="n">
        <v>150.225338007011</v>
      </c>
    </row>
    <row r="973" customFormat="false" ht="14.25" hidden="false" customHeight="false" outlineLevel="0" collapsed="false">
      <c r="A973" s="5" t="s">
        <v>2331</v>
      </c>
      <c r="B973" s="5" t="s">
        <v>2332</v>
      </c>
      <c r="C973" s="5" t="s">
        <v>116</v>
      </c>
      <c r="D973" s="398" t="n">
        <v>4</v>
      </c>
      <c r="E973" s="192" t="n">
        <v>3766</v>
      </c>
      <c r="F973" s="399" t="n">
        <v>106.213489113117</v>
      </c>
    </row>
    <row r="974" customFormat="false" ht="14.25" hidden="false" customHeight="false" outlineLevel="0" collapsed="false">
      <c r="A974" s="5" t="s">
        <v>2333</v>
      </c>
      <c r="B974" s="5" t="s">
        <v>2334</v>
      </c>
      <c r="C974" s="5" t="s">
        <v>116</v>
      </c>
      <c r="D974" s="398" t="n">
        <v>5</v>
      </c>
      <c r="E974" s="192" t="n">
        <v>4167</v>
      </c>
      <c r="F974" s="399" t="n">
        <v>119.990400767939</v>
      </c>
    </row>
    <row r="975" customFormat="false" ht="14.25" hidden="false" customHeight="false" outlineLevel="0" collapsed="false">
      <c r="A975" s="5" t="s">
        <v>2335</v>
      </c>
      <c r="B975" s="5" t="s">
        <v>2336</v>
      </c>
      <c r="C975" s="5" t="s">
        <v>116</v>
      </c>
      <c r="D975" s="398" t="n">
        <v>3</v>
      </c>
      <c r="E975" s="192" t="n">
        <v>3691</v>
      </c>
      <c r="F975" s="399" t="n">
        <v>81.2787862367922</v>
      </c>
    </row>
    <row r="976" customFormat="false" ht="14.25" hidden="false" customHeight="false" outlineLevel="0" collapsed="false">
      <c r="A976" s="5" t="s">
        <v>2337</v>
      </c>
      <c r="B976" s="5" t="s">
        <v>2338</v>
      </c>
      <c r="C976" s="5" t="s">
        <v>116</v>
      </c>
      <c r="D976" s="398" t="n">
        <v>6</v>
      </c>
      <c r="E976" s="192" t="n">
        <v>4855</v>
      </c>
      <c r="F976" s="399" t="n">
        <v>123.583934088569</v>
      </c>
    </row>
    <row r="977" customFormat="false" ht="14.25" hidden="false" customHeight="false" outlineLevel="0" collapsed="false">
      <c r="A977" s="5" t="s">
        <v>2339</v>
      </c>
      <c r="B977" s="5" t="s">
        <v>2340</v>
      </c>
      <c r="C977" s="5" t="s">
        <v>116</v>
      </c>
      <c r="D977" s="398" t="n">
        <v>1</v>
      </c>
      <c r="E977" s="192" t="n">
        <v>3478</v>
      </c>
      <c r="F977" s="399" t="n">
        <v>28.7521564117309</v>
      </c>
    </row>
    <row r="978" customFormat="false" ht="14.25" hidden="false" customHeight="false" outlineLevel="0" collapsed="false">
      <c r="A978" s="5" t="s">
        <v>2341</v>
      </c>
      <c r="B978" s="5" t="s">
        <v>2342</v>
      </c>
      <c r="C978" s="5" t="s">
        <v>116</v>
      </c>
      <c r="D978" s="398" t="n">
        <v>5</v>
      </c>
      <c r="E978" s="192" t="n">
        <v>2636</v>
      </c>
      <c r="F978" s="399" t="n">
        <v>189.681335356601</v>
      </c>
    </row>
    <row r="979" customFormat="false" ht="14.25" hidden="false" customHeight="false" outlineLevel="0" collapsed="false">
      <c r="A979" s="5" t="s">
        <v>2343</v>
      </c>
      <c r="B979" s="5" t="s">
        <v>2344</v>
      </c>
      <c r="C979" s="5" t="s">
        <v>116</v>
      </c>
      <c r="D979" s="398" t="n">
        <v>14</v>
      </c>
      <c r="E979" s="192" t="n">
        <v>8112</v>
      </c>
      <c r="F979" s="399" t="n">
        <v>172.58382642998</v>
      </c>
    </row>
    <row r="980" customFormat="false" ht="14.25" hidden="false" customHeight="false" outlineLevel="0" collapsed="false">
      <c r="A980" s="5" t="s">
        <v>2345</v>
      </c>
      <c r="B980" s="5" t="s">
        <v>2346</v>
      </c>
      <c r="C980" s="5" t="s">
        <v>116</v>
      </c>
      <c r="D980" s="398" t="n">
        <v>4</v>
      </c>
      <c r="E980" s="192" t="n">
        <v>3195</v>
      </c>
      <c r="F980" s="399" t="n">
        <v>125.195618153365</v>
      </c>
    </row>
    <row r="981" customFormat="false" ht="14.25" hidden="false" customHeight="false" outlineLevel="0" collapsed="false">
      <c r="A981" s="5" t="s">
        <v>2347</v>
      </c>
      <c r="B981" s="5" t="s">
        <v>2348</v>
      </c>
      <c r="C981" s="5" t="s">
        <v>116</v>
      </c>
      <c r="D981" s="398" t="n">
        <v>7</v>
      </c>
      <c r="E981" s="192" t="n">
        <v>3642</v>
      </c>
      <c r="F981" s="399" t="n">
        <v>192.202086765514</v>
      </c>
    </row>
    <row r="982" customFormat="false" ht="14.25" hidden="false" customHeight="false" outlineLevel="0" collapsed="false">
      <c r="A982" s="5" t="s">
        <v>2349</v>
      </c>
      <c r="B982" s="5" t="s">
        <v>2350</v>
      </c>
      <c r="C982" s="5" t="s">
        <v>117</v>
      </c>
      <c r="D982" s="398" t="n">
        <v>0</v>
      </c>
      <c r="E982" s="192" t="n">
        <v>3194</v>
      </c>
      <c r="F982" s="399" t="n">
        <v>0</v>
      </c>
    </row>
    <row r="983" customFormat="false" ht="14.25" hidden="false" customHeight="false" outlineLevel="0" collapsed="false">
      <c r="A983" s="5" t="s">
        <v>2351</v>
      </c>
      <c r="B983" s="5" t="s">
        <v>2352</v>
      </c>
      <c r="C983" s="5" t="s">
        <v>117</v>
      </c>
      <c r="D983" s="398" t="n">
        <v>1</v>
      </c>
      <c r="E983" s="192" t="n">
        <v>4253</v>
      </c>
      <c r="F983" s="399" t="n">
        <v>23.5128144838937</v>
      </c>
    </row>
    <row r="984" customFormat="false" ht="14.25" hidden="false" customHeight="false" outlineLevel="0" collapsed="false">
      <c r="A984" s="5" t="s">
        <v>2353</v>
      </c>
      <c r="B984" s="5" t="s">
        <v>2354</v>
      </c>
      <c r="C984" s="5" t="s">
        <v>117</v>
      </c>
      <c r="D984" s="398" t="n">
        <v>0</v>
      </c>
      <c r="E984" s="192" t="n">
        <v>4591</v>
      </c>
      <c r="F984" s="399" t="n">
        <v>0</v>
      </c>
    </row>
    <row r="985" customFormat="false" ht="14.25" hidden="false" customHeight="false" outlineLevel="0" collapsed="false">
      <c r="A985" s="5" t="s">
        <v>2355</v>
      </c>
      <c r="B985" s="5" t="s">
        <v>2356</v>
      </c>
      <c r="C985" s="5" t="s">
        <v>117</v>
      </c>
      <c r="D985" s="398" t="n">
        <v>1</v>
      </c>
      <c r="E985" s="192" t="n">
        <v>3698</v>
      </c>
      <c r="F985" s="399" t="n">
        <v>27.0416441319632</v>
      </c>
    </row>
    <row r="986" customFormat="false" ht="14.25" hidden="false" customHeight="false" outlineLevel="0" collapsed="false">
      <c r="A986" s="5" t="s">
        <v>2357</v>
      </c>
      <c r="B986" s="5" t="s">
        <v>2358</v>
      </c>
      <c r="C986" s="5" t="s">
        <v>117</v>
      </c>
      <c r="D986" s="398" t="n">
        <v>1</v>
      </c>
      <c r="E986" s="192" t="n">
        <v>2346</v>
      </c>
      <c r="F986" s="399" t="n">
        <v>42.6257459505541</v>
      </c>
    </row>
    <row r="987" customFormat="false" ht="14.25" hidden="false" customHeight="false" outlineLevel="0" collapsed="false">
      <c r="A987" s="5" t="s">
        <v>2359</v>
      </c>
      <c r="B987" s="5" t="s">
        <v>2360</v>
      </c>
      <c r="C987" s="5" t="s">
        <v>117</v>
      </c>
      <c r="D987" s="398" t="n">
        <v>0</v>
      </c>
      <c r="E987" s="192" t="n">
        <v>4188</v>
      </c>
      <c r="F987" s="399" t="n">
        <v>0</v>
      </c>
    </row>
    <row r="988" customFormat="false" ht="14.25" hidden="false" customHeight="false" outlineLevel="0" collapsed="false">
      <c r="A988" s="5" t="s">
        <v>2361</v>
      </c>
      <c r="B988" s="5" t="s">
        <v>2362</v>
      </c>
      <c r="C988" s="5" t="s">
        <v>118</v>
      </c>
      <c r="D988" s="398" t="n">
        <v>2</v>
      </c>
      <c r="E988" s="192" t="n">
        <v>4332</v>
      </c>
      <c r="F988" s="399" t="n">
        <v>46.1680517082179</v>
      </c>
    </row>
    <row r="989" customFormat="false" ht="14.25" hidden="false" customHeight="false" outlineLevel="0" collapsed="false">
      <c r="A989" s="5" t="s">
        <v>2363</v>
      </c>
      <c r="B989" s="5" t="s">
        <v>2364</v>
      </c>
      <c r="C989" s="5" t="s">
        <v>118</v>
      </c>
      <c r="D989" s="398" t="n">
        <v>3</v>
      </c>
      <c r="E989" s="192" t="n">
        <v>5000</v>
      </c>
      <c r="F989" s="399" t="n">
        <v>60</v>
      </c>
    </row>
    <row r="990" customFormat="false" ht="14.25" hidden="false" customHeight="false" outlineLevel="0" collapsed="false">
      <c r="A990" s="5" t="s">
        <v>2365</v>
      </c>
      <c r="B990" s="5" t="s">
        <v>2366</v>
      </c>
      <c r="C990" s="5" t="s">
        <v>118</v>
      </c>
      <c r="D990" s="398" t="n">
        <v>3</v>
      </c>
      <c r="E990" s="192" t="n">
        <v>3856</v>
      </c>
      <c r="F990" s="399" t="n">
        <v>77.8008298755187</v>
      </c>
    </row>
    <row r="991" customFormat="false" ht="14.25" hidden="false" customHeight="false" outlineLevel="0" collapsed="false">
      <c r="A991" s="5" t="s">
        <v>2367</v>
      </c>
      <c r="B991" s="5" t="s">
        <v>2368</v>
      </c>
      <c r="C991" s="5" t="s">
        <v>118</v>
      </c>
      <c r="D991" s="398" t="n">
        <v>3</v>
      </c>
      <c r="E991" s="192" t="n">
        <v>4377</v>
      </c>
      <c r="F991" s="399" t="n">
        <v>68.5400959561344</v>
      </c>
    </row>
    <row r="992" customFormat="false" ht="14.25" hidden="false" customHeight="false" outlineLevel="0" collapsed="false">
      <c r="A992" s="5" t="s">
        <v>2369</v>
      </c>
      <c r="B992" s="5" t="s">
        <v>2370</v>
      </c>
      <c r="C992" s="5" t="s">
        <v>118</v>
      </c>
      <c r="D992" s="398" t="n">
        <v>7</v>
      </c>
      <c r="E992" s="192" t="n">
        <v>4130</v>
      </c>
      <c r="F992" s="399" t="n">
        <v>169.491525423729</v>
      </c>
    </row>
    <row r="993" customFormat="false" ht="14.25" hidden="false" customHeight="false" outlineLevel="0" collapsed="false">
      <c r="A993" s="5" t="s">
        <v>2371</v>
      </c>
      <c r="B993" s="5" t="s">
        <v>2372</v>
      </c>
      <c r="C993" s="5" t="s">
        <v>118</v>
      </c>
      <c r="D993" s="398" t="n">
        <v>3</v>
      </c>
      <c r="E993" s="192" t="n">
        <v>3838</v>
      </c>
      <c r="F993" s="399" t="n">
        <v>78.1657113079729</v>
      </c>
    </row>
    <row r="994" customFormat="false" ht="14.25" hidden="false" customHeight="false" outlineLevel="0" collapsed="false">
      <c r="A994" s="5" t="s">
        <v>2373</v>
      </c>
      <c r="B994" s="5" t="s">
        <v>2374</v>
      </c>
      <c r="C994" s="5" t="s">
        <v>118</v>
      </c>
      <c r="D994" s="398" t="n">
        <v>4</v>
      </c>
      <c r="E994" s="192" t="n">
        <v>3079</v>
      </c>
      <c r="F994" s="399" t="n">
        <v>129.912309191296</v>
      </c>
    </row>
    <row r="995" customFormat="false" ht="14.25" hidden="false" customHeight="false" outlineLevel="0" collapsed="false">
      <c r="A995" s="5" t="s">
        <v>2375</v>
      </c>
      <c r="B995" s="5" t="s">
        <v>2376</v>
      </c>
      <c r="C995" s="5" t="s">
        <v>118</v>
      </c>
      <c r="D995" s="398" t="n">
        <v>6</v>
      </c>
      <c r="E995" s="192" t="n">
        <v>4102</v>
      </c>
      <c r="F995" s="399" t="n">
        <v>146.270112140419</v>
      </c>
    </row>
    <row r="996" customFormat="false" ht="14.25" hidden="false" customHeight="false" outlineLevel="0" collapsed="false">
      <c r="A996" s="5" t="s">
        <v>2377</v>
      </c>
      <c r="B996" s="5" t="s">
        <v>2378</v>
      </c>
      <c r="C996" s="5" t="s">
        <v>118</v>
      </c>
      <c r="D996" s="398" t="n">
        <v>6</v>
      </c>
      <c r="E996" s="192" t="n">
        <v>4829</v>
      </c>
      <c r="F996" s="399" t="n">
        <v>124.249326982812</v>
      </c>
    </row>
    <row r="997" customFormat="false" ht="14.25" hidden="false" customHeight="false" outlineLevel="0" collapsed="false">
      <c r="A997" s="5" t="s">
        <v>2379</v>
      </c>
      <c r="B997" s="5" t="s">
        <v>2380</v>
      </c>
      <c r="C997" s="5" t="s">
        <v>118</v>
      </c>
      <c r="D997" s="398" t="n">
        <v>2</v>
      </c>
      <c r="E997" s="192" t="n">
        <v>4824</v>
      </c>
      <c r="F997" s="399" t="n">
        <v>41.4593698175788</v>
      </c>
    </row>
    <row r="998" customFormat="false" ht="14.25" hidden="false" customHeight="false" outlineLevel="0" collapsed="false">
      <c r="A998" s="5" t="s">
        <v>2381</v>
      </c>
      <c r="B998" s="5" t="s">
        <v>2382</v>
      </c>
      <c r="C998" s="5" t="s">
        <v>118</v>
      </c>
      <c r="D998" s="398" t="n">
        <v>5</v>
      </c>
      <c r="E998" s="192" t="n">
        <v>5271</v>
      </c>
      <c r="F998" s="399" t="n">
        <v>94.8586605957124</v>
      </c>
    </row>
    <row r="999" customFormat="false" ht="14.25" hidden="false" customHeight="false" outlineLevel="0" collapsed="false">
      <c r="A999" s="5" t="s">
        <v>2383</v>
      </c>
      <c r="B999" s="5" t="s">
        <v>2384</v>
      </c>
      <c r="C999" s="5" t="s">
        <v>118</v>
      </c>
      <c r="D999" s="398" t="n">
        <v>6</v>
      </c>
      <c r="E999" s="192" t="n">
        <v>4069</v>
      </c>
      <c r="F999" s="399" t="n">
        <v>147.456377488326</v>
      </c>
    </row>
    <row r="1000" customFormat="false" ht="14.25" hidden="false" customHeight="false" outlineLevel="0" collapsed="false">
      <c r="A1000" s="5" t="s">
        <v>2385</v>
      </c>
      <c r="B1000" s="5" t="s">
        <v>2386</v>
      </c>
      <c r="C1000" s="5" t="s">
        <v>118</v>
      </c>
      <c r="D1000" s="398" t="n">
        <v>7</v>
      </c>
      <c r="E1000" s="192" t="n">
        <v>5777</v>
      </c>
      <c r="F1000" s="399" t="n">
        <v>121.170157521205</v>
      </c>
    </row>
    <row r="1001" customFormat="false" ht="14.25" hidden="false" customHeight="false" outlineLevel="0" collapsed="false">
      <c r="A1001" s="5" t="s">
        <v>2387</v>
      </c>
      <c r="B1001" s="5" t="s">
        <v>2388</v>
      </c>
      <c r="C1001" s="5" t="s">
        <v>118</v>
      </c>
      <c r="D1001" s="398" t="n">
        <v>3</v>
      </c>
      <c r="E1001" s="192" t="n">
        <v>4179</v>
      </c>
      <c r="F1001" s="399" t="n">
        <v>71.7875089734386</v>
      </c>
    </row>
    <row r="1002" customFormat="false" ht="14.25" hidden="false" customHeight="false" outlineLevel="0" collapsed="false">
      <c r="A1002" s="5" t="s">
        <v>2389</v>
      </c>
      <c r="B1002" s="5" t="s">
        <v>880</v>
      </c>
      <c r="C1002" s="5" t="s">
        <v>118</v>
      </c>
      <c r="D1002" s="398" t="n">
        <v>1</v>
      </c>
      <c r="E1002" s="192" t="n">
        <v>4123</v>
      </c>
      <c r="F1002" s="399" t="n">
        <v>24.2541838467136</v>
      </c>
    </row>
    <row r="1003" customFormat="false" ht="14.25" hidden="false" customHeight="false" outlineLevel="0" collapsed="false">
      <c r="A1003" s="5" t="s">
        <v>2390</v>
      </c>
      <c r="B1003" s="5" t="s">
        <v>2391</v>
      </c>
      <c r="C1003" s="5" t="s">
        <v>118</v>
      </c>
      <c r="D1003" s="398" t="n">
        <v>3</v>
      </c>
      <c r="E1003" s="192" t="n">
        <v>5419</v>
      </c>
      <c r="F1003" s="399" t="n">
        <v>55.3607676693117</v>
      </c>
    </row>
    <row r="1004" customFormat="false" ht="14.25" hidden="false" customHeight="false" outlineLevel="0" collapsed="false">
      <c r="A1004" s="5" t="s">
        <v>2392</v>
      </c>
      <c r="B1004" s="5" t="s">
        <v>2393</v>
      </c>
      <c r="C1004" s="5" t="s">
        <v>118</v>
      </c>
      <c r="D1004" s="398" t="n">
        <v>2</v>
      </c>
      <c r="E1004" s="192" t="n">
        <v>5916</v>
      </c>
      <c r="F1004" s="399" t="n">
        <v>33.8066260987154</v>
      </c>
    </row>
    <row r="1005" customFormat="false" ht="14.25" hidden="false" customHeight="false" outlineLevel="0" collapsed="false">
      <c r="A1005" s="5" t="s">
        <v>2394</v>
      </c>
      <c r="B1005" s="5" t="s">
        <v>2395</v>
      </c>
      <c r="C1005" s="5" t="s">
        <v>118</v>
      </c>
      <c r="D1005" s="398" t="n">
        <v>4</v>
      </c>
      <c r="E1005" s="192" t="n">
        <v>3140</v>
      </c>
      <c r="F1005" s="399" t="n">
        <v>127.388535031847</v>
      </c>
    </row>
    <row r="1006" customFormat="false" ht="14.25" hidden="false" customHeight="false" outlineLevel="0" collapsed="false">
      <c r="A1006" s="5" t="s">
        <v>2396</v>
      </c>
      <c r="B1006" s="5" t="s">
        <v>2397</v>
      </c>
      <c r="C1006" s="5" t="s">
        <v>118</v>
      </c>
      <c r="D1006" s="398" t="n">
        <v>4</v>
      </c>
      <c r="E1006" s="192" t="n">
        <v>3633</v>
      </c>
      <c r="F1006" s="399" t="n">
        <v>110.10184420589</v>
      </c>
    </row>
    <row r="1007" customFormat="false" ht="14.25" hidden="false" customHeight="false" outlineLevel="0" collapsed="false">
      <c r="A1007" s="5" t="s">
        <v>2398</v>
      </c>
      <c r="B1007" s="5" t="s">
        <v>2399</v>
      </c>
      <c r="C1007" s="5" t="s">
        <v>118</v>
      </c>
      <c r="D1007" s="398" t="n">
        <v>6</v>
      </c>
      <c r="E1007" s="192" t="n">
        <v>2253</v>
      </c>
      <c r="F1007" s="399" t="n">
        <v>266.311584553928</v>
      </c>
    </row>
    <row r="1008" customFormat="false" ht="14.25" hidden="false" customHeight="false" outlineLevel="0" collapsed="false">
      <c r="A1008" s="5" t="s">
        <v>2400</v>
      </c>
      <c r="B1008" s="5" t="s">
        <v>2401</v>
      </c>
      <c r="C1008" s="5" t="s">
        <v>118</v>
      </c>
      <c r="D1008" s="398" t="n">
        <v>2</v>
      </c>
      <c r="E1008" s="192" t="n">
        <v>4487</v>
      </c>
      <c r="F1008" s="399" t="n">
        <v>44.5732114998886</v>
      </c>
    </row>
    <row r="1009" customFormat="false" ht="14.25" hidden="false" customHeight="false" outlineLevel="0" collapsed="false">
      <c r="A1009" s="5" t="s">
        <v>2402</v>
      </c>
      <c r="B1009" s="5" t="s">
        <v>2403</v>
      </c>
      <c r="C1009" s="5" t="s">
        <v>118</v>
      </c>
      <c r="D1009" s="398" t="n">
        <v>7</v>
      </c>
      <c r="E1009" s="192" t="n">
        <v>3632</v>
      </c>
      <c r="F1009" s="399" t="n">
        <v>192.73127753304</v>
      </c>
    </row>
    <row r="1010" customFormat="false" ht="14.25" hidden="false" customHeight="false" outlineLevel="0" collapsed="false">
      <c r="A1010" s="5" t="s">
        <v>2404</v>
      </c>
      <c r="B1010" s="5" t="s">
        <v>2405</v>
      </c>
      <c r="C1010" s="5" t="s">
        <v>118</v>
      </c>
      <c r="D1010" s="398" t="n">
        <v>4</v>
      </c>
      <c r="E1010" s="192" t="n">
        <v>5088</v>
      </c>
      <c r="F1010" s="399" t="n">
        <v>78.6163522012579</v>
      </c>
    </row>
    <row r="1011" customFormat="false" ht="14.25" hidden="false" customHeight="false" outlineLevel="0" collapsed="false">
      <c r="A1011" s="5" t="s">
        <v>2406</v>
      </c>
      <c r="B1011" s="5" t="s">
        <v>2407</v>
      </c>
      <c r="C1011" s="5" t="s">
        <v>118</v>
      </c>
      <c r="D1011" s="398" t="n">
        <v>0</v>
      </c>
      <c r="E1011" s="192" t="n">
        <v>4086</v>
      </c>
      <c r="F1011" s="399" t="n">
        <v>0</v>
      </c>
    </row>
    <row r="1012" customFormat="false" ht="14.25" hidden="false" customHeight="false" outlineLevel="0" collapsed="false">
      <c r="A1012" s="5" t="s">
        <v>2408</v>
      </c>
      <c r="B1012" s="5" t="s">
        <v>2409</v>
      </c>
      <c r="C1012" s="5" t="s">
        <v>118</v>
      </c>
      <c r="D1012" s="398" t="n">
        <v>1</v>
      </c>
      <c r="E1012" s="192" t="n">
        <v>4234</v>
      </c>
      <c r="F1012" s="399" t="n">
        <v>23.6183278223902</v>
      </c>
    </row>
    <row r="1013" customFormat="false" ht="14.25" hidden="false" customHeight="false" outlineLevel="0" collapsed="false">
      <c r="A1013" s="5" t="s">
        <v>2410</v>
      </c>
      <c r="B1013" s="5" t="s">
        <v>2411</v>
      </c>
      <c r="C1013" s="5" t="s">
        <v>118</v>
      </c>
      <c r="D1013" s="398" t="n">
        <v>6</v>
      </c>
      <c r="E1013" s="192" t="n">
        <v>3831</v>
      </c>
      <c r="F1013" s="399" t="n">
        <v>156.617071260767</v>
      </c>
    </row>
    <row r="1014" customFormat="false" ht="14.25" hidden="false" customHeight="false" outlineLevel="0" collapsed="false">
      <c r="A1014" s="5" t="s">
        <v>2412</v>
      </c>
      <c r="B1014" s="5" t="s">
        <v>2413</v>
      </c>
      <c r="C1014" s="5" t="s">
        <v>118</v>
      </c>
      <c r="D1014" s="398" t="n">
        <v>6</v>
      </c>
      <c r="E1014" s="192" t="n">
        <v>5232</v>
      </c>
      <c r="F1014" s="399" t="n">
        <v>114.678899082569</v>
      </c>
    </row>
    <row r="1015" customFormat="false" ht="14.25" hidden="false" customHeight="false" outlineLevel="0" collapsed="false">
      <c r="A1015" s="5" t="s">
        <v>2414</v>
      </c>
      <c r="B1015" s="5" t="s">
        <v>2415</v>
      </c>
      <c r="C1015" s="5" t="s">
        <v>118</v>
      </c>
      <c r="D1015" s="398" t="n">
        <v>1</v>
      </c>
      <c r="E1015" s="192" t="n">
        <v>3039</v>
      </c>
      <c r="F1015" s="399" t="n">
        <v>32.9055610398157</v>
      </c>
    </row>
    <row r="1016" customFormat="false" ht="14.25" hidden="false" customHeight="false" outlineLevel="0" collapsed="false">
      <c r="A1016" s="5" t="s">
        <v>2416</v>
      </c>
      <c r="B1016" s="5" t="s">
        <v>2417</v>
      </c>
      <c r="C1016" s="5" t="s">
        <v>118</v>
      </c>
      <c r="D1016" s="398" t="n">
        <v>3</v>
      </c>
      <c r="E1016" s="192" t="n">
        <v>4187</v>
      </c>
      <c r="F1016" s="399" t="n">
        <v>71.6503463100072</v>
      </c>
    </row>
    <row r="1017" customFormat="false" ht="14.25" hidden="false" customHeight="false" outlineLevel="0" collapsed="false">
      <c r="A1017" s="5" t="s">
        <v>2418</v>
      </c>
      <c r="B1017" s="5" t="s">
        <v>2419</v>
      </c>
      <c r="C1017" s="5" t="s">
        <v>118</v>
      </c>
      <c r="D1017" s="398" t="n">
        <v>4</v>
      </c>
      <c r="E1017" s="192" t="n">
        <v>2975</v>
      </c>
      <c r="F1017" s="399" t="n">
        <v>134.453781512605</v>
      </c>
    </row>
    <row r="1018" customFormat="false" ht="14.25" hidden="false" customHeight="false" outlineLevel="0" collapsed="false">
      <c r="A1018" s="5" t="s">
        <v>2420</v>
      </c>
      <c r="B1018" s="5" t="s">
        <v>2421</v>
      </c>
      <c r="C1018" s="5" t="s">
        <v>118</v>
      </c>
      <c r="D1018" s="398" t="n">
        <v>10</v>
      </c>
      <c r="E1018" s="192" t="n">
        <v>5650</v>
      </c>
      <c r="F1018" s="399" t="n">
        <v>176.991150442478</v>
      </c>
    </row>
    <row r="1019" customFormat="false" ht="14.25" hidden="false" customHeight="false" outlineLevel="0" collapsed="false">
      <c r="A1019" s="5" t="s">
        <v>2422</v>
      </c>
      <c r="B1019" s="5" t="s">
        <v>2423</v>
      </c>
      <c r="C1019" s="5" t="s">
        <v>118</v>
      </c>
      <c r="D1019" s="398" t="n">
        <v>3</v>
      </c>
      <c r="E1019" s="192" t="n">
        <v>4654</v>
      </c>
      <c r="F1019" s="399" t="n">
        <v>64.4606789858187</v>
      </c>
    </row>
    <row r="1020" customFormat="false" ht="14.25" hidden="false" customHeight="false" outlineLevel="0" collapsed="false">
      <c r="A1020" s="5" t="s">
        <v>2424</v>
      </c>
      <c r="B1020" s="5" t="s">
        <v>2425</v>
      </c>
      <c r="C1020" s="5" t="s">
        <v>118</v>
      </c>
      <c r="D1020" s="398" t="n">
        <v>5</v>
      </c>
      <c r="E1020" s="192" t="n">
        <v>6142</v>
      </c>
      <c r="F1020" s="399" t="n">
        <v>81.406707912732</v>
      </c>
    </row>
    <row r="1021" customFormat="false" ht="14.25" hidden="false" customHeight="false" outlineLevel="0" collapsed="false">
      <c r="A1021" s="5" t="s">
        <v>2426</v>
      </c>
      <c r="B1021" s="5" t="s">
        <v>2427</v>
      </c>
      <c r="C1021" s="5" t="s">
        <v>118</v>
      </c>
      <c r="D1021" s="398" t="n">
        <v>4</v>
      </c>
      <c r="E1021" s="192" t="n">
        <v>3863</v>
      </c>
      <c r="F1021" s="399" t="n">
        <v>103.546466476832</v>
      </c>
    </row>
    <row r="1022" customFormat="false" ht="14.25" hidden="false" customHeight="false" outlineLevel="0" collapsed="false">
      <c r="A1022" s="5" t="s">
        <v>2428</v>
      </c>
      <c r="B1022" s="5" t="s">
        <v>2429</v>
      </c>
      <c r="C1022" s="5" t="s">
        <v>118</v>
      </c>
      <c r="D1022" s="398" t="n">
        <v>4</v>
      </c>
      <c r="E1022" s="192" t="n">
        <v>4703</v>
      </c>
      <c r="F1022" s="399" t="n">
        <v>85.0520944078248</v>
      </c>
    </row>
    <row r="1023" customFormat="false" ht="14.25" hidden="false" customHeight="false" outlineLevel="0" collapsed="false">
      <c r="A1023" s="5" t="s">
        <v>2430</v>
      </c>
      <c r="B1023" s="5" t="s">
        <v>2431</v>
      </c>
      <c r="C1023" s="5" t="s">
        <v>119</v>
      </c>
      <c r="D1023" s="398" t="n">
        <v>5</v>
      </c>
      <c r="E1023" s="192" t="n">
        <v>2676</v>
      </c>
      <c r="F1023" s="399" t="n">
        <v>186.846038863976</v>
      </c>
    </row>
    <row r="1024" customFormat="false" ht="14.25" hidden="false" customHeight="false" outlineLevel="0" collapsed="false">
      <c r="A1024" s="5" t="s">
        <v>2432</v>
      </c>
      <c r="B1024" s="5" t="s">
        <v>2433</v>
      </c>
      <c r="C1024" s="5" t="s">
        <v>119</v>
      </c>
      <c r="D1024" s="398" t="n">
        <v>29</v>
      </c>
      <c r="E1024" s="192" t="n">
        <v>4023</v>
      </c>
      <c r="F1024" s="399" t="n">
        <v>720.855083271191</v>
      </c>
    </row>
    <row r="1025" customFormat="false" ht="14.25" hidden="false" customHeight="false" outlineLevel="0" collapsed="false">
      <c r="A1025" s="5" t="s">
        <v>2434</v>
      </c>
      <c r="B1025" s="5" t="s">
        <v>2435</v>
      </c>
      <c r="C1025" s="5" t="s">
        <v>119</v>
      </c>
      <c r="D1025" s="398" t="n">
        <v>39</v>
      </c>
      <c r="E1025" s="192" t="n">
        <v>7084</v>
      </c>
      <c r="F1025" s="399" t="n">
        <v>550.536420101638</v>
      </c>
    </row>
    <row r="1026" customFormat="false" ht="14.25" hidden="false" customHeight="false" outlineLevel="0" collapsed="false">
      <c r="A1026" s="5" t="s">
        <v>2436</v>
      </c>
      <c r="B1026" s="5" t="s">
        <v>2437</v>
      </c>
      <c r="C1026" s="5" t="s">
        <v>119</v>
      </c>
      <c r="D1026" s="398" t="n">
        <v>7</v>
      </c>
      <c r="E1026" s="192" t="n">
        <v>3130</v>
      </c>
      <c r="F1026" s="399" t="n">
        <v>223.642172523962</v>
      </c>
    </row>
    <row r="1027" customFormat="false" ht="14.25" hidden="false" customHeight="false" outlineLevel="0" collapsed="false">
      <c r="A1027" s="5" t="s">
        <v>2438</v>
      </c>
      <c r="B1027" s="5" t="s">
        <v>2439</v>
      </c>
      <c r="C1027" s="5" t="s">
        <v>119</v>
      </c>
      <c r="D1027" s="398" t="n">
        <v>5</v>
      </c>
      <c r="E1027" s="192" t="n">
        <v>5650</v>
      </c>
      <c r="F1027" s="399" t="n">
        <v>88.495575221239</v>
      </c>
    </row>
    <row r="1028" customFormat="false" ht="14.25" hidden="false" customHeight="false" outlineLevel="0" collapsed="false">
      <c r="A1028" s="5" t="s">
        <v>2440</v>
      </c>
      <c r="B1028" s="5" t="s">
        <v>2441</v>
      </c>
      <c r="C1028" s="5" t="s">
        <v>119</v>
      </c>
      <c r="D1028" s="398" t="n">
        <v>7</v>
      </c>
      <c r="E1028" s="192" t="n">
        <v>3505</v>
      </c>
      <c r="F1028" s="399" t="n">
        <v>199.714693295293</v>
      </c>
    </row>
    <row r="1029" customFormat="false" ht="14.25" hidden="false" customHeight="false" outlineLevel="0" collapsed="false">
      <c r="A1029" s="5" t="s">
        <v>2442</v>
      </c>
      <c r="B1029" s="5" t="s">
        <v>2443</v>
      </c>
      <c r="C1029" s="5" t="s">
        <v>119</v>
      </c>
      <c r="D1029" s="398" t="n">
        <v>10</v>
      </c>
      <c r="E1029" s="192" t="n">
        <v>3524</v>
      </c>
      <c r="F1029" s="399" t="n">
        <v>283.768444948922</v>
      </c>
    </row>
    <row r="1030" customFormat="false" ht="14.25" hidden="false" customHeight="false" outlineLevel="0" collapsed="false">
      <c r="A1030" s="5" t="s">
        <v>2444</v>
      </c>
      <c r="B1030" s="5" t="s">
        <v>2445</v>
      </c>
      <c r="C1030" s="5" t="s">
        <v>119</v>
      </c>
      <c r="D1030" s="398" t="n">
        <v>4</v>
      </c>
      <c r="E1030" s="192" t="n">
        <v>3679</v>
      </c>
      <c r="F1030" s="399" t="n">
        <v>108.72519706442</v>
      </c>
    </row>
    <row r="1031" customFormat="false" ht="14.25" hidden="false" customHeight="false" outlineLevel="0" collapsed="false">
      <c r="A1031" s="5" t="s">
        <v>2446</v>
      </c>
      <c r="B1031" s="5" t="s">
        <v>2447</v>
      </c>
      <c r="C1031" s="5" t="s">
        <v>119</v>
      </c>
      <c r="D1031" s="398" t="n">
        <v>10</v>
      </c>
      <c r="E1031" s="192" t="n">
        <v>5171</v>
      </c>
      <c r="F1031" s="399" t="n">
        <v>193.386192225875</v>
      </c>
    </row>
    <row r="1032" customFormat="false" ht="14.25" hidden="false" customHeight="false" outlineLevel="0" collapsed="false">
      <c r="A1032" s="5" t="s">
        <v>2448</v>
      </c>
      <c r="B1032" s="5" t="s">
        <v>2449</v>
      </c>
      <c r="C1032" s="5" t="s">
        <v>119</v>
      </c>
      <c r="D1032" s="398" t="n">
        <v>2</v>
      </c>
      <c r="E1032" s="192" t="n">
        <v>4101</v>
      </c>
      <c r="F1032" s="399" t="n">
        <v>48.7685930260912</v>
      </c>
    </row>
    <row r="1033" customFormat="false" ht="14.25" hidden="false" customHeight="false" outlineLevel="0" collapsed="false">
      <c r="A1033" s="5" t="s">
        <v>2450</v>
      </c>
      <c r="B1033" s="5" t="s">
        <v>2451</v>
      </c>
      <c r="C1033" s="5" t="s">
        <v>119</v>
      </c>
      <c r="D1033" s="398" t="n">
        <v>2</v>
      </c>
      <c r="E1033" s="192" t="n">
        <v>3615</v>
      </c>
      <c r="F1033" s="399" t="n">
        <v>55.3250345781466</v>
      </c>
    </row>
    <row r="1034" customFormat="false" ht="14.25" hidden="false" customHeight="false" outlineLevel="0" collapsed="false">
      <c r="A1034" s="5" t="s">
        <v>2452</v>
      </c>
      <c r="B1034" s="5" t="s">
        <v>2453</v>
      </c>
      <c r="C1034" s="5" t="s">
        <v>119</v>
      </c>
      <c r="D1034" s="398" t="n">
        <v>24</v>
      </c>
      <c r="E1034" s="192" t="n">
        <v>5471</v>
      </c>
      <c r="F1034" s="399" t="n">
        <v>438.676658746116</v>
      </c>
    </row>
    <row r="1035" customFormat="false" ht="14.25" hidden="false" customHeight="false" outlineLevel="0" collapsed="false">
      <c r="A1035" s="5" t="s">
        <v>2454</v>
      </c>
      <c r="B1035" s="5" t="s">
        <v>2455</v>
      </c>
      <c r="C1035" s="5" t="s">
        <v>119</v>
      </c>
      <c r="D1035" s="398" t="n">
        <v>14</v>
      </c>
      <c r="E1035" s="192" t="n">
        <v>4720</v>
      </c>
      <c r="F1035" s="399" t="n">
        <v>296.610169491525</v>
      </c>
    </row>
    <row r="1036" customFormat="false" ht="14.25" hidden="false" customHeight="false" outlineLevel="0" collapsed="false">
      <c r="A1036" s="5" t="s">
        <v>2456</v>
      </c>
      <c r="B1036" s="5" t="s">
        <v>2457</v>
      </c>
      <c r="C1036" s="5" t="s">
        <v>119</v>
      </c>
      <c r="D1036" s="398" t="n">
        <v>2</v>
      </c>
      <c r="E1036" s="192" t="n">
        <v>4559</v>
      </c>
      <c r="F1036" s="399" t="n">
        <v>43.8692695766616</v>
      </c>
    </row>
    <row r="1037" customFormat="false" ht="14.25" hidden="false" customHeight="false" outlineLevel="0" collapsed="false">
      <c r="A1037" s="5" t="s">
        <v>2458</v>
      </c>
      <c r="B1037" s="5" t="s">
        <v>2459</v>
      </c>
      <c r="C1037" s="5" t="s">
        <v>119</v>
      </c>
      <c r="D1037" s="398" t="n">
        <v>24</v>
      </c>
      <c r="E1037" s="192" t="n">
        <v>4053</v>
      </c>
      <c r="F1037" s="399" t="n">
        <v>592.153960029608</v>
      </c>
    </row>
    <row r="1038" customFormat="false" ht="14.25" hidden="false" customHeight="false" outlineLevel="0" collapsed="false">
      <c r="A1038" s="5" t="s">
        <v>2460</v>
      </c>
      <c r="B1038" s="5" t="s">
        <v>2461</v>
      </c>
      <c r="C1038" s="5" t="s">
        <v>119</v>
      </c>
      <c r="D1038" s="398" t="n">
        <v>7</v>
      </c>
      <c r="E1038" s="192" t="n">
        <v>3309</v>
      </c>
      <c r="F1038" s="399" t="n">
        <v>211.544273194319</v>
      </c>
    </row>
    <row r="1039" customFormat="false" ht="14.25" hidden="false" customHeight="false" outlineLevel="0" collapsed="false">
      <c r="A1039" s="5" t="s">
        <v>2462</v>
      </c>
      <c r="B1039" s="5" t="s">
        <v>2463</v>
      </c>
      <c r="C1039" s="5" t="s">
        <v>119</v>
      </c>
      <c r="D1039" s="398" t="n">
        <v>3</v>
      </c>
      <c r="E1039" s="192" t="n">
        <v>3639</v>
      </c>
      <c r="F1039" s="399" t="n">
        <v>82.4402308326464</v>
      </c>
    </row>
    <row r="1040" customFormat="false" ht="14.25" hidden="false" customHeight="false" outlineLevel="0" collapsed="false">
      <c r="A1040" s="5" t="s">
        <v>2464</v>
      </c>
      <c r="B1040" s="5" t="s">
        <v>2465</v>
      </c>
      <c r="C1040" s="5" t="s">
        <v>119</v>
      </c>
      <c r="D1040" s="398" t="n">
        <v>10</v>
      </c>
      <c r="E1040" s="192" t="n">
        <v>5964</v>
      </c>
      <c r="F1040" s="399" t="n">
        <v>167.672702883971</v>
      </c>
    </row>
    <row r="1041" customFormat="false" ht="14.25" hidden="false" customHeight="false" outlineLevel="0" collapsed="false">
      <c r="A1041" s="5" t="s">
        <v>2466</v>
      </c>
      <c r="B1041" s="5" t="s">
        <v>2467</v>
      </c>
      <c r="C1041" s="5" t="s">
        <v>119</v>
      </c>
      <c r="D1041" s="398" t="n">
        <v>4</v>
      </c>
      <c r="E1041" s="192" t="n">
        <v>4022</v>
      </c>
      <c r="F1041" s="399" t="n">
        <v>99.4530084535058</v>
      </c>
    </row>
    <row r="1042" customFormat="false" ht="14.25" hidden="false" customHeight="false" outlineLevel="0" collapsed="false">
      <c r="A1042" s="5" t="s">
        <v>2468</v>
      </c>
      <c r="B1042" s="5" t="s">
        <v>2469</v>
      </c>
      <c r="C1042" s="5" t="s">
        <v>119</v>
      </c>
      <c r="D1042" s="398" t="n">
        <v>15</v>
      </c>
      <c r="E1042" s="192" t="n">
        <v>4146</v>
      </c>
      <c r="F1042" s="399" t="n">
        <v>361.794500723589</v>
      </c>
    </row>
    <row r="1043" customFormat="false" ht="14.25" hidden="false" customHeight="false" outlineLevel="0" collapsed="false">
      <c r="A1043" s="5" t="s">
        <v>2470</v>
      </c>
      <c r="B1043" s="5" t="s">
        <v>2471</v>
      </c>
      <c r="C1043" s="5" t="s">
        <v>119</v>
      </c>
      <c r="D1043" s="398" t="n">
        <v>8</v>
      </c>
      <c r="E1043" s="192" t="n">
        <v>7033</v>
      </c>
      <c r="F1043" s="399" t="n">
        <v>113.749466799374</v>
      </c>
    </row>
    <row r="1044" customFormat="false" ht="14.25" hidden="false" customHeight="false" outlineLevel="0" collapsed="false">
      <c r="A1044" s="5" t="s">
        <v>2472</v>
      </c>
      <c r="B1044" s="5" t="s">
        <v>2473</v>
      </c>
      <c r="C1044" s="5" t="s">
        <v>119</v>
      </c>
      <c r="D1044" s="398" t="n">
        <v>6</v>
      </c>
      <c r="E1044" s="192" t="n">
        <v>5958</v>
      </c>
      <c r="F1044" s="399" t="n">
        <v>100.704934541793</v>
      </c>
    </row>
    <row r="1045" customFormat="false" ht="14.25" hidden="false" customHeight="false" outlineLevel="0" collapsed="false">
      <c r="A1045" s="5" t="s">
        <v>2474</v>
      </c>
      <c r="B1045" s="5" t="s">
        <v>2475</v>
      </c>
      <c r="C1045" s="5" t="s">
        <v>119</v>
      </c>
      <c r="D1045" s="398" t="n">
        <v>4</v>
      </c>
      <c r="E1045" s="192" t="n">
        <v>4712</v>
      </c>
      <c r="F1045" s="399" t="n">
        <v>84.8896434634975</v>
      </c>
    </row>
    <row r="1046" customFormat="false" ht="14.25" hidden="false" customHeight="false" outlineLevel="0" collapsed="false">
      <c r="A1046" s="5" t="s">
        <v>2476</v>
      </c>
      <c r="B1046" s="5" t="s">
        <v>2477</v>
      </c>
      <c r="C1046" s="5" t="s">
        <v>119</v>
      </c>
      <c r="D1046" s="398" t="n">
        <v>14</v>
      </c>
      <c r="E1046" s="192" t="n">
        <v>5457</v>
      </c>
      <c r="F1046" s="399" t="n">
        <v>256.551218618288</v>
      </c>
    </row>
    <row r="1047" customFormat="false" ht="14.25" hidden="false" customHeight="false" outlineLevel="0" collapsed="false">
      <c r="A1047" s="5" t="s">
        <v>2478</v>
      </c>
      <c r="B1047" s="5" t="s">
        <v>2479</v>
      </c>
      <c r="C1047" s="5" t="s">
        <v>119</v>
      </c>
      <c r="D1047" s="398" t="n">
        <v>7</v>
      </c>
      <c r="E1047" s="192" t="n">
        <v>5424</v>
      </c>
      <c r="F1047" s="399" t="n">
        <v>129.05604719764</v>
      </c>
    </row>
    <row r="1048" customFormat="false" ht="14.25" hidden="false" customHeight="false" outlineLevel="0" collapsed="false">
      <c r="A1048" s="5" t="s">
        <v>2480</v>
      </c>
      <c r="B1048" s="5" t="s">
        <v>2481</v>
      </c>
      <c r="C1048" s="5" t="s">
        <v>119</v>
      </c>
      <c r="D1048" s="398" t="n">
        <v>13</v>
      </c>
      <c r="E1048" s="192" t="n">
        <v>6849</v>
      </c>
      <c r="F1048" s="399" t="n">
        <v>189.808731201635</v>
      </c>
    </row>
    <row r="1049" customFormat="false" ht="14.25" hidden="false" customHeight="false" outlineLevel="0" collapsed="false">
      <c r="A1049" s="5" t="s">
        <v>2482</v>
      </c>
      <c r="B1049" s="5" t="s">
        <v>2483</v>
      </c>
      <c r="C1049" s="5" t="s">
        <v>119</v>
      </c>
      <c r="D1049" s="398" t="n">
        <v>11</v>
      </c>
      <c r="E1049" s="192" t="n">
        <v>4899</v>
      </c>
      <c r="F1049" s="399" t="n">
        <v>224.535619514187</v>
      </c>
    </row>
    <row r="1050" customFormat="false" ht="14.25" hidden="false" customHeight="false" outlineLevel="0" collapsed="false">
      <c r="A1050" s="5" t="s">
        <v>2484</v>
      </c>
      <c r="B1050" s="5" t="s">
        <v>2485</v>
      </c>
      <c r="C1050" s="5" t="s">
        <v>119</v>
      </c>
      <c r="D1050" s="398" t="n">
        <v>11</v>
      </c>
      <c r="E1050" s="192" t="n">
        <v>5413</v>
      </c>
      <c r="F1050" s="399" t="n">
        <v>203.214483650471</v>
      </c>
    </row>
    <row r="1051" customFormat="false" ht="14.25" hidden="false" customHeight="false" outlineLevel="0" collapsed="false">
      <c r="A1051" s="5" t="s">
        <v>2486</v>
      </c>
      <c r="B1051" s="5" t="s">
        <v>2487</v>
      </c>
      <c r="C1051" s="5" t="s">
        <v>119</v>
      </c>
      <c r="D1051" s="398" t="n">
        <v>7</v>
      </c>
      <c r="E1051" s="192" t="n">
        <v>7301</v>
      </c>
      <c r="F1051" s="399" t="n">
        <v>95.8772770853308</v>
      </c>
    </row>
    <row r="1052" customFormat="false" ht="14.25" hidden="false" customHeight="false" outlineLevel="0" collapsed="false">
      <c r="A1052" s="5" t="s">
        <v>2488</v>
      </c>
      <c r="B1052" s="5" t="s">
        <v>2489</v>
      </c>
      <c r="C1052" s="5" t="s">
        <v>119</v>
      </c>
      <c r="D1052" s="398" t="n">
        <v>9</v>
      </c>
      <c r="E1052" s="192" t="n">
        <v>5517</v>
      </c>
      <c r="F1052" s="399" t="n">
        <v>163.132137030995</v>
      </c>
    </row>
    <row r="1053" customFormat="false" ht="14.25" hidden="false" customHeight="false" outlineLevel="0" collapsed="false">
      <c r="A1053" s="5" t="s">
        <v>2490</v>
      </c>
      <c r="B1053" s="5" t="s">
        <v>2491</v>
      </c>
      <c r="C1053" s="5" t="s">
        <v>119</v>
      </c>
      <c r="D1053" s="398" t="n">
        <v>5</v>
      </c>
      <c r="E1053" s="192" t="n">
        <v>4909</v>
      </c>
      <c r="F1053" s="399" t="n">
        <v>101.853738032186</v>
      </c>
    </row>
    <row r="1054" customFormat="false" ht="14.25" hidden="false" customHeight="false" outlineLevel="0" collapsed="false">
      <c r="A1054" s="5" t="s">
        <v>2492</v>
      </c>
      <c r="B1054" s="5" t="s">
        <v>2493</v>
      </c>
      <c r="C1054" s="5" t="s">
        <v>119</v>
      </c>
      <c r="D1054" s="398" t="n">
        <v>7</v>
      </c>
      <c r="E1054" s="192" t="n">
        <v>5477</v>
      </c>
      <c r="F1054" s="399" t="n">
        <v>127.807193719189</v>
      </c>
    </row>
    <row r="1055" customFormat="false" ht="14.25" hidden="false" customHeight="false" outlineLevel="0" collapsed="false">
      <c r="A1055" s="5" t="s">
        <v>2494</v>
      </c>
      <c r="B1055" s="5" t="s">
        <v>2495</v>
      </c>
      <c r="C1055" s="5" t="s">
        <v>119</v>
      </c>
      <c r="D1055" s="398" t="n">
        <v>4</v>
      </c>
      <c r="E1055" s="192" t="n">
        <v>4391</v>
      </c>
      <c r="F1055" s="399" t="n">
        <v>91.0954224550217</v>
      </c>
    </row>
    <row r="1056" customFormat="false" ht="14.25" hidden="false" customHeight="false" outlineLevel="0" collapsed="false">
      <c r="A1056" s="5" t="s">
        <v>2496</v>
      </c>
      <c r="B1056" s="5" t="s">
        <v>2497</v>
      </c>
      <c r="C1056" s="5" t="s">
        <v>119</v>
      </c>
      <c r="D1056" s="398" t="n">
        <v>11</v>
      </c>
      <c r="E1056" s="192" t="n">
        <v>4060</v>
      </c>
      <c r="F1056" s="399" t="n">
        <v>270.935960591133</v>
      </c>
    </row>
    <row r="1057" customFormat="false" ht="14.25" hidden="false" customHeight="false" outlineLevel="0" collapsed="false">
      <c r="A1057" s="5" t="s">
        <v>2498</v>
      </c>
      <c r="B1057" s="5" t="s">
        <v>2499</v>
      </c>
      <c r="C1057" s="5" t="s">
        <v>119</v>
      </c>
      <c r="D1057" s="398" t="n">
        <v>7</v>
      </c>
      <c r="E1057" s="192" t="n">
        <v>4491</v>
      </c>
      <c r="F1057" s="399" t="n">
        <v>155.867290135827</v>
      </c>
    </row>
    <row r="1058" customFormat="false" ht="14.25" hidden="false" customHeight="false" outlineLevel="0" collapsed="false">
      <c r="A1058" s="5" t="s">
        <v>2500</v>
      </c>
      <c r="B1058" s="5" t="s">
        <v>2501</v>
      </c>
      <c r="C1058" s="5" t="s">
        <v>119</v>
      </c>
      <c r="D1058" s="398" t="n">
        <v>3</v>
      </c>
      <c r="E1058" s="192" t="n">
        <v>3040</v>
      </c>
      <c r="F1058" s="399" t="n">
        <v>98.6842105263158</v>
      </c>
    </row>
    <row r="1059" customFormat="false" ht="14.25" hidden="false" customHeight="false" outlineLevel="0" collapsed="false">
      <c r="A1059" s="5" t="s">
        <v>2502</v>
      </c>
      <c r="B1059" s="5" t="s">
        <v>2503</v>
      </c>
      <c r="C1059" s="5" t="s">
        <v>119</v>
      </c>
      <c r="D1059" s="398" t="n">
        <v>3</v>
      </c>
      <c r="E1059" s="192" t="n">
        <v>3292</v>
      </c>
      <c r="F1059" s="399" t="n">
        <v>91.1300121506683</v>
      </c>
    </row>
    <row r="1060" customFormat="false" ht="14.25" hidden="false" customHeight="false" outlineLevel="0" collapsed="false">
      <c r="A1060" s="5" t="s">
        <v>2504</v>
      </c>
      <c r="B1060" s="5" t="s">
        <v>2505</v>
      </c>
      <c r="C1060" s="5" t="s">
        <v>119</v>
      </c>
      <c r="D1060" s="398" t="n">
        <v>3</v>
      </c>
      <c r="E1060" s="192" t="n">
        <v>4836</v>
      </c>
      <c r="F1060" s="399" t="n">
        <v>62.0347394540943</v>
      </c>
    </row>
    <row r="1061" customFormat="false" ht="14.25" hidden="false" customHeight="false" outlineLevel="0" collapsed="false">
      <c r="A1061" s="5" t="s">
        <v>2506</v>
      </c>
      <c r="B1061" s="5" t="s">
        <v>2507</v>
      </c>
      <c r="C1061" s="5" t="s">
        <v>120</v>
      </c>
      <c r="D1061" s="398" t="n">
        <v>4</v>
      </c>
      <c r="E1061" s="192" t="n">
        <v>6177</v>
      </c>
      <c r="F1061" s="399" t="n">
        <v>64.7563542172576</v>
      </c>
    </row>
    <row r="1062" customFormat="false" ht="14.25" hidden="false" customHeight="false" outlineLevel="0" collapsed="false">
      <c r="A1062" s="5" t="s">
        <v>2508</v>
      </c>
      <c r="B1062" s="5" t="s">
        <v>2509</v>
      </c>
      <c r="C1062" s="5" t="s">
        <v>120</v>
      </c>
      <c r="D1062" s="398" t="n">
        <v>10</v>
      </c>
      <c r="E1062" s="192" t="n">
        <v>4291</v>
      </c>
      <c r="F1062" s="399" t="n">
        <v>233.045910044279</v>
      </c>
    </row>
    <row r="1063" customFormat="false" ht="14.25" hidden="false" customHeight="false" outlineLevel="0" collapsed="false">
      <c r="A1063" s="5" t="s">
        <v>2510</v>
      </c>
      <c r="B1063" s="5" t="s">
        <v>2511</v>
      </c>
      <c r="C1063" s="5" t="s">
        <v>120</v>
      </c>
      <c r="D1063" s="398" t="n">
        <v>2</v>
      </c>
      <c r="E1063" s="192" t="n">
        <v>4286</v>
      </c>
      <c r="F1063" s="399" t="n">
        <v>46.6635557629491</v>
      </c>
    </row>
    <row r="1064" customFormat="false" ht="14.25" hidden="false" customHeight="false" outlineLevel="0" collapsed="false">
      <c r="A1064" s="5" t="s">
        <v>2512</v>
      </c>
      <c r="B1064" s="5" t="s">
        <v>2513</v>
      </c>
      <c r="C1064" s="5" t="s">
        <v>120</v>
      </c>
      <c r="D1064" s="398" t="n">
        <v>4</v>
      </c>
      <c r="E1064" s="192" t="n">
        <v>5758</v>
      </c>
      <c r="F1064" s="399" t="n">
        <v>69.468565474123</v>
      </c>
    </row>
    <row r="1065" customFormat="false" ht="14.25" hidden="false" customHeight="false" outlineLevel="0" collapsed="false">
      <c r="A1065" s="5" t="s">
        <v>2514</v>
      </c>
      <c r="B1065" s="5" t="s">
        <v>2515</v>
      </c>
      <c r="C1065" s="5" t="s">
        <v>120</v>
      </c>
      <c r="D1065" s="398" t="n">
        <v>1</v>
      </c>
      <c r="E1065" s="192" t="n">
        <v>5927</v>
      </c>
      <c r="F1065" s="399" t="n">
        <v>16.8719419605197</v>
      </c>
    </row>
    <row r="1066" customFormat="false" ht="14.25" hidden="false" customHeight="false" outlineLevel="0" collapsed="false">
      <c r="A1066" s="5" t="s">
        <v>2516</v>
      </c>
      <c r="B1066" s="5" t="s">
        <v>2517</v>
      </c>
      <c r="C1066" s="5" t="s">
        <v>120</v>
      </c>
      <c r="D1066" s="398" t="n">
        <v>1</v>
      </c>
      <c r="E1066" s="192" t="n">
        <v>3758</v>
      </c>
      <c r="F1066" s="399" t="n">
        <v>26.6098988823843</v>
      </c>
    </row>
    <row r="1067" customFormat="false" ht="14.25" hidden="false" customHeight="false" outlineLevel="0" collapsed="false">
      <c r="A1067" s="5" t="s">
        <v>2518</v>
      </c>
      <c r="B1067" s="5" t="s">
        <v>2519</v>
      </c>
      <c r="C1067" s="5" t="s">
        <v>120</v>
      </c>
      <c r="D1067" s="398" t="n">
        <v>3</v>
      </c>
      <c r="E1067" s="192" t="n">
        <v>2988</v>
      </c>
      <c r="F1067" s="399" t="n">
        <v>100.401606425703</v>
      </c>
    </row>
    <row r="1068" customFormat="false" ht="14.25" hidden="false" customHeight="false" outlineLevel="0" collapsed="false">
      <c r="A1068" s="5" t="s">
        <v>2520</v>
      </c>
      <c r="B1068" s="5" t="s">
        <v>2521</v>
      </c>
      <c r="C1068" s="5" t="s">
        <v>120</v>
      </c>
      <c r="D1068" s="398" t="n">
        <v>3</v>
      </c>
      <c r="E1068" s="192" t="n">
        <v>3333</v>
      </c>
      <c r="F1068" s="399" t="n">
        <v>90.00900090009</v>
      </c>
    </row>
    <row r="1069" customFormat="false" ht="14.25" hidden="false" customHeight="false" outlineLevel="0" collapsed="false">
      <c r="A1069" s="5" t="s">
        <v>2522</v>
      </c>
      <c r="B1069" s="5" t="s">
        <v>2523</v>
      </c>
      <c r="C1069" s="5" t="s">
        <v>120</v>
      </c>
      <c r="D1069" s="398" t="n">
        <v>1</v>
      </c>
      <c r="E1069" s="192" t="n">
        <v>2543</v>
      </c>
      <c r="F1069" s="399" t="n">
        <v>39.3236335037357</v>
      </c>
    </row>
    <row r="1070" customFormat="false" ht="14.25" hidden="false" customHeight="false" outlineLevel="0" collapsed="false">
      <c r="A1070" s="5" t="s">
        <v>2524</v>
      </c>
      <c r="B1070" s="5" t="s">
        <v>2525</v>
      </c>
      <c r="C1070" s="5" t="s">
        <v>120</v>
      </c>
      <c r="D1070" s="398" t="n">
        <v>3</v>
      </c>
      <c r="E1070" s="192" t="n">
        <v>5412</v>
      </c>
      <c r="F1070" s="399" t="n">
        <v>55.4323725055432</v>
      </c>
    </row>
    <row r="1071" customFormat="false" ht="14.25" hidden="false" customHeight="false" outlineLevel="0" collapsed="false">
      <c r="A1071" s="5" t="s">
        <v>2526</v>
      </c>
      <c r="B1071" s="5" t="s">
        <v>2527</v>
      </c>
      <c r="C1071" s="5" t="s">
        <v>120</v>
      </c>
      <c r="D1071" s="398" t="n">
        <v>1</v>
      </c>
      <c r="E1071" s="192" t="n">
        <v>3113</v>
      </c>
      <c r="F1071" s="399" t="n">
        <v>32.123353678124</v>
      </c>
    </row>
    <row r="1072" customFormat="false" ht="14.25" hidden="false" customHeight="false" outlineLevel="0" collapsed="false">
      <c r="A1072" s="5" t="s">
        <v>2528</v>
      </c>
      <c r="B1072" s="5" t="s">
        <v>2529</v>
      </c>
      <c r="C1072" s="5" t="s">
        <v>120</v>
      </c>
      <c r="D1072" s="398" t="n">
        <v>2</v>
      </c>
      <c r="E1072" s="192" t="n">
        <v>4174</v>
      </c>
      <c r="F1072" s="399" t="n">
        <v>47.9156684235745</v>
      </c>
    </row>
    <row r="1073" customFormat="false" ht="14.25" hidden="false" customHeight="false" outlineLevel="0" collapsed="false">
      <c r="A1073" s="5" t="s">
        <v>2530</v>
      </c>
      <c r="B1073" s="5" t="s">
        <v>2531</v>
      </c>
      <c r="C1073" s="5" t="s">
        <v>120</v>
      </c>
      <c r="D1073" s="398" t="n">
        <v>1</v>
      </c>
      <c r="E1073" s="192" t="n">
        <v>2787</v>
      </c>
      <c r="F1073" s="399" t="n">
        <v>35.880875493362</v>
      </c>
    </row>
    <row r="1074" customFormat="false" ht="14.25" hidden="false" customHeight="false" outlineLevel="0" collapsed="false">
      <c r="A1074" s="5" t="s">
        <v>2532</v>
      </c>
      <c r="B1074" s="5" t="s">
        <v>2533</v>
      </c>
      <c r="C1074" s="5" t="s">
        <v>120</v>
      </c>
      <c r="D1074" s="398" t="n">
        <v>4</v>
      </c>
      <c r="E1074" s="192" t="n">
        <v>3750</v>
      </c>
      <c r="F1074" s="399" t="n">
        <v>106.666666666667</v>
      </c>
    </row>
    <row r="1075" customFormat="false" ht="14.25" hidden="false" customHeight="false" outlineLevel="0" collapsed="false">
      <c r="A1075" s="5" t="s">
        <v>2534</v>
      </c>
      <c r="B1075" s="5" t="s">
        <v>2535</v>
      </c>
      <c r="C1075" s="5" t="s">
        <v>120</v>
      </c>
      <c r="D1075" s="398" t="n">
        <v>12</v>
      </c>
      <c r="E1075" s="192" t="n">
        <v>3500</v>
      </c>
      <c r="F1075" s="399" t="n">
        <v>342.857142857143</v>
      </c>
    </row>
    <row r="1076" customFormat="false" ht="14.25" hidden="false" customHeight="false" outlineLevel="0" collapsed="false">
      <c r="A1076" s="5" t="s">
        <v>2536</v>
      </c>
      <c r="B1076" s="5" t="s">
        <v>2537</v>
      </c>
      <c r="C1076" s="5" t="s">
        <v>120</v>
      </c>
      <c r="D1076" s="398" t="n">
        <v>5</v>
      </c>
      <c r="E1076" s="192" t="n">
        <v>3961</v>
      </c>
      <c r="F1076" s="399" t="n">
        <v>126.230749810654</v>
      </c>
    </row>
    <row r="1077" customFormat="false" ht="14.25" hidden="false" customHeight="false" outlineLevel="0" collapsed="false">
      <c r="A1077" s="5" t="s">
        <v>2538</v>
      </c>
      <c r="B1077" s="5" t="s">
        <v>2539</v>
      </c>
      <c r="C1077" s="5" t="s">
        <v>120</v>
      </c>
      <c r="D1077" s="398" t="n">
        <v>3</v>
      </c>
      <c r="E1077" s="192" t="n">
        <v>2748</v>
      </c>
      <c r="F1077" s="399" t="n">
        <v>109.170305676856</v>
      </c>
    </row>
    <row r="1078" customFormat="false" ht="14.25" hidden="false" customHeight="false" outlineLevel="0" collapsed="false">
      <c r="A1078" s="5" t="s">
        <v>2540</v>
      </c>
      <c r="B1078" s="5" t="s">
        <v>2541</v>
      </c>
      <c r="C1078" s="5" t="s">
        <v>120</v>
      </c>
      <c r="D1078" s="398" t="n">
        <v>1</v>
      </c>
      <c r="E1078" s="192" t="n">
        <v>4631</v>
      </c>
      <c r="F1078" s="399" t="n">
        <v>21.5936082919456</v>
      </c>
    </row>
    <row r="1079" customFormat="false" ht="14.25" hidden="false" customHeight="false" outlineLevel="0" collapsed="false">
      <c r="A1079" s="5" t="s">
        <v>2542</v>
      </c>
      <c r="B1079" s="5" t="s">
        <v>2543</v>
      </c>
      <c r="C1079" s="5" t="s">
        <v>120</v>
      </c>
      <c r="D1079" s="398" t="n">
        <v>5</v>
      </c>
      <c r="E1079" s="192" t="n">
        <v>3224</v>
      </c>
      <c r="F1079" s="399" t="n">
        <v>155.086848635236</v>
      </c>
    </row>
    <row r="1080" customFormat="false" ht="14.25" hidden="false" customHeight="false" outlineLevel="0" collapsed="false">
      <c r="A1080" s="5" t="s">
        <v>2544</v>
      </c>
      <c r="B1080" s="5" t="s">
        <v>2545</v>
      </c>
      <c r="C1080" s="5" t="s">
        <v>120</v>
      </c>
      <c r="D1080" s="398" t="n">
        <v>2</v>
      </c>
      <c r="E1080" s="192" t="n">
        <v>2358</v>
      </c>
      <c r="F1080" s="399" t="n">
        <v>84.8176420695505</v>
      </c>
    </row>
    <row r="1081" customFormat="false" ht="14.25" hidden="false" customHeight="false" outlineLevel="0" collapsed="false">
      <c r="A1081" s="5" t="s">
        <v>2546</v>
      </c>
      <c r="B1081" s="5" t="s">
        <v>2547</v>
      </c>
      <c r="C1081" s="5" t="s">
        <v>120</v>
      </c>
      <c r="D1081" s="398" t="n">
        <v>2</v>
      </c>
      <c r="E1081" s="192" t="n">
        <v>2973</v>
      </c>
      <c r="F1081" s="399" t="n">
        <v>67.272115708039</v>
      </c>
    </row>
    <row r="1082" customFormat="false" ht="14.25" hidden="false" customHeight="false" outlineLevel="0" collapsed="false">
      <c r="A1082" s="5" t="s">
        <v>2548</v>
      </c>
      <c r="B1082" s="5" t="s">
        <v>2549</v>
      </c>
      <c r="C1082" s="5" t="s">
        <v>120</v>
      </c>
      <c r="D1082" s="398" t="n">
        <v>3</v>
      </c>
      <c r="E1082" s="192" t="n">
        <v>3798</v>
      </c>
      <c r="F1082" s="399" t="n">
        <v>78.9889415481833</v>
      </c>
    </row>
    <row r="1083" customFormat="false" ht="14.25" hidden="false" customHeight="false" outlineLevel="0" collapsed="false">
      <c r="A1083" s="5" t="s">
        <v>2550</v>
      </c>
      <c r="B1083" s="5" t="s">
        <v>2551</v>
      </c>
      <c r="C1083" s="5" t="s">
        <v>120</v>
      </c>
      <c r="D1083" s="398" t="n">
        <v>0</v>
      </c>
      <c r="E1083" s="192" t="n">
        <v>3826</v>
      </c>
      <c r="F1083" s="399" t="n">
        <v>0</v>
      </c>
    </row>
    <row r="1084" customFormat="false" ht="14.25" hidden="false" customHeight="false" outlineLevel="0" collapsed="false">
      <c r="A1084" s="5" t="s">
        <v>2552</v>
      </c>
      <c r="B1084" s="5" t="s">
        <v>2553</v>
      </c>
      <c r="C1084" s="5" t="s">
        <v>120</v>
      </c>
      <c r="D1084" s="398" t="n">
        <v>5</v>
      </c>
      <c r="E1084" s="192" t="n">
        <v>4083</v>
      </c>
      <c r="F1084" s="399" t="n">
        <v>122.458976242959</v>
      </c>
    </row>
    <row r="1085" customFormat="false" ht="14.25" hidden="false" customHeight="false" outlineLevel="0" collapsed="false">
      <c r="A1085" s="5" t="s">
        <v>2554</v>
      </c>
      <c r="B1085" s="5" t="s">
        <v>2555</v>
      </c>
      <c r="C1085" s="5" t="s">
        <v>120</v>
      </c>
      <c r="D1085" s="398" t="n">
        <v>2</v>
      </c>
      <c r="E1085" s="192" t="n">
        <v>2981</v>
      </c>
      <c r="F1085" s="399" t="n">
        <v>67.0915800067092</v>
      </c>
    </row>
    <row r="1086" customFormat="false" ht="14.25" hidden="false" customHeight="false" outlineLevel="0" collapsed="false">
      <c r="A1086" s="5" t="s">
        <v>2556</v>
      </c>
      <c r="B1086" s="5" t="s">
        <v>2557</v>
      </c>
      <c r="C1086" s="5" t="s">
        <v>120</v>
      </c>
      <c r="D1086" s="398" t="n">
        <v>15</v>
      </c>
      <c r="E1086" s="192" t="n">
        <v>4230</v>
      </c>
      <c r="F1086" s="399" t="n">
        <v>354.609929078014</v>
      </c>
    </row>
    <row r="1087" customFormat="false" ht="14.25" hidden="false" customHeight="false" outlineLevel="0" collapsed="false">
      <c r="A1087" s="5" t="s">
        <v>2558</v>
      </c>
      <c r="B1087" s="5" t="s">
        <v>2559</v>
      </c>
      <c r="C1087" s="5" t="s">
        <v>120</v>
      </c>
      <c r="D1087" s="398" t="n">
        <v>4</v>
      </c>
      <c r="E1087" s="192" t="n">
        <v>3299</v>
      </c>
      <c r="F1087" s="399" t="n">
        <v>121.248863291907</v>
      </c>
    </row>
    <row r="1088" customFormat="false" ht="14.25" hidden="false" customHeight="false" outlineLevel="0" collapsed="false">
      <c r="A1088" s="5" t="s">
        <v>2560</v>
      </c>
      <c r="B1088" s="5" t="s">
        <v>2561</v>
      </c>
      <c r="C1088" s="5" t="s">
        <v>120</v>
      </c>
      <c r="D1088" s="398" t="n">
        <v>1</v>
      </c>
      <c r="E1088" s="192" t="n">
        <v>3347</v>
      </c>
      <c r="F1088" s="399" t="n">
        <v>29.8775022408127</v>
      </c>
    </row>
    <row r="1089" customFormat="false" ht="14.25" hidden="false" customHeight="false" outlineLevel="0" collapsed="false">
      <c r="A1089" s="5" t="s">
        <v>2562</v>
      </c>
      <c r="B1089" s="5" t="s">
        <v>2563</v>
      </c>
      <c r="C1089" s="5" t="s">
        <v>120</v>
      </c>
      <c r="D1089" s="398" t="n">
        <v>3</v>
      </c>
      <c r="E1089" s="192" t="n">
        <v>2751</v>
      </c>
      <c r="F1089" s="399" t="n">
        <v>109.051254089422</v>
      </c>
    </row>
    <row r="1090" customFormat="false" ht="14.25" hidden="false" customHeight="false" outlineLevel="0" collapsed="false">
      <c r="A1090" s="5" t="s">
        <v>2564</v>
      </c>
      <c r="B1090" s="5" t="s">
        <v>2565</v>
      </c>
      <c r="C1090" s="5" t="s">
        <v>120</v>
      </c>
      <c r="D1090" s="398" t="n">
        <v>2</v>
      </c>
      <c r="E1090" s="192" t="n">
        <v>5503</v>
      </c>
      <c r="F1090" s="399" t="n">
        <v>36.3438124659277</v>
      </c>
    </row>
    <row r="1091" customFormat="false" ht="14.25" hidden="false" customHeight="false" outlineLevel="0" collapsed="false">
      <c r="A1091" s="5" t="s">
        <v>2566</v>
      </c>
      <c r="B1091" s="5" t="s">
        <v>2567</v>
      </c>
      <c r="C1091" s="5" t="s">
        <v>121</v>
      </c>
      <c r="D1091" s="398" t="n">
        <v>1</v>
      </c>
      <c r="E1091" s="192" t="n">
        <v>3354</v>
      </c>
      <c r="F1091" s="399" t="n">
        <v>29.8151460942159</v>
      </c>
    </row>
    <row r="1092" customFormat="false" ht="14.25" hidden="false" customHeight="false" outlineLevel="0" collapsed="false">
      <c r="A1092" s="5" t="s">
        <v>2568</v>
      </c>
      <c r="B1092" s="5" t="s">
        <v>2569</v>
      </c>
      <c r="C1092" s="5" t="s">
        <v>121</v>
      </c>
      <c r="D1092" s="398" t="n">
        <v>0</v>
      </c>
      <c r="E1092" s="192" t="n">
        <v>3403</v>
      </c>
      <c r="F1092" s="399" t="n">
        <v>0</v>
      </c>
    </row>
    <row r="1093" customFormat="false" ht="14.25" hidden="false" customHeight="false" outlineLevel="0" collapsed="false">
      <c r="A1093" s="5" t="s">
        <v>2570</v>
      </c>
      <c r="B1093" s="5" t="s">
        <v>2571</v>
      </c>
      <c r="C1093" s="5" t="s">
        <v>121</v>
      </c>
      <c r="D1093" s="398" t="n">
        <v>1</v>
      </c>
      <c r="E1093" s="192" t="n">
        <v>4549</v>
      </c>
      <c r="F1093" s="399" t="n">
        <v>21.982853374368</v>
      </c>
    </row>
    <row r="1094" customFormat="false" ht="14.25" hidden="false" customHeight="false" outlineLevel="0" collapsed="false">
      <c r="A1094" s="5" t="s">
        <v>2572</v>
      </c>
      <c r="B1094" s="5" t="s">
        <v>2573</v>
      </c>
      <c r="C1094" s="5" t="s">
        <v>121</v>
      </c>
      <c r="D1094" s="398" t="n">
        <v>1</v>
      </c>
      <c r="E1094" s="192" t="n">
        <v>3469</v>
      </c>
      <c r="F1094" s="399" t="n">
        <v>28.8267512251369</v>
      </c>
    </row>
    <row r="1095" customFormat="false" ht="14.25" hidden="false" customHeight="false" outlineLevel="0" collapsed="false">
      <c r="A1095" s="5" t="s">
        <v>2574</v>
      </c>
      <c r="B1095" s="5" t="s">
        <v>2575</v>
      </c>
      <c r="C1095" s="5" t="s">
        <v>121</v>
      </c>
      <c r="D1095" s="398" t="n">
        <v>4</v>
      </c>
      <c r="E1095" s="192" t="n">
        <v>2875</v>
      </c>
      <c r="F1095" s="399" t="n">
        <v>139.130434782609</v>
      </c>
    </row>
    <row r="1096" customFormat="false" ht="14.25" hidden="false" customHeight="false" outlineLevel="0" collapsed="false">
      <c r="A1096" s="5" t="s">
        <v>2576</v>
      </c>
      <c r="B1096" s="5" t="s">
        <v>2577</v>
      </c>
      <c r="C1096" s="5" t="s">
        <v>121</v>
      </c>
      <c r="D1096" s="398" t="n">
        <v>1</v>
      </c>
      <c r="E1096" s="192" t="n">
        <v>2569</v>
      </c>
      <c r="F1096" s="399" t="n">
        <v>38.9256520046711</v>
      </c>
    </row>
    <row r="1097" customFormat="false" ht="14.25" hidden="false" customHeight="false" outlineLevel="0" collapsed="false">
      <c r="A1097" s="5" t="s">
        <v>2578</v>
      </c>
      <c r="B1097" s="5" t="s">
        <v>2579</v>
      </c>
      <c r="C1097" s="5" t="s">
        <v>121</v>
      </c>
      <c r="D1097" s="398" t="n">
        <v>0</v>
      </c>
      <c r="E1097" s="192" t="n">
        <v>2701</v>
      </c>
      <c r="F1097" s="399" t="n">
        <v>0</v>
      </c>
    </row>
    <row r="1098" customFormat="false" ht="14.25" hidden="false" customHeight="false" outlineLevel="0" collapsed="false">
      <c r="A1098" s="5" t="s">
        <v>2580</v>
      </c>
      <c r="B1098" s="5" t="s">
        <v>2581</v>
      </c>
      <c r="C1098" s="5" t="s">
        <v>122</v>
      </c>
      <c r="D1098" s="398" t="n">
        <v>3</v>
      </c>
      <c r="E1098" s="192" t="n">
        <v>5314</v>
      </c>
      <c r="F1098" s="399" t="n">
        <v>56.4546480993602</v>
      </c>
    </row>
    <row r="1099" customFormat="false" ht="14.25" hidden="false" customHeight="false" outlineLevel="0" collapsed="false">
      <c r="A1099" s="5" t="s">
        <v>2582</v>
      </c>
      <c r="B1099" s="5" t="s">
        <v>2583</v>
      </c>
      <c r="C1099" s="5" t="s">
        <v>122</v>
      </c>
      <c r="D1099" s="398" t="n">
        <v>2</v>
      </c>
      <c r="E1099" s="192" t="n">
        <v>3194</v>
      </c>
      <c r="F1099" s="399" t="n">
        <v>62.6174076393237</v>
      </c>
    </row>
    <row r="1100" customFormat="false" ht="14.25" hidden="false" customHeight="false" outlineLevel="0" collapsed="false">
      <c r="A1100" s="5" t="s">
        <v>2584</v>
      </c>
      <c r="B1100" s="5" t="s">
        <v>2585</v>
      </c>
      <c r="C1100" s="5" t="s">
        <v>122</v>
      </c>
      <c r="D1100" s="398" t="n">
        <v>9</v>
      </c>
      <c r="E1100" s="192" t="n">
        <v>3191</v>
      </c>
      <c r="F1100" s="399" t="n">
        <v>282.04324663115</v>
      </c>
    </row>
    <row r="1101" customFormat="false" ht="14.25" hidden="false" customHeight="false" outlineLevel="0" collapsed="false">
      <c r="A1101" s="5" t="s">
        <v>2586</v>
      </c>
      <c r="B1101" s="5" t="s">
        <v>2587</v>
      </c>
      <c r="C1101" s="5" t="s">
        <v>122</v>
      </c>
      <c r="D1101" s="398" t="n">
        <v>6</v>
      </c>
      <c r="E1101" s="192" t="n">
        <v>4655</v>
      </c>
      <c r="F1101" s="399" t="n">
        <v>128.893662728249</v>
      </c>
    </row>
    <row r="1102" customFormat="false" ht="14.25" hidden="false" customHeight="false" outlineLevel="0" collapsed="false">
      <c r="A1102" s="5" t="s">
        <v>2588</v>
      </c>
      <c r="B1102" s="5" t="s">
        <v>2589</v>
      </c>
      <c r="C1102" s="5" t="s">
        <v>122</v>
      </c>
      <c r="D1102" s="398" t="n">
        <v>7</v>
      </c>
      <c r="E1102" s="192" t="n">
        <v>4626</v>
      </c>
      <c r="F1102" s="399" t="n">
        <v>151.318633808906</v>
      </c>
    </row>
    <row r="1103" customFormat="false" ht="14.25" hidden="false" customHeight="false" outlineLevel="0" collapsed="false">
      <c r="A1103" s="5" t="s">
        <v>2590</v>
      </c>
      <c r="B1103" s="5" t="s">
        <v>2591</v>
      </c>
      <c r="C1103" s="5" t="s">
        <v>122</v>
      </c>
      <c r="D1103" s="398" t="n">
        <v>3</v>
      </c>
      <c r="E1103" s="192" t="n">
        <v>3779</v>
      </c>
      <c r="F1103" s="399" t="n">
        <v>79.3860809738026</v>
      </c>
    </row>
    <row r="1104" customFormat="false" ht="14.25" hidden="false" customHeight="false" outlineLevel="0" collapsed="false">
      <c r="A1104" s="5" t="s">
        <v>2592</v>
      </c>
      <c r="B1104" s="5" t="s">
        <v>2593</v>
      </c>
      <c r="C1104" s="5" t="s">
        <v>122</v>
      </c>
      <c r="D1104" s="398" t="n">
        <v>16</v>
      </c>
      <c r="E1104" s="192" t="n">
        <v>5957</v>
      </c>
      <c r="F1104" s="399" t="n">
        <v>268.591572939399</v>
      </c>
    </row>
    <row r="1105" customFormat="false" ht="14.25" hidden="false" customHeight="false" outlineLevel="0" collapsed="false">
      <c r="A1105" s="5" t="s">
        <v>2594</v>
      </c>
      <c r="B1105" s="5" t="s">
        <v>2595</v>
      </c>
      <c r="C1105" s="5" t="s">
        <v>122</v>
      </c>
      <c r="D1105" s="398" t="n">
        <v>6</v>
      </c>
      <c r="E1105" s="192" t="n">
        <v>4176</v>
      </c>
      <c r="F1105" s="399" t="n">
        <v>143.67816091954</v>
      </c>
    </row>
    <row r="1106" customFormat="false" ht="14.25" hidden="false" customHeight="false" outlineLevel="0" collapsed="false">
      <c r="A1106" s="5" t="s">
        <v>2596</v>
      </c>
      <c r="B1106" s="5" t="s">
        <v>2597</v>
      </c>
      <c r="C1106" s="5" t="s">
        <v>122</v>
      </c>
      <c r="D1106" s="398" t="n">
        <v>8</v>
      </c>
      <c r="E1106" s="192" t="n">
        <v>5326</v>
      </c>
      <c r="F1106" s="399" t="n">
        <v>150.206533984228</v>
      </c>
    </row>
    <row r="1107" customFormat="false" ht="14.25" hidden="false" customHeight="false" outlineLevel="0" collapsed="false">
      <c r="A1107" s="5" t="s">
        <v>2598</v>
      </c>
      <c r="B1107" s="5" t="s">
        <v>2599</v>
      </c>
      <c r="C1107" s="5" t="s">
        <v>122</v>
      </c>
      <c r="D1107" s="398" t="n">
        <v>5</v>
      </c>
      <c r="E1107" s="192" t="n">
        <v>4912</v>
      </c>
      <c r="F1107" s="399" t="n">
        <v>101.791530944625</v>
      </c>
    </row>
    <row r="1108" customFormat="false" ht="14.25" hidden="false" customHeight="false" outlineLevel="0" collapsed="false">
      <c r="A1108" s="5" t="s">
        <v>2600</v>
      </c>
      <c r="B1108" s="5" t="s">
        <v>2601</v>
      </c>
      <c r="C1108" s="5" t="s">
        <v>122</v>
      </c>
      <c r="D1108" s="398" t="n">
        <v>32</v>
      </c>
      <c r="E1108" s="192" t="n">
        <v>5448</v>
      </c>
      <c r="F1108" s="399" t="n">
        <v>587.371512481645</v>
      </c>
    </row>
    <row r="1109" customFormat="false" ht="14.25" hidden="false" customHeight="false" outlineLevel="0" collapsed="false">
      <c r="A1109" s="5" t="s">
        <v>2602</v>
      </c>
      <c r="B1109" s="5" t="s">
        <v>2603</v>
      </c>
      <c r="C1109" s="5" t="s">
        <v>122</v>
      </c>
      <c r="D1109" s="398" t="n">
        <v>9</v>
      </c>
      <c r="E1109" s="192" t="n">
        <v>4616</v>
      </c>
      <c r="F1109" s="399" t="n">
        <v>194.974003466205</v>
      </c>
    </row>
    <row r="1110" customFormat="false" ht="14.25" hidden="false" customHeight="false" outlineLevel="0" collapsed="false">
      <c r="A1110" s="5" t="s">
        <v>2604</v>
      </c>
      <c r="B1110" s="5" t="s">
        <v>2605</v>
      </c>
      <c r="C1110" s="5" t="s">
        <v>122</v>
      </c>
      <c r="D1110" s="398" t="n">
        <v>1</v>
      </c>
      <c r="E1110" s="192" t="n">
        <v>2594</v>
      </c>
      <c r="F1110" s="399" t="n">
        <v>38.550501156515</v>
      </c>
    </row>
    <row r="1111" customFormat="false" ht="14.25" hidden="false" customHeight="false" outlineLevel="0" collapsed="false">
      <c r="A1111" s="5" t="s">
        <v>2606</v>
      </c>
      <c r="B1111" s="5" t="s">
        <v>2607</v>
      </c>
      <c r="C1111" s="5" t="s">
        <v>122</v>
      </c>
      <c r="D1111" s="398" t="n">
        <v>18</v>
      </c>
      <c r="E1111" s="192" t="n">
        <v>2950</v>
      </c>
      <c r="F1111" s="399" t="n">
        <v>610.169491525424</v>
      </c>
    </row>
    <row r="1112" customFormat="false" ht="14.25" hidden="false" customHeight="false" outlineLevel="0" collapsed="false">
      <c r="A1112" s="5" t="s">
        <v>2608</v>
      </c>
      <c r="B1112" s="5" t="s">
        <v>2609</v>
      </c>
      <c r="C1112" s="5" t="s">
        <v>122</v>
      </c>
      <c r="D1112" s="398" t="n">
        <v>2</v>
      </c>
      <c r="E1112" s="192" t="n">
        <v>4216</v>
      </c>
      <c r="F1112" s="399" t="n">
        <v>47.438330170778</v>
      </c>
    </row>
    <row r="1113" customFormat="false" ht="14.25" hidden="false" customHeight="false" outlineLevel="0" collapsed="false">
      <c r="A1113" s="5" t="s">
        <v>2610</v>
      </c>
      <c r="B1113" s="5" t="s">
        <v>2611</v>
      </c>
      <c r="C1113" s="5" t="s">
        <v>122</v>
      </c>
      <c r="D1113" s="398" t="n">
        <v>1</v>
      </c>
      <c r="E1113" s="192" t="n">
        <v>4175</v>
      </c>
      <c r="F1113" s="399" t="n">
        <v>23.9520958083832</v>
      </c>
    </row>
    <row r="1114" customFormat="false" ht="14.25" hidden="false" customHeight="false" outlineLevel="0" collapsed="false">
      <c r="A1114" s="5" t="s">
        <v>2612</v>
      </c>
      <c r="B1114" s="5" t="s">
        <v>2613</v>
      </c>
      <c r="C1114" s="5" t="s">
        <v>122</v>
      </c>
      <c r="D1114" s="398" t="n">
        <v>9</v>
      </c>
      <c r="E1114" s="192" t="n">
        <v>4412</v>
      </c>
      <c r="F1114" s="399" t="n">
        <v>203.989120580236</v>
      </c>
    </row>
    <row r="1115" customFormat="false" ht="14.25" hidden="false" customHeight="false" outlineLevel="0" collapsed="false">
      <c r="A1115" s="5" t="s">
        <v>2614</v>
      </c>
      <c r="B1115" s="5" t="s">
        <v>2615</v>
      </c>
      <c r="C1115" s="5" t="s">
        <v>122</v>
      </c>
      <c r="D1115" s="398" t="n">
        <v>13</v>
      </c>
      <c r="E1115" s="192" t="n">
        <v>4051</v>
      </c>
      <c r="F1115" s="399" t="n">
        <v>320.908417674648</v>
      </c>
    </row>
    <row r="1116" customFormat="false" ht="14.25" hidden="false" customHeight="false" outlineLevel="0" collapsed="false">
      <c r="A1116" s="5" t="s">
        <v>2616</v>
      </c>
      <c r="B1116" s="5" t="s">
        <v>2617</v>
      </c>
      <c r="C1116" s="5" t="s">
        <v>122</v>
      </c>
      <c r="D1116" s="398" t="n">
        <v>14</v>
      </c>
      <c r="E1116" s="192" t="n">
        <v>5277</v>
      </c>
      <c r="F1116" s="399" t="n">
        <v>265.302255069168</v>
      </c>
    </row>
    <row r="1117" customFormat="false" ht="14.25" hidden="false" customHeight="false" outlineLevel="0" collapsed="false">
      <c r="A1117" s="5" t="s">
        <v>2618</v>
      </c>
      <c r="B1117" s="5" t="s">
        <v>2619</v>
      </c>
      <c r="C1117" s="5" t="s">
        <v>122</v>
      </c>
      <c r="D1117" s="398" t="n">
        <v>20</v>
      </c>
      <c r="E1117" s="192" t="n">
        <v>3194</v>
      </c>
      <c r="F1117" s="399" t="n">
        <v>626.174076393237</v>
      </c>
    </row>
    <row r="1118" customFormat="false" ht="14.25" hidden="false" customHeight="false" outlineLevel="0" collapsed="false">
      <c r="A1118" s="5" t="s">
        <v>2620</v>
      </c>
      <c r="B1118" s="5" t="s">
        <v>2621</v>
      </c>
      <c r="C1118" s="5" t="s">
        <v>122</v>
      </c>
      <c r="D1118" s="398" t="n">
        <v>6</v>
      </c>
      <c r="E1118" s="192" t="n">
        <v>5829</v>
      </c>
      <c r="F1118" s="399" t="n">
        <v>102.933607822954</v>
      </c>
    </row>
    <row r="1119" customFormat="false" ht="14.25" hidden="false" customHeight="false" outlineLevel="0" collapsed="false">
      <c r="A1119" s="5" t="s">
        <v>2622</v>
      </c>
      <c r="B1119" s="5" t="s">
        <v>2623</v>
      </c>
      <c r="C1119" s="5" t="s">
        <v>122</v>
      </c>
      <c r="D1119" s="398" t="n">
        <v>9</v>
      </c>
      <c r="E1119" s="192" t="n">
        <v>6240</v>
      </c>
      <c r="F1119" s="399" t="n">
        <v>144.230769230769</v>
      </c>
    </row>
    <row r="1120" customFormat="false" ht="14.25" hidden="false" customHeight="false" outlineLevel="0" collapsed="false">
      <c r="A1120" s="5" t="s">
        <v>2624</v>
      </c>
      <c r="B1120" s="5" t="s">
        <v>2625</v>
      </c>
      <c r="C1120" s="5" t="s">
        <v>122</v>
      </c>
      <c r="D1120" s="398" t="n">
        <v>2</v>
      </c>
      <c r="E1120" s="192" t="n">
        <v>5203</v>
      </c>
      <c r="F1120" s="399" t="n">
        <v>38.4393619065924</v>
      </c>
    </row>
    <row r="1121" customFormat="false" ht="14.25" hidden="false" customHeight="false" outlineLevel="0" collapsed="false">
      <c r="A1121" s="5" t="s">
        <v>2626</v>
      </c>
      <c r="B1121" s="5" t="s">
        <v>2627</v>
      </c>
      <c r="C1121" s="5" t="s">
        <v>122</v>
      </c>
      <c r="D1121" s="398" t="n">
        <v>5</v>
      </c>
      <c r="E1121" s="192" t="n">
        <v>3919</v>
      </c>
      <c r="F1121" s="399" t="n">
        <v>127.58356723654</v>
      </c>
    </row>
    <row r="1122" customFormat="false" ht="14.25" hidden="false" customHeight="false" outlineLevel="0" collapsed="false">
      <c r="A1122" s="5" t="s">
        <v>2628</v>
      </c>
      <c r="B1122" s="5" t="s">
        <v>2629</v>
      </c>
      <c r="C1122" s="5" t="s">
        <v>122</v>
      </c>
      <c r="D1122" s="398" t="n">
        <v>5</v>
      </c>
      <c r="E1122" s="192" t="n">
        <v>5356</v>
      </c>
      <c r="F1122" s="399" t="n">
        <v>93.3532486930545</v>
      </c>
    </row>
    <row r="1123" customFormat="false" ht="14.25" hidden="false" customHeight="false" outlineLevel="0" collapsed="false">
      <c r="A1123" s="5" t="s">
        <v>2630</v>
      </c>
      <c r="B1123" s="5" t="s">
        <v>2631</v>
      </c>
      <c r="C1123" s="5" t="s">
        <v>123</v>
      </c>
      <c r="D1123" s="398" t="n">
        <v>3</v>
      </c>
      <c r="E1123" s="192" t="n">
        <v>2441</v>
      </c>
      <c r="F1123" s="399" t="n">
        <v>122.900450634986</v>
      </c>
    </row>
    <row r="1124" customFormat="false" ht="14.25" hidden="false" customHeight="false" outlineLevel="0" collapsed="false">
      <c r="A1124" s="5" t="s">
        <v>2632</v>
      </c>
      <c r="B1124" s="5" t="s">
        <v>2633</v>
      </c>
      <c r="C1124" s="5" t="s">
        <v>123</v>
      </c>
      <c r="D1124" s="398" t="n">
        <v>4</v>
      </c>
      <c r="E1124" s="192" t="n">
        <v>5847</v>
      </c>
      <c r="F1124" s="399" t="n">
        <v>68.4111510176159</v>
      </c>
    </row>
    <row r="1125" customFormat="false" ht="14.25" hidden="false" customHeight="false" outlineLevel="0" collapsed="false">
      <c r="A1125" s="5" t="s">
        <v>2634</v>
      </c>
      <c r="B1125" s="5" t="s">
        <v>2635</v>
      </c>
      <c r="C1125" s="5" t="s">
        <v>123</v>
      </c>
      <c r="D1125" s="398" t="n">
        <v>2</v>
      </c>
      <c r="E1125" s="192" t="n">
        <v>4777</v>
      </c>
      <c r="F1125" s="399" t="n">
        <v>41.8672807201172</v>
      </c>
    </row>
    <row r="1126" customFormat="false" ht="14.25" hidden="false" customHeight="false" outlineLevel="0" collapsed="false">
      <c r="A1126" s="5" t="s">
        <v>2636</v>
      </c>
      <c r="B1126" s="5" t="s">
        <v>2637</v>
      </c>
      <c r="C1126" s="5" t="s">
        <v>123</v>
      </c>
      <c r="D1126" s="398" t="n">
        <v>7</v>
      </c>
      <c r="E1126" s="192" t="n">
        <v>3576</v>
      </c>
      <c r="F1126" s="399" t="n">
        <v>195.749440715884</v>
      </c>
    </row>
    <row r="1127" customFormat="false" ht="14.25" hidden="false" customHeight="false" outlineLevel="0" collapsed="false">
      <c r="A1127" s="5" t="s">
        <v>2638</v>
      </c>
      <c r="B1127" s="5" t="s">
        <v>868</v>
      </c>
      <c r="C1127" s="5" t="s">
        <v>123</v>
      </c>
      <c r="D1127" s="398" t="n">
        <v>2</v>
      </c>
      <c r="E1127" s="192" t="n">
        <v>3683</v>
      </c>
      <c r="F1127" s="399" t="n">
        <v>54.3035568829758</v>
      </c>
    </row>
    <row r="1128" customFormat="false" ht="14.25" hidden="false" customHeight="false" outlineLevel="0" collapsed="false">
      <c r="A1128" s="5" t="s">
        <v>2639</v>
      </c>
      <c r="B1128" s="5" t="s">
        <v>2640</v>
      </c>
      <c r="C1128" s="5" t="s">
        <v>123</v>
      </c>
      <c r="D1128" s="398" t="n">
        <v>4</v>
      </c>
      <c r="E1128" s="192" t="n">
        <v>2820</v>
      </c>
      <c r="F1128" s="399" t="n">
        <v>141.843971631206</v>
      </c>
    </row>
    <row r="1129" customFormat="false" ht="14.25" hidden="false" customHeight="false" outlineLevel="0" collapsed="false">
      <c r="A1129" s="5" t="s">
        <v>2641</v>
      </c>
      <c r="B1129" s="5" t="s">
        <v>2642</v>
      </c>
      <c r="C1129" s="5" t="s">
        <v>123</v>
      </c>
      <c r="D1129" s="398" t="n">
        <v>3</v>
      </c>
      <c r="E1129" s="192" t="n">
        <v>2437</v>
      </c>
      <c r="F1129" s="399" t="n">
        <v>123.102174805088</v>
      </c>
    </row>
    <row r="1130" customFormat="false" ht="14.25" hidden="false" customHeight="false" outlineLevel="0" collapsed="false">
      <c r="A1130" s="5" t="s">
        <v>2643</v>
      </c>
      <c r="B1130" s="5" t="s">
        <v>2644</v>
      </c>
      <c r="C1130" s="5" t="s">
        <v>123</v>
      </c>
      <c r="D1130" s="398" t="n">
        <v>2</v>
      </c>
      <c r="E1130" s="192" t="n">
        <v>4088</v>
      </c>
      <c r="F1130" s="399" t="n">
        <v>48.9236790606654</v>
      </c>
    </row>
    <row r="1131" customFormat="false" ht="14.25" hidden="false" customHeight="false" outlineLevel="0" collapsed="false">
      <c r="A1131" s="5" t="s">
        <v>2645</v>
      </c>
      <c r="B1131" s="5" t="s">
        <v>2646</v>
      </c>
      <c r="C1131" s="5" t="s">
        <v>123</v>
      </c>
      <c r="D1131" s="398" t="n">
        <v>5</v>
      </c>
      <c r="E1131" s="192" t="n">
        <v>3391</v>
      </c>
      <c r="F1131" s="399" t="n">
        <v>147.449130050133</v>
      </c>
    </row>
    <row r="1132" customFormat="false" ht="14.25" hidden="false" customHeight="false" outlineLevel="0" collapsed="false">
      <c r="A1132" s="5" t="s">
        <v>2647</v>
      </c>
      <c r="B1132" s="5" t="s">
        <v>2648</v>
      </c>
      <c r="C1132" s="5" t="s">
        <v>123</v>
      </c>
      <c r="D1132" s="398" t="n">
        <v>1</v>
      </c>
      <c r="E1132" s="192" t="n">
        <v>2705</v>
      </c>
      <c r="F1132" s="399" t="n">
        <v>36.9685767097967</v>
      </c>
    </row>
    <row r="1133" customFormat="false" ht="14.25" hidden="false" customHeight="false" outlineLevel="0" collapsed="false">
      <c r="A1133" s="5" t="s">
        <v>2649</v>
      </c>
      <c r="B1133" s="5" t="s">
        <v>2650</v>
      </c>
      <c r="C1133" s="5" t="s">
        <v>123</v>
      </c>
      <c r="D1133" s="398" t="n">
        <v>4</v>
      </c>
      <c r="E1133" s="192" t="n">
        <v>2609</v>
      </c>
      <c r="F1133" s="399" t="n">
        <v>153.315446531238</v>
      </c>
    </row>
    <row r="1134" customFormat="false" ht="14.25" hidden="false" customHeight="false" outlineLevel="0" collapsed="false">
      <c r="A1134" s="5" t="s">
        <v>2651</v>
      </c>
      <c r="B1134" s="5" t="s">
        <v>2652</v>
      </c>
      <c r="C1134" s="5" t="s">
        <v>123</v>
      </c>
      <c r="D1134" s="398" t="n">
        <v>0</v>
      </c>
      <c r="E1134" s="192" t="n">
        <v>2182</v>
      </c>
      <c r="F1134" s="399" t="n">
        <v>0</v>
      </c>
    </row>
    <row r="1135" customFormat="false" ht="14.25" hidden="false" customHeight="false" outlineLevel="0" collapsed="false">
      <c r="A1135" s="5" t="s">
        <v>2653</v>
      </c>
      <c r="B1135" s="5" t="s">
        <v>2654</v>
      </c>
      <c r="C1135" s="5" t="s">
        <v>123</v>
      </c>
      <c r="D1135" s="398" t="n">
        <v>8</v>
      </c>
      <c r="E1135" s="192" t="n">
        <v>3872</v>
      </c>
      <c r="F1135" s="399" t="n">
        <v>206.611570247934</v>
      </c>
    </row>
    <row r="1136" customFormat="false" ht="14.25" hidden="false" customHeight="false" outlineLevel="0" collapsed="false">
      <c r="A1136" s="5" t="s">
        <v>2655</v>
      </c>
      <c r="B1136" s="5" t="s">
        <v>2656</v>
      </c>
      <c r="C1136" s="5" t="s">
        <v>123</v>
      </c>
      <c r="D1136" s="398" t="n">
        <v>2</v>
      </c>
      <c r="E1136" s="192" t="n">
        <v>3965</v>
      </c>
      <c r="F1136" s="399" t="n">
        <v>50.4413619167718</v>
      </c>
    </row>
    <row r="1137" customFormat="false" ht="14.25" hidden="false" customHeight="false" outlineLevel="0" collapsed="false">
      <c r="A1137" s="5" t="s">
        <v>2657</v>
      </c>
      <c r="B1137" s="5" t="s">
        <v>2658</v>
      </c>
      <c r="C1137" s="5" t="s">
        <v>123</v>
      </c>
      <c r="D1137" s="398" t="n">
        <v>6</v>
      </c>
      <c r="E1137" s="192" t="n">
        <v>4293</v>
      </c>
      <c r="F1137" s="399" t="n">
        <v>139.762403913347</v>
      </c>
    </row>
    <row r="1138" customFormat="false" ht="14.25" hidden="false" customHeight="false" outlineLevel="0" collapsed="false">
      <c r="A1138" s="5" t="s">
        <v>2659</v>
      </c>
      <c r="B1138" s="5" t="s">
        <v>2660</v>
      </c>
      <c r="C1138" s="5" t="s">
        <v>123</v>
      </c>
      <c r="D1138" s="398" t="n">
        <v>6</v>
      </c>
      <c r="E1138" s="192" t="n">
        <v>3780</v>
      </c>
      <c r="F1138" s="399" t="n">
        <v>158.730158730159</v>
      </c>
    </row>
    <row r="1139" customFormat="false" ht="14.25" hidden="false" customHeight="false" outlineLevel="0" collapsed="false">
      <c r="A1139" s="5" t="s">
        <v>2661</v>
      </c>
      <c r="B1139" s="5" t="s">
        <v>2662</v>
      </c>
      <c r="C1139" s="5" t="s">
        <v>123</v>
      </c>
      <c r="D1139" s="398" t="n">
        <v>4</v>
      </c>
      <c r="E1139" s="192" t="n">
        <v>4264</v>
      </c>
      <c r="F1139" s="399" t="n">
        <v>93.8086303939963</v>
      </c>
    </row>
    <row r="1140" customFormat="false" ht="14.25" hidden="false" customHeight="false" outlineLevel="0" collapsed="false">
      <c r="A1140" s="5" t="s">
        <v>2663</v>
      </c>
      <c r="B1140" s="5" t="s">
        <v>2664</v>
      </c>
      <c r="C1140" s="5" t="s">
        <v>123</v>
      </c>
      <c r="D1140" s="398" t="n">
        <v>9</v>
      </c>
      <c r="E1140" s="192" t="n">
        <v>3021</v>
      </c>
      <c r="F1140" s="399" t="n">
        <v>297.914597815293</v>
      </c>
    </row>
    <row r="1141" customFormat="false" ht="14.25" hidden="false" customHeight="false" outlineLevel="0" collapsed="false">
      <c r="A1141" s="5" t="s">
        <v>2665</v>
      </c>
      <c r="B1141" s="5" t="s">
        <v>2666</v>
      </c>
      <c r="C1141" s="5" t="s">
        <v>123</v>
      </c>
      <c r="D1141" s="398" t="n">
        <v>7</v>
      </c>
      <c r="E1141" s="192" t="n">
        <v>3259</v>
      </c>
      <c r="F1141" s="399" t="n">
        <v>214.78981282602</v>
      </c>
    </row>
    <row r="1142" customFormat="false" ht="14.25" hidden="false" customHeight="false" outlineLevel="0" collapsed="false">
      <c r="A1142" s="5" t="s">
        <v>2667</v>
      </c>
      <c r="B1142" s="5" t="s">
        <v>2668</v>
      </c>
      <c r="C1142" s="5" t="s">
        <v>123</v>
      </c>
      <c r="D1142" s="398" t="n">
        <v>8</v>
      </c>
      <c r="E1142" s="192" t="n">
        <v>3805</v>
      </c>
      <c r="F1142" s="399" t="n">
        <v>210.249671484888</v>
      </c>
    </row>
    <row r="1143" customFormat="false" ht="14.25" hidden="false" customHeight="false" outlineLevel="0" collapsed="false">
      <c r="A1143" s="5" t="s">
        <v>2669</v>
      </c>
      <c r="B1143" s="5" t="s">
        <v>2670</v>
      </c>
      <c r="C1143" s="5" t="s">
        <v>123</v>
      </c>
      <c r="D1143" s="398" t="n">
        <v>12</v>
      </c>
      <c r="E1143" s="192" t="n">
        <v>4001</v>
      </c>
      <c r="F1143" s="399" t="n">
        <v>299.925018745314</v>
      </c>
    </row>
    <row r="1144" customFormat="false" ht="14.25" hidden="false" customHeight="false" outlineLevel="0" collapsed="false">
      <c r="A1144" s="5" t="s">
        <v>2671</v>
      </c>
      <c r="B1144" s="5" t="s">
        <v>2672</v>
      </c>
      <c r="C1144" s="5" t="s">
        <v>123</v>
      </c>
      <c r="D1144" s="398" t="n">
        <v>4</v>
      </c>
      <c r="E1144" s="192" t="n">
        <v>3526</v>
      </c>
      <c r="F1144" s="399" t="n">
        <v>113.442994895065</v>
      </c>
    </row>
    <row r="1145" customFormat="false" ht="14.25" hidden="false" customHeight="false" outlineLevel="0" collapsed="false">
      <c r="A1145" s="5" t="s">
        <v>2673</v>
      </c>
      <c r="B1145" s="5" t="s">
        <v>2674</v>
      </c>
      <c r="C1145" s="5" t="s">
        <v>123</v>
      </c>
      <c r="D1145" s="398" t="n">
        <v>10</v>
      </c>
      <c r="E1145" s="192" t="n">
        <v>5774</v>
      </c>
      <c r="F1145" s="399" t="n">
        <v>173.190162798753</v>
      </c>
    </row>
    <row r="1146" customFormat="false" ht="14.25" hidden="false" customHeight="false" outlineLevel="0" collapsed="false">
      <c r="A1146" s="5" t="s">
        <v>2675</v>
      </c>
      <c r="B1146" s="5" t="s">
        <v>2676</v>
      </c>
      <c r="C1146" s="5" t="s">
        <v>123</v>
      </c>
      <c r="D1146" s="398" t="n">
        <v>4</v>
      </c>
      <c r="E1146" s="192" t="n">
        <v>4591</v>
      </c>
      <c r="F1146" s="399" t="n">
        <v>87.1269875844043</v>
      </c>
    </row>
    <row r="1147" customFormat="false" ht="14.25" hidden="false" customHeight="false" outlineLevel="0" collapsed="false">
      <c r="A1147" s="5" t="s">
        <v>2677</v>
      </c>
      <c r="B1147" s="5" t="s">
        <v>2678</v>
      </c>
      <c r="C1147" s="5" t="s">
        <v>123</v>
      </c>
      <c r="D1147" s="398" t="n">
        <v>0</v>
      </c>
      <c r="E1147" s="192" t="n">
        <v>2881</v>
      </c>
      <c r="F1147" s="399" t="n">
        <v>0</v>
      </c>
    </row>
    <row r="1148" customFormat="false" ht="14.25" hidden="false" customHeight="false" outlineLevel="0" collapsed="false">
      <c r="A1148" s="5" t="s">
        <v>2679</v>
      </c>
      <c r="B1148" s="5" t="s">
        <v>2680</v>
      </c>
      <c r="C1148" s="5" t="s">
        <v>123</v>
      </c>
      <c r="D1148" s="398" t="n">
        <v>5</v>
      </c>
      <c r="E1148" s="192" t="n">
        <v>3575</v>
      </c>
      <c r="F1148" s="399" t="n">
        <v>139.86013986014</v>
      </c>
    </row>
    <row r="1149" customFormat="false" ht="14.25" hidden="false" customHeight="false" outlineLevel="0" collapsed="false">
      <c r="A1149" s="5" t="s">
        <v>2681</v>
      </c>
      <c r="B1149" s="5" t="s">
        <v>2682</v>
      </c>
      <c r="C1149" s="5" t="s">
        <v>123</v>
      </c>
      <c r="D1149" s="398" t="n">
        <v>2</v>
      </c>
      <c r="E1149" s="192" t="n">
        <v>4310</v>
      </c>
      <c r="F1149" s="399" t="n">
        <v>46.4037122969838</v>
      </c>
    </row>
    <row r="1150" customFormat="false" ht="14.25" hidden="false" customHeight="false" outlineLevel="0" collapsed="false">
      <c r="A1150" s="5" t="s">
        <v>2683</v>
      </c>
      <c r="B1150" s="5" t="s">
        <v>2684</v>
      </c>
      <c r="C1150" s="5" t="s">
        <v>123</v>
      </c>
      <c r="D1150" s="398" t="n">
        <v>7</v>
      </c>
      <c r="E1150" s="192" t="n">
        <v>3516</v>
      </c>
      <c r="F1150" s="399" t="n">
        <v>199.089874857793</v>
      </c>
    </row>
    <row r="1151" customFormat="false" ht="14.25" hidden="false" customHeight="false" outlineLevel="0" collapsed="false">
      <c r="A1151" s="5" t="s">
        <v>2685</v>
      </c>
      <c r="B1151" s="5" t="s">
        <v>2686</v>
      </c>
      <c r="C1151" s="5" t="s">
        <v>123</v>
      </c>
      <c r="D1151" s="398" t="n">
        <v>6</v>
      </c>
      <c r="E1151" s="192" t="n">
        <v>2746</v>
      </c>
      <c r="F1151" s="399" t="n">
        <v>218.49963583394</v>
      </c>
    </row>
    <row r="1152" customFormat="false" ht="14.25" hidden="false" customHeight="false" outlineLevel="0" collapsed="false">
      <c r="A1152" s="5" t="s">
        <v>2687</v>
      </c>
      <c r="B1152" s="5" t="s">
        <v>2688</v>
      </c>
      <c r="C1152" s="5" t="s">
        <v>123</v>
      </c>
      <c r="D1152" s="398" t="n">
        <v>6</v>
      </c>
      <c r="E1152" s="192" t="n">
        <v>2815</v>
      </c>
      <c r="F1152" s="399" t="n">
        <v>213.143872113677</v>
      </c>
    </row>
    <row r="1153" customFormat="false" ht="14.25" hidden="false" customHeight="false" outlineLevel="0" collapsed="false">
      <c r="A1153" s="5" t="s">
        <v>2689</v>
      </c>
      <c r="B1153" s="5" t="s">
        <v>2690</v>
      </c>
      <c r="C1153" s="5" t="s">
        <v>123</v>
      </c>
      <c r="D1153" s="398" t="n">
        <v>21</v>
      </c>
      <c r="E1153" s="192" t="n">
        <v>4179</v>
      </c>
      <c r="F1153" s="399" t="n">
        <v>502.51256281407</v>
      </c>
    </row>
    <row r="1154" customFormat="false" ht="14.25" hidden="false" customHeight="false" outlineLevel="0" collapsed="false">
      <c r="A1154" s="5" t="s">
        <v>2691</v>
      </c>
      <c r="B1154" s="5" t="s">
        <v>2692</v>
      </c>
      <c r="C1154" s="5" t="s">
        <v>123</v>
      </c>
      <c r="D1154" s="398" t="n">
        <v>5</v>
      </c>
      <c r="E1154" s="192" t="n">
        <v>3617</v>
      </c>
      <c r="F1154" s="399" t="n">
        <v>138.236107271219</v>
      </c>
    </row>
    <row r="1155" customFormat="false" ht="14.25" hidden="false" customHeight="false" outlineLevel="0" collapsed="false">
      <c r="A1155" s="5" t="s">
        <v>2693</v>
      </c>
      <c r="B1155" s="5" t="s">
        <v>2694</v>
      </c>
      <c r="C1155" s="5" t="s">
        <v>123</v>
      </c>
      <c r="D1155" s="398" t="n">
        <v>4</v>
      </c>
      <c r="E1155" s="192" t="n">
        <v>2035</v>
      </c>
      <c r="F1155" s="399" t="n">
        <v>196.560196560197</v>
      </c>
    </row>
    <row r="1156" customFormat="false" ht="14.25" hidden="false" customHeight="false" outlineLevel="0" collapsed="false">
      <c r="A1156" s="5" t="s">
        <v>2695</v>
      </c>
      <c r="B1156" s="5" t="s">
        <v>2696</v>
      </c>
      <c r="C1156" s="5" t="s">
        <v>123</v>
      </c>
      <c r="D1156" s="398" t="n">
        <v>2</v>
      </c>
      <c r="E1156" s="192" t="n">
        <v>2730</v>
      </c>
      <c r="F1156" s="399" t="n">
        <v>73.2600732600733</v>
      </c>
    </row>
    <row r="1157" customFormat="false" ht="14.25" hidden="false" customHeight="false" outlineLevel="0" collapsed="false">
      <c r="A1157" s="5" t="s">
        <v>2697</v>
      </c>
      <c r="B1157" s="5" t="s">
        <v>2698</v>
      </c>
      <c r="C1157" s="5" t="s">
        <v>123</v>
      </c>
      <c r="D1157" s="398" t="n">
        <v>8</v>
      </c>
      <c r="E1157" s="192" t="n">
        <v>6779</v>
      </c>
      <c r="F1157" s="399" t="n">
        <v>118.011506121847</v>
      </c>
    </row>
    <row r="1158" customFormat="false" ht="14.25" hidden="false" customHeight="false" outlineLevel="0" collapsed="false">
      <c r="A1158" s="5" t="s">
        <v>2699</v>
      </c>
      <c r="B1158" s="5" t="s">
        <v>2700</v>
      </c>
      <c r="C1158" s="5" t="s">
        <v>123</v>
      </c>
      <c r="D1158" s="398" t="n">
        <v>5</v>
      </c>
      <c r="E1158" s="192" t="n">
        <v>4040</v>
      </c>
      <c r="F1158" s="399" t="n">
        <v>123.762376237624</v>
      </c>
    </row>
    <row r="1159" customFormat="false" ht="14.25" hidden="false" customHeight="false" outlineLevel="0" collapsed="false">
      <c r="A1159" s="5" t="s">
        <v>2701</v>
      </c>
      <c r="B1159" s="5" t="s">
        <v>2702</v>
      </c>
      <c r="C1159" s="5" t="s">
        <v>123</v>
      </c>
      <c r="D1159" s="398" t="n">
        <v>9</v>
      </c>
      <c r="E1159" s="192" t="n">
        <v>4098</v>
      </c>
      <c r="F1159" s="399" t="n">
        <v>219.619326500732</v>
      </c>
    </row>
    <row r="1160" customFormat="false" ht="14.25" hidden="false" customHeight="false" outlineLevel="0" collapsed="false">
      <c r="A1160" s="5" t="s">
        <v>2703</v>
      </c>
      <c r="B1160" s="5" t="s">
        <v>2704</v>
      </c>
      <c r="C1160" s="5" t="s">
        <v>123</v>
      </c>
      <c r="D1160" s="398" t="n">
        <v>4</v>
      </c>
      <c r="E1160" s="192" t="n">
        <v>3751</v>
      </c>
      <c r="F1160" s="399" t="n">
        <v>106.638229805385</v>
      </c>
    </row>
    <row r="1161" customFormat="false" ht="14.25" hidden="false" customHeight="false" outlineLevel="0" collapsed="false">
      <c r="A1161" s="5" t="s">
        <v>2705</v>
      </c>
      <c r="B1161" s="5" t="s">
        <v>2706</v>
      </c>
      <c r="C1161" s="5" t="s">
        <v>123</v>
      </c>
      <c r="D1161" s="398" t="n">
        <v>10</v>
      </c>
      <c r="E1161" s="192" t="n">
        <v>4294</v>
      </c>
      <c r="F1161" s="399" t="n">
        <v>232.883092687471</v>
      </c>
    </row>
    <row r="1162" customFormat="false" ht="14.25" hidden="false" customHeight="false" outlineLevel="0" collapsed="false">
      <c r="A1162" s="5" t="s">
        <v>2707</v>
      </c>
      <c r="B1162" s="5" t="s">
        <v>2708</v>
      </c>
      <c r="C1162" s="5" t="s">
        <v>123</v>
      </c>
      <c r="D1162" s="398" t="n">
        <v>3</v>
      </c>
      <c r="E1162" s="192" t="n">
        <v>3279</v>
      </c>
      <c r="F1162" s="399" t="n">
        <v>91.4913083257091</v>
      </c>
    </row>
    <row r="1163" customFormat="false" ht="14.25" hidden="false" customHeight="false" outlineLevel="0" collapsed="false">
      <c r="A1163" s="5" t="s">
        <v>2709</v>
      </c>
      <c r="B1163" s="5" t="s">
        <v>2710</v>
      </c>
      <c r="C1163" s="5" t="s">
        <v>123</v>
      </c>
      <c r="D1163" s="398" t="n">
        <v>2</v>
      </c>
      <c r="E1163" s="192" t="n">
        <v>2936</v>
      </c>
      <c r="F1163" s="399" t="n">
        <v>68.1198910081744</v>
      </c>
    </row>
    <row r="1164" customFormat="false" ht="14.25" hidden="false" customHeight="false" outlineLevel="0" collapsed="false">
      <c r="A1164" s="5" t="s">
        <v>2711</v>
      </c>
      <c r="B1164" s="5" t="s">
        <v>2712</v>
      </c>
      <c r="C1164" s="5" t="s">
        <v>123</v>
      </c>
      <c r="D1164" s="398" t="n">
        <v>3</v>
      </c>
      <c r="E1164" s="192" t="n">
        <v>4886</v>
      </c>
      <c r="F1164" s="399" t="n">
        <v>61.3999181334425</v>
      </c>
    </row>
    <row r="1165" customFormat="false" ht="14.25" hidden="false" customHeight="false" outlineLevel="0" collapsed="false">
      <c r="A1165" s="5" t="s">
        <v>2713</v>
      </c>
      <c r="B1165" s="5" t="s">
        <v>2714</v>
      </c>
      <c r="C1165" s="5" t="s">
        <v>123</v>
      </c>
      <c r="D1165" s="398" t="n">
        <v>8</v>
      </c>
      <c r="E1165" s="192" t="n">
        <v>4592</v>
      </c>
      <c r="F1165" s="399" t="n">
        <v>174.216027874564</v>
      </c>
    </row>
    <row r="1166" customFormat="false" ht="14.25" hidden="false" customHeight="false" outlineLevel="0" collapsed="false">
      <c r="A1166" s="5" t="s">
        <v>2715</v>
      </c>
      <c r="B1166" s="5" t="s">
        <v>2716</v>
      </c>
      <c r="C1166" s="5" t="s">
        <v>123</v>
      </c>
      <c r="D1166" s="398" t="n">
        <v>34</v>
      </c>
      <c r="E1166" s="192" t="n">
        <v>3773</v>
      </c>
      <c r="F1166" s="399" t="n">
        <v>901.139676649881</v>
      </c>
    </row>
    <row r="1167" customFormat="false" ht="14.25" hidden="false" customHeight="false" outlineLevel="0" collapsed="false">
      <c r="A1167" s="5" t="s">
        <v>2717</v>
      </c>
      <c r="B1167" s="5" t="s">
        <v>2718</v>
      </c>
      <c r="C1167" s="5" t="s">
        <v>123</v>
      </c>
      <c r="D1167" s="398" t="n">
        <v>8</v>
      </c>
      <c r="E1167" s="192" t="n">
        <v>3937</v>
      </c>
      <c r="F1167" s="399" t="n">
        <v>203.200406400813</v>
      </c>
    </row>
    <row r="1168" customFormat="false" ht="14.25" hidden="false" customHeight="false" outlineLevel="0" collapsed="false">
      <c r="A1168" s="5" t="s">
        <v>2719</v>
      </c>
      <c r="B1168" s="5" t="s">
        <v>2720</v>
      </c>
      <c r="C1168" s="5" t="s">
        <v>123</v>
      </c>
      <c r="D1168" s="398" t="n">
        <v>3</v>
      </c>
      <c r="E1168" s="192" t="n">
        <v>3374</v>
      </c>
      <c r="F1168" s="399" t="n">
        <v>88.9152341434499</v>
      </c>
    </row>
    <row r="1169" customFormat="false" ht="14.25" hidden="false" customHeight="false" outlineLevel="0" collapsed="false">
      <c r="A1169" s="5" t="s">
        <v>2721</v>
      </c>
      <c r="B1169" s="5" t="s">
        <v>2722</v>
      </c>
      <c r="C1169" s="5" t="s">
        <v>123</v>
      </c>
      <c r="D1169" s="398" t="n">
        <v>2</v>
      </c>
      <c r="E1169" s="192" t="n">
        <v>3113</v>
      </c>
      <c r="F1169" s="399" t="n">
        <v>64.246707356248</v>
      </c>
    </row>
    <row r="1170" customFormat="false" ht="14.25" hidden="false" customHeight="false" outlineLevel="0" collapsed="false">
      <c r="A1170" s="5" t="s">
        <v>2723</v>
      </c>
      <c r="B1170" s="5" t="s">
        <v>2724</v>
      </c>
      <c r="C1170" s="5" t="s">
        <v>123</v>
      </c>
      <c r="D1170" s="398" t="n">
        <v>28</v>
      </c>
      <c r="E1170" s="192" t="n">
        <v>6700</v>
      </c>
      <c r="F1170" s="399" t="n">
        <v>417.910447761194</v>
      </c>
    </row>
    <row r="1171" customFormat="false" ht="14.25" hidden="false" customHeight="false" outlineLevel="0" collapsed="false">
      <c r="A1171" s="5" t="s">
        <v>2725</v>
      </c>
      <c r="B1171" s="5" t="s">
        <v>2726</v>
      </c>
      <c r="C1171" s="5" t="s">
        <v>123</v>
      </c>
      <c r="D1171" s="398" t="n">
        <v>6</v>
      </c>
      <c r="E1171" s="192" t="n">
        <v>7784</v>
      </c>
      <c r="F1171" s="399" t="n">
        <v>77.0811921891059</v>
      </c>
    </row>
    <row r="1172" customFormat="false" ht="14.25" hidden="false" customHeight="false" outlineLevel="0" collapsed="false">
      <c r="A1172" s="5" t="s">
        <v>2727</v>
      </c>
      <c r="B1172" s="5" t="s">
        <v>2728</v>
      </c>
      <c r="C1172" s="5" t="s">
        <v>123</v>
      </c>
      <c r="D1172" s="398" t="n">
        <v>7</v>
      </c>
      <c r="E1172" s="192" t="n">
        <v>6321</v>
      </c>
      <c r="F1172" s="399" t="n">
        <v>110.741971207088</v>
      </c>
    </row>
    <row r="1173" customFormat="false" ht="14.25" hidden="false" customHeight="false" outlineLevel="0" collapsed="false">
      <c r="A1173" s="5" t="s">
        <v>2729</v>
      </c>
      <c r="B1173" s="5" t="s">
        <v>2730</v>
      </c>
      <c r="C1173" s="5" t="s">
        <v>123</v>
      </c>
      <c r="D1173" s="398" t="n">
        <v>11</v>
      </c>
      <c r="E1173" s="192" t="n">
        <v>4127</v>
      </c>
      <c r="F1173" s="399" t="n">
        <v>266.537436394475</v>
      </c>
    </row>
    <row r="1174" customFormat="false" ht="14.25" hidden="false" customHeight="false" outlineLevel="0" collapsed="false">
      <c r="A1174" s="5" t="s">
        <v>2731</v>
      </c>
      <c r="B1174" s="5" t="s">
        <v>2732</v>
      </c>
      <c r="C1174" s="5" t="s">
        <v>123</v>
      </c>
      <c r="D1174" s="398" t="n">
        <v>12</v>
      </c>
      <c r="E1174" s="192" t="n">
        <v>4605</v>
      </c>
      <c r="F1174" s="399" t="n">
        <v>260.586319218241</v>
      </c>
    </row>
    <row r="1175" customFormat="false" ht="14.25" hidden="false" customHeight="false" outlineLevel="0" collapsed="false">
      <c r="A1175" s="5" t="s">
        <v>2733</v>
      </c>
      <c r="B1175" s="5" t="s">
        <v>2734</v>
      </c>
      <c r="C1175" s="5" t="s">
        <v>123</v>
      </c>
      <c r="D1175" s="398" t="n">
        <v>5</v>
      </c>
      <c r="E1175" s="192" t="n">
        <v>3793</v>
      </c>
      <c r="F1175" s="399" t="n">
        <v>131.821776957553</v>
      </c>
    </row>
    <row r="1176" customFormat="false" ht="14.25" hidden="false" customHeight="false" outlineLevel="0" collapsed="false">
      <c r="A1176" s="5" t="s">
        <v>2735</v>
      </c>
      <c r="B1176" s="5" t="s">
        <v>2736</v>
      </c>
      <c r="C1176" s="5" t="s">
        <v>123</v>
      </c>
      <c r="D1176" s="398" t="n">
        <v>12</v>
      </c>
      <c r="E1176" s="192" t="n">
        <v>5590</v>
      </c>
      <c r="F1176" s="399" t="n">
        <v>214.669051878354</v>
      </c>
    </row>
    <row r="1177" customFormat="false" ht="14.25" hidden="false" customHeight="false" outlineLevel="0" collapsed="false">
      <c r="A1177" s="5" t="s">
        <v>2737</v>
      </c>
      <c r="B1177" s="5" t="s">
        <v>2738</v>
      </c>
      <c r="C1177" s="5" t="s">
        <v>123</v>
      </c>
      <c r="D1177" s="398" t="n">
        <v>9</v>
      </c>
      <c r="E1177" s="192" t="n">
        <v>3448</v>
      </c>
      <c r="F1177" s="399" t="n">
        <v>261.020881670534</v>
      </c>
    </row>
    <row r="1178" customFormat="false" ht="14.25" hidden="false" customHeight="false" outlineLevel="0" collapsed="false">
      <c r="A1178" s="5" t="s">
        <v>2739</v>
      </c>
      <c r="B1178" s="5" t="s">
        <v>2740</v>
      </c>
      <c r="C1178" s="5" t="s">
        <v>123</v>
      </c>
      <c r="D1178" s="398" t="n">
        <v>23</v>
      </c>
      <c r="E1178" s="192" t="n">
        <v>3501</v>
      </c>
      <c r="F1178" s="399" t="n">
        <v>656.955155669809</v>
      </c>
    </row>
    <row r="1179" customFormat="false" ht="14.25" hidden="false" customHeight="false" outlineLevel="0" collapsed="false">
      <c r="A1179" s="5" t="s">
        <v>2741</v>
      </c>
      <c r="B1179" s="5" t="s">
        <v>2742</v>
      </c>
      <c r="C1179" s="5" t="s">
        <v>123</v>
      </c>
      <c r="D1179" s="398" t="n">
        <v>10</v>
      </c>
      <c r="E1179" s="192" t="n">
        <v>3308</v>
      </c>
      <c r="F1179" s="399" t="n">
        <v>302.29746070133</v>
      </c>
    </row>
    <row r="1180" customFormat="false" ht="14.25" hidden="false" customHeight="false" outlineLevel="0" collapsed="false">
      <c r="A1180" s="5" t="s">
        <v>2743</v>
      </c>
      <c r="B1180" s="5" t="s">
        <v>2744</v>
      </c>
      <c r="C1180" s="5" t="s">
        <v>123</v>
      </c>
      <c r="D1180" s="398" t="n">
        <v>4</v>
      </c>
      <c r="E1180" s="192" t="n">
        <v>3031</v>
      </c>
      <c r="F1180" s="399" t="n">
        <v>131.969646981194</v>
      </c>
    </row>
    <row r="1181" customFormat="false" ht="14.25" hidden="false" customHeight="false" outlineLevel="0" collapsed="false">
      <c r="A1181" s="5" t="s">
        <v>2745</v>
      </c>
      <c r="B1181" s="5" t="s">
        <v>2746</v>
      </c>
      <c r="C1181" s="5" t="s">
        <v>123</v>
      </c>
      <c r="D1181" s="398" t="n">
        <v>4</v>
      </c>
      <c r="E1181" s="192" t="n">
        <v>2795</v>
      </c>
      <c r="F1181" s="399" t="n">
        <v>143.112701252236</v>
      </c>
    </row>
    <row r="1182" customFormat="false" ht="14.25" hidden="false" customHeight="false" outlineLevel="0" collapsed="false">
      <c r="A1182" s="5" t="s">
        <v>2747</v>
      </c>
      <c r="B1182" s="5" t="s">
        <v>2748</v>
      </c>
      <c r="C1182" s="5" t="s">
        <v>123</v>
      </c>
      <c r="D1182" s="398" t="n">
        <v>2</v>
      </c>
      <c r="E1182" s="192" t="n">
        <v>3753</v>
      </c>
      <c r="F1182" s="399" t="n">
        <v>53.2907007727152</v>
      </c>
    </row>
    <row r="1183" customFormat="false" ht="14.25" hidden="false" customHeight="false" outlineLevel="0" collapsed="false">
      <c r="A1183" s="5" t="s">
        <v>2749</v>
      </c>
      <c r="B1183" s="5" t="s">
        <v>2750</v>
      </c>
      <c r="C1183" s="5" t="s">
        <v>123</v>
      </c>
      <c r="D1183" s="398" t="n">
        <v>12</v>
      </c>
      <c r="E1183" s="192" t="n">
        <v>4358</v>
      </c>
      <c r="F1183" s="399" t="n">
        <v>275.355667737494</v>
      </c>
    </row>
    <row r="1184" customFormat="false" ht="14.25" hidden="false" customHeight="false" outlineLevel="0" collapsed="false">
      <c r="A1184" s="5" t="s">
        <v>2751</v>
      </c>
      <c r="B1184" s="5" t="s">
        <v>2752</v>
      </c>
      <c r="C1184" s="5" t="s">
        <v>123</v>
      </c>
      <c r="D1184" s="398" t="n">
        <v>8</v>
      </c>
      <c r="E1184" s="192" t="n">
        <v>4542</v>
      </c>
      <c r="F1184" s="399" t="n">
        <v>176.133861734919</v>
      </c>
    </row>
    <row r="1185" customFormat="false" ht="14.25" hidden="false" customHeight="false" outlineLevel="0" collapsed="false">
      <c r="A1185" s="5" t="s">
        <v>2753</v>
      </c>
      <c r="B1185" s="5" t="s">
        <v>2754</v>
      </c>
      <c r="C1185" s="5" t="s">
        <v>123</v>
      </c>
      <c r="D1185" s="398" t="n">
        <v>27</v>
      </c>
      <c r="E1185" s="192" t="n">
        <v>7404</v>
      </c>
      <c r="F1185" s="399" t="n">
        <v>364.667747163695</v>
      </c>
    </row>
    <row r="1186" customFormat="false" ht="14.25" hidden="false" customHeight="false" outlineLevel="0" collapsed="false">
      <c r="A1186" s="5" t="s">
        <v>2755</v>
      </c>
      <c r="B1186" s="5" t="s">
        <v>2756</v>
      </c>
      <c r="C1186" s="5" t="s">
        <v>123</v>
      </c>
      <c r="D1186" s="398" t="n">
        <v>2</v>
      </c>
      <c r="E1186" s="192" t="n">
        <v>3543</v>
      </c>
      <c r="F1186" s="399" t="n">
        <v>56.4493367202936</v>
      </c>
    </row>
    <row r="1187" customFormat="false" ht="14.25" hidden="false" customHeight="false" outlineLevel="0" collapsed="false">
      <c r="A1187" s="5" t="s">
        <v>2757</v>
      </c>
      <c r="B1187" s="5" t="s">
        <v>2758</v>
      </c>
      <c r="C1187" s="5" t="s">
        <v>123</v>
      </c>
      <c r="D1187" s="398" t="n">
        <v>8</v>
      </c>
      <c r="E1187" s="192" t="n">
        <v>3717</v>
      </c>
      <c r="F1187" s="399" t="n">
        <v>215.227333871402</v>
      </c>
    </row>
    <row r="1188" customFormat="false" ht="14.25" hidden="false" customHeight="false" outlineLevel="0" collapsed="false">
      <c r="A1188" s="5" t="s">
        <v>2759</v>
      </c>
      <c r="B1188" s="5" t="s">
        <v>2760</v>
      </c>
      <c r="C1188" s="5" t="s">
        <v>123</v>
      </c>
      <c r="D1188" s="398" t="n">
        <v>9</v>
      </c>
      <c r="E1188" s="192" t="n">
        <v>4101</v>
      </c>
      <c r="F1188" s="399" t="n">
        <v>219.45866861741</v>
      </c>
    </row>
    <row r="1189" customFormat="false" ht="14.25" hidden="false" customHeight="false" outlineLevel="0" collapsed="false">
      <c r="A1189" s="5" t="s">
        <v>2761</v>
      </c>
      <c r="B1189" s="5" t="s">
        <v>2762</v>
      </c>
      <c r="C1189" s="5" t="s">
        <v>123</v>
      </c>
      <c r="D1189" s="398" t="n">
        <v>3</v>
      </c>
      <c r="E1189" s="192" t="n">
        <v>4820</v>
      </c>
      <c r="F1189" s="399" t="n">
        <v>62.240663900415</v>
      </c>
    </row>
    <row r="1190" customFormat="false" ht="14.25" hidden="false" customHeight="false" outlineLevel="0" collapsed="false">
      <c r="A1190" s="5" t="s">
        <v>2763</v>
      </c>
      <c r="B1190" s="5" t="s">
        <v>2764</v>
      </c>
      <c r="C1190" s="5" t="s">
        <v>123</v>
      </c>
      <c r="D1190" s="398" t="n">
        <v>9</v>
      </c>
      <c r="E1190" s="192" t="n">
        <v>4424</v>
      </c>
      <c r="F1190" s="399" t="n">
        <v>203.435804701628</v>
      </c>
    </row>
    <row r="1191" customFormat="false" ht="14.25" hidden="false" customHeight="false" outlineLevel="0" collapsed="false">
      <c r="A1191" s="5" t="s">
        <v>2765</v>
      </c>
      <c r="B1191" s="5" t="s">
        <v>2766</v>
      </c>
      <c r="C1191" s="5" t="s">
        <v>123</v>
      </c>
      <c r="D1191" s="398" t="n">
        <v>5</v>
      </c>
      <c r="E1191" s="192" t="n">
        <v>3092</v>
      </c>
      <c r="F1191" s="399" t="n">
        <v>161.707632600259</v>
      </c>
    </row>
    <row r="1192" customFormat="false" ht="14.25" hidden="false" customHeight="false" outlineLevel="0" collapsed="false">
      <c r="A1192" s="5" t="s">
        <v>2767</v>
      </c>
      <c r="B1192" s="5" t="s">
        <v>2768</v>
      </c>
      <c r="C1192" s="5" t="s">
        <v>123</v>
      </c>
      <c r="D1192" s="398" t="n">
        <v>7</v>
      </c>
      <c r="E1192" s="192" t="n">
        <v>2952</v>
      </c>
      <c r="F1192" s="399" t="n">
        <v>237.127371273713</v>
      </c>
    </row>
    <row r="1193" customFormat="false" ht="14.25" hidden="false" customHeight="false" outlineLevel="0" collapsed="false">
      <c r="A1193" s="5" t="s">
        <v>2769</v>
      </c>
      <c r="B1193" s="5" t="s">
        <v>2770</v>
      </c>
      <c r="C1193" s="5" t="s">
        <v>123</v>
      </c>
      <c r="D1193" s="398" t="n">
        <v>0</v>
      </c>
      <c r="E1193" s="192" t="n">
        <v>2628</v>
      </c>
      <c r="F1193" s="399" t="n">
        <v>0</v>
      </c>
    </row>
    <row r="1194" customFormat="false" ht="14.25" hidden="false" customHeight="false" outlineLevel="0" collapsed="false">
      <c r="A1194" s="5" t="s">
        <v>2771</v>
      </c>
      <c r="B1194" s="5" t="s">
        <v>2772</v>
      </c>
      <c r="C1194" s="5" t="s">
        <v>123</v>
      </c>
      <c r="D1194" s="398" t="n">
        <v>5</v>
      </c>
      <c r="E1194" s="192" t="n">
        <v>4009</v>
      </c>
      <c r="F1194" s="399" t="n">
        <v>124.719381391868</v>
      </c>
    </row>
    <row r="1195" customFormat="false" ht="14.25" hidden="false" customHeight="false" outlineLevel="0" collapsed="false">
      <c r="A1195" s="5" t="s">
        <v>2773</v>
      </c>
      <c r="B1195" s="5" t="s">
        <v>2774</v>
      </c>
      <c r="C1195" s="5" t="s">
        <v>123</v>
      </c>
      <c r="D1195" s="398" t="n">
        <v>2</v>
      </c>
      <c r="E1195" s="192" t="n">
        <v>4246</v>
      </c>
      <c r="F1195" s="399" t="n">
        <v>47.1031559114461</v>
      </c>
    </row>
    <row r="1196" customFormat="false" ht="14.25" hidden="false" customHeight="false" outlineLevel="0" collapsed="false">
      <c r="A1196" s="5" t="s">
        <v>2775</v>
      </c>
      <c r="B1196" s="5" t="s">
        <v>2776</v>
      </c>
      <c r="C1196" s="5" t="s">
        <v>123</v>
      </c>
      <c r="D1196" s="398" t="n">
        <v>7</v>
      </c>
      <c r="E1196" s="192" t="n">
        <v>3797</v>
      </c>
      <c r="F1196" s="399" t="n">
        <v>184.356070582038</v>
      </c>
    </row>
    <row r="1197" customFormat="false" ht="14.25" hidden="false" customHeight="false" outlineLevel="0" collapsed="false">
      <c r="A1197" s="5" t="s">
        <v>2777</v>
      </c>
      <c r="B1197" s="5" t="s">
        <v>2778</v>
      </c>
      <c r="C1197" s="5" t="s">
        <v>123</v>
      </c>
      <c r="D1197" s="398" t="n">
        <v>3</v>
      </c>
      <c r="E1197" s="192" t="n">
        <v>2616</v>
      </c>
      <c r="F1197" s="399" t="n">
        <v>114.678899082569</v>
      </c>
    </row>
    <row r="1198" customFormat="false" ht="14.25" hidden="false" customHeight="false" outlineLevel="0" collapsed="false">
      <c r="A1198" s="5" t="s">
        <v>2779</v>
      </c>
      <c r="B1198" s="5" t="s">
        <v>2780</v>
      </c>
      <c r="C1198" s="5" t="s">
        <v>123</v>
      </c>
      <c r="D1198" s="398" t="n">
        <v>21</v>
      </c>
      <c r="E1198" s="192" t="n">
        <v>5375</v>
      </c>
      <c r="F1198" s="399" t="n">
        <v>390.697674418605</v>
      </c>
    </row>
    <row r="1199" customFormat="false" ht="14.25" hidden="false" customHeight="false" outlineLevel="0" collapsed="false">
      <c r="A1199" s="5" t="s">
        <v>2781</v>
      </c>
      <c r="B1199" s="5" t="s">
        <v>2782</v>
      </c>
      <c r="C1199" s="5" t="s">
        <v>123</v>
      </c>
      <c r="D1199" s="398" t="n">
        <v>27</v>
      </c>
      <c r="E1199" s="192" t="n">
        <v>4034</v>
      </c>
      <c r="F1199" s="399" t="n">
        <v>669.31085770947</v>
      </c>
    </row>
    <row r="1200" customFormat="false" ht="14.25" hidden="false" customHeight="false" outlineLevel="0" collapsed="false">
      <c r="A1200" s="5" t="s">
        <v>2783</v>
      </c>
      <c r="B1200" s="5" t="s">
        <v>2784</v>
      </c>
      <c r="C1200" s="5" t="s">
        <v>123</v>
      </c>
      <c r="D1200" s="398" t="n">
        <v>11</v>
      </c>
      <c r="E1200" s="192" t="n">
        <v>3048</v>
      </c>
      <c r="F1200" s="399" t="n">
        <v>360.892388451444</v>
      </c>
    </row>
    <row r="1201" customFormat="false" ht="14.25" hidden="false" customHeight="false" outlineLevel="0" collapsed="false">
      <c r="A1201" s="5" t="s">
        <v>2785</v>
      </c>
      <c r="B1201" s="5" t="s">
        <v>2786</v>
      </c>
      <c r="C1201" s="5" t="s">
        <v>123</v>
      </c>
      <c r="D1201" s="398" t="n">
        <v>3</v>
      </c>
      <c r="E1201" s="192" t="n">
        <v>4156</v>
      </c>
      <c r="F1201" s="399" t="n">
        <v>72.1847930702599</v>
      </c>
    </row>
    <row r="1202" customFormat="false" ht="14.25" hidden="false" customHeight="false" outlineLevel="0" collapsed="false">
      <c r="A1202" s="5" t="s">
        <v>2787</v>
      </c>
      <c r="B1202" s="5" t="s">
        <v>2788</v>
      </c>
      <c r="C1202" s="5" t="s">
        <v>123</v>
      </c>
      <c r="D1202" s="398" t="n">
        <v>13</v>
      </c>
      <c r="E1202" s="192" t="n">
        <v>3453</v>
      </c>
      <c r="F1202" s="399" t="n">
        <v>376.484216623226</v>
      </c>
    </row>
    <row r="1203" customFormat="false" ht="14.25" hidden="false" customHeight="false" outlineLevel="0" collapsed="false">
      <c r="A1203" s="5" t="s">
        <v>2789</v>
      </c>
      <c r="B1203" s="5" t="s">
        <v>2790</v>
      </c>
      <c r="C1203" s="5" t="s">
        <v>123</v>
      </c>
      <c r="D1203" s="398" t="n">
        <v>7</v>
      </c>
      <c r="E1203" s="192" t="n">
        <v>3582</v>
      </c>
      <c r="F1203" s="399" t="n">
        <v>195.421552205472</v>
      </c>
    </row>
    <row r="1204" customFormat="false" ht="14.25" hidden="false" customHeight="false" outlineLevel="0" collapsed="false">
      <c r="A1204" s="5" t="s">
        <v>2791</v>
      </c>
      <c r="B1204" s="5" t="s">
        <v>2792</v>
      </c>
      <c r="C1204" s="5" t="s">
        <v>123</v>
      </c>
      <c r="D1204" s="398" t="n">
        <v>2</v>
      </c>
      <c r="E1204" s="192" t="n">
        <v>3914</v>
      </c>
      <c r="F1204" s="399" t="n">
        <v>51.0986203372509</v>
      </c>
    </row>
    <row r="1205" customFormat="false" ht="14.25" hidden="false" customHeight="false" outlineLevel="0" collapsed="false">
      <c r="A1205" s="5" t="s">
        <v>2793</v>
      </c>
      <c r="B1205" s="5" t="s">
        <v>2794</v>
      </c>
      <c r="C1205" s="5" t="s">
        <v>124</v>
      </c>
      <c r="D1205" s="398" t="n">
        <v>13</v>
      </c>
      <c r="E1205" s="192" t="n">
        <v>5473</v>
      </c>
      <c r="F1205" s="399" t="n">
        <v>237.529691211401</v>
      </c>
    </row>
    <row r="1206" customFormat="false" ht="14.25" hidden="false" customHeight="false" outlineLevel="0" collapsed="false">
      <c r="A1206" s="5" t="s">
        <v>2795</v>
      </c>
      <c r="B1206" s="5" t="s">
        <v>2796</v>
      </c>
      <c r="C1206" s="5" t="s">
        <v>124</v>
      </c>
      <c r="D1206" s="398" t="n">
        <v>3</v>
      </c>
      <c r="E1206" s="192" t="n">
        <v>4493</v>
      </c>
      <c r="F1206" s="399" t="n">
        <v>66.7705319385711</v>
      </c>
    </row>
    <row r="1207" customFormat="false" ht="14.25" hidden="false" customHeight="false" outlineLevel="0" collapsed="false">
      <c r="A1207" s="5" t="s">
        <v>2797</v>
      </c>
      <c r="B1207" s="5" t="s">
        <v>2798</v>
      </c>
      <c r="C1207" s="5" t="s">
        <v>124</v>
      </c>
      <c r="D1207" s="398" t="n">
        <v>0</v>
      </c>
      <c r="E1207" s="192" t="n">
        <v>3197</v>
      </c>
      <c r="F1207" s="399" t="n">
        <v>0</v>
      </c>
    </row>
    <row r="1208" customFormat="false" ht="14.25" hidden="false" customHeight="false" outlineLevel="0" collapsed="false">
      <c r="A1208" s="5" t="s">
        <v>2799</v>
      </c>
      <c r="B1208" s="5" t="s">
        <v>2800</v>
      </c>
      <c r="C1208" s="5" t="s">
        <v>124</v>
      </c>
      <c r="D1208" s="398" t="n">
        <v>4</v>
      </c>
      <c r="E1208" s="192" t="n">
        <v>3804</v>
      </c>
      <c r="F1208" s="399" t="n">
        <v>105.15247108307</v>
      </c>
    </row>
    <row r="1209" customFormat="false" ht="14.25" hidden="false" customHeight="false" outlineLevel="0" collapsed="false">
      <c r="A1209" s="5" t="s">
        <v>2801</v>
      </c>
      <c r="B1209" s="5" t="s">
        <v>2802</v>
      </c>
      <c r="C1209" s="5" t="s">
        <v>124</v>
      </c>
      <c r="D1209" s="398" t="n">
        <v>2</v>
      </c>
      <c r="E1209" s="192" t="n">
        <v>3113</v>
      </c>
      <c r="F1209" s="399" t="n">
        <v>64.246707356248</v>
      </c>
    </row>
    <row r="1210" customFormat="false" ht="14.25" hidden="false" customHeight="false" outlineLevel="0" collapsed="false">
      <c r="A1210" s="5" t="s">
        <v>2803</v>
      </c>
      <c r="B1210" s="5" t="s">
        <v>2804</v>
      </c>
      <c r="C1210" s="5" t="s">
        <v>124</v>
      </c>
      <c r="D1210" s="398" t="n">
        <v>4</v>
      </c>
      <c r="E1210" s="192" t="n">
        <v>2724</v>
      </c>
      <c r="F1210" s="399" t="n">
        <v>146.842878120411</v>
      </c>
    </row>
    <row r="1211" customFormat="false" ht="14.25" hidden="false" customHeight="false" outlineLevel="0" collapsed="false">
      <c r="A1211" s="5" t="s">
        <v>2805</v>
      </c>
      <c r="B1211" s="5" t="s">
        <v>2806</v>
      </c>
      <c r="C1211" s="5" t="s">
        <v>124</v>
      </c>
      <c r="D1211" s="398" t="n">
        <v>3</v>
      </c>
      <c r="E1211" s="192" t="n">
        <v>2852</v>
      </c>
      <c r="F1211" s="399" t="n">
        <v>105.189340813464</v>
      </c>
    </row>
    <row r="1212" customFormat="false" ht="14.25" hidden="false" customHeight="false" outlineLevel="0" collapsed="false">
      <c r="A1212" s="5" t="s">
        <v>2807</v>
      </c>
      <c r="B1212" s="5" t="s">
        <v>2808</v>
      </c>
      <c r="C1212" s="5" t="s">
        <v>124</v>
      </c>
      <c r="D1212" s="398" t="n">
        <v>18</v>
      </c>
      <c r="E1212" s="192" t="n">
        <v>3369</v>
      </c>
      <c r="F1212" s="399" t="n">
        <v>534.283170080143</v>
      </c>
    </row>
    <row r="1213" customFormat="false" ht="14.25" hidden="false" customHeight="false" outlineLevel="0" collapsed="false">
      <c r="A1213" s="5" t="s">
        <v>2809</v>
      </c>
      <c r="B1213" s="5" t="s">
        <v>2810</v>
      </c>
      <c r="C1213" s="5" t="s">
        <v>124</v>
      </c>
      <c r="D1213" s="398" t="n">
        <v>3</v>
      </c>
      <c r="E1213" s="192" t="n">
        <v>3406</v>
      </c>
      <c r="F1213" s="399" t="n">
        <v>88.0798590722255</v>
      </c>
    </row>
    <row r="1214" customFormat="false" ht="14.25" hidden="false" customHeight="false" outlineLevel="0" collapsed="false">
      <c r="A1214" s="5" t="s">
        <v>2811</v>
      </c>
      <c r="B1214" s="5" t="s">
        <v>2812</v>
      </c>
      <c r="C1214" s="5" t="s">
        <v>124</v>
      </c>
      <c r="D1214" s="398" t="n">
        <v>3</v>
      </c>
      <c r="E1214" s="192" t="n">
        <v>5364</v>
      </c>
      <c r="F1214" s="399" t="n">
        <v>55.9284116331096</v>
      </c>
    </row>
    <row r="1215" customFormat="false" ht="14.25" hidden="false" customHeight="false" outlineLevel="0" collapsed="false">
      <c r="A1215" s="5" t="s">
        <v>2813</v>
      </c>
      <c r="B1215" s="5" t="s">
        <v>2814</v>
      </c>
      <c r="C1215" s="5" t="s">
        <v>124</v>
      </c>
      <c r="D1215" s="398" t="n">
        <v>4</v>
      </c>
      <c r="E1215" s="192" t="n">
        <v>4027</v>
      </c>
      <c r="F1215" s="399" t="n">
        <v>99.3295257015148</v>
      </c>
    </row>
    <row r="1216" customFormat="false" ht="14.25" hidden="false" customHeight="false" outlineLevel="0" collapsed="false">
      <c r="A1216" s="5" t="s">
        <v>2815</v>
      </c>
      <c r="B1216" s="5" t="s">
        <v>2816</v>
      </c>
      <c r="C1216" s="5" t="s">
        <v>124</v>
      </c>
      <c r="D1216" s="398" t="n">
        <v>17</v>
      </c>
      <c r="E1216" s="192" t="n">
        <v>4230</v>
      </c>
      <c r="F1216" s="399" t="n">
        <v>401.891252955083</v>
      </c>
    </row>
    <row r="1217" customFormat="false" ht="14.25" hidden="false" customHeight="false" outlineLevel="0" collapsed="false">
      <c r="A1217" s="5" t="s">
        <v>2817</v>
      </c>
      <c r="B1217" s="5" t="s">
        <v>2818</v>
      </c>
      <c r="C1217" s="5" t="s">
        <v>124</v>
      </c>
      <c r="D1217" s="398" t="n">
        <v>2</v>
      </c>
      <c r="E1217" s="192" t="n">
        <v>2483</v>
      </c>
      <c r="F1217" s="399" t="n">
        <v>80.5477245267821</v>
      </c>
    </row>
    <row r="1218" customFormat="false" ht="14.25" hidden="false" customHeight="false" outlineLevel="0" collapsed="false">
      <c r="A1218" s="5" t="s">
        <v>2819</v>
      </c>
      <c r="B1218" s="5" t="s">
        <v>826</v>
      </c>
      <c r="C1218" s="5" t="s">
        <v>124</v>
      </c>
      <c r="D1218" s="398" t="n">
        <v>1</v>
      </c>
      <c r="E1218" s="192" t="n">
        <v>3805</v>
      </c>
      <c r="F1218" s="399" t="n">
        <v>26.281208935611</v>
      </c>
    </row>
    <row r="1219" customFormat="false" ht="14.25" hidden="false" customHeight="false" outlineLevel="0" collapsed="false">
      <c r="A1219" s="5" t="s">
        <v>2820</v>
      </c>
      <c r="B1219" s="5" t="s">
        <v>2821</v>
      </c>
      <c r="C1219" s="5" t="s">
        <v>124</v>
      </c>
      <c r="D1219" s="398" t="n">
        <v>8</v>
      </c>
      <c r="E1219" s="192" t="n">
        <v>3609</v>
      </c>
      <c r="F1219" s="399" t="n">
        <v>221.668052091992</v>
      </c>
    </row>
    <row r="1220" customFormat="false" ht="14.25" hidden="false" customHeight="false" outlineLevel="0" collapsed="false">
      <c r="A1220" s="5" t="s">
        <v>2822</v>
      </c>
      <c r="B1220" s="5" t="s">
        <v>2823</v>
      </c>
      <c r="C1220" s="5" t="s">
        <v>124</v>
      </c>
      <c r="D1220" s="398" t="n">
        <v>0</v>
      </c>
      <c r="E1220" s="192" t="n">
        <v>3265</v>
      </c>
      <c r="F1220" s="399" t="n">
        <v>0</v>
      </c>
    </row>
    <row r="1221" customFormat="false" ht="14.25" hidden="false" customHeight="false" outlineLevel="0" collapsed="false">
      <c r="A1221" s="5" t="s">
        <v>2824</v>
      </c>
      <c r="B1221" s="5" t="s">
        <v>2825</v>
      </c>
      <c r="C1221" s="5" t="s">
        <v>124</v>
      </c>
      <c r="D1221" s="398" t="n">
        <v>0</v>
      </c>
      <c r="E1221" s="192" t="n">
        <v>2852</v>
      </c>
      <c r="F1221" s="399" t="n">
        <v>0</v>
      </c>
    </row>
    <row r="1222" customFormat="false" ht="14.25" hidden="false" customHeight="false" outlineLevel="0" collapsed="false">
      <c r="A1222" s="5" t="s">
        <v>2826</v>
      </c>
      <c r="B1222" s="5" t="s">
        <v>2827</v>
      </c>
      <c r="C1222" s="5" t="s">
        <v>124</v>
      </c>
      <c r="D1222" s="398" t="n">
        <v>3</v>
      </c>
      <c r="E1222" s="192" t="n">
        <v>7129</v>
      </c>
      <c r="F1222" s="399" t="n">
        <v>42.0816383784542</v>
      </c>
    </row>
    <row r="1223" customFormat="false" ht="14.25" hidden="false" customHeight="false" outlineLevel="0" collapsed="false">
      <c r="A1223" s="5" t="s">
        <v>2828</v>
      </c>
      <c r="B1223" s="5" t="s">
        <v>2829</v>
      </c>
      <c r="C1223" s="5" t="s">
        <v>124</v>
      </c>
      <c r="D1223" s="398" t="n">
        <v>1</v>
      </c>
      <c r="E1223" s="192" t="n">
        <v>2945</v>
      </c>
      <c r="F1223" s="399" t="n">
        <v>33.955857385399</v>
      </c>
    </row>
    <row r="1224" customFormat="false" ht="14.25" hidden="false" customHeight="false" outlineLevel="0" collapsed="false">
      <c r="A1224" s="5" t="s">
        <v>2830</v>
      </c>
      <c r="B1224" s="5" t="s">
        <v>2831</v>
      </c>
      <c r="C1224" s="5" t="s">
        <v>124</v>
      </c>
      <c r="D1224" s="398" t="n">
        <v>1</v>
      </c>
      <c r="E1224" s="192" t="n">
        <v>5581</v>
      </c>
      <c r="F1224" s="399" t="n">
        <v>17.9179358537896</v>
      </c>
    </row>
    <row r="1225" customFormat="false" ht="14.25" hidden="false" customHeight="false" outlineLevel="0" collapsed="false">
      <c r="A1225" s="5" t="s">
        <v>2832</v>
      </c>
      <c r="B1225" s="5" t="s">
        <v>2833</v>
      </c>
      <c r="C1225" s="5" t="s">
        <v>124</v>
      </c>
      <c r="D1225" s="398" t="n">
        <v>5</v>
      </c>
      <c r="E1225" s="192" t="n">
        <v>4465</v>
      </c>
      <c r="F1225" s="399" t="n">
        <v>111.982082866741</v>
      </c>
    </row>
    <row r="1226" customFormat="false" ht="14.25" hidden="false" customHeight="false" outlineLevel="0" collapsed="false">
      <c r="A1226" s="5" t="s">
        <v>2834</v>
      </c>
      <c r="B1226" s="5" t="s">
        <v>2835</v>
      </c>
      <c r="C1226" s="5" t="s">
        <v>124</v>
      </c>
      <c r="D1226" s="398" t="n">
        <v>1</v>
      </c>
      <c r="E1226" s="192" t="n">
        <v>5110</v>
      </c>
      <c r="F1226" s="399" t="n">
        <v>19.5694716242661</v>
      </c>
    </row>
    <row r="1227" customFormat="false" ht="14.25" hidden="false" customHeight="false" outlineLevel="0" collapsed="false">
      <c r="A1227" s="5" t="s">
        <v>2836</v>
      </c>
      <c r="B1227" s="5" t="s">
        <v>2837</v>
      </c>
      <c r="C1227" s="5" t="s">
        <v>124</v>
      </c>
      <c r="D1227" s="398" t="n">
        <v>6</v>
      </c>
      <c r="E1227" s="192" t="n">
        <v>3705</v>
      </c>
      <c r="F1227" s="399" t="n">
        <v>161.943319838057</v>
      </c>
    </row>
    <row r="1228" customFormat="false" ht="14.25" hidden="false" customHeight="false" outlineLevel="0" collapsed="false">
      <c r="A1228" s="5" t="s">
        <v>2838</v>
      </c>
      <c r="B1228" s="5" t="s">
        <v>90</v>
      </c>
      <c r="C1228" s="5" t="s">
        <v>124</v>
      </c>
      <c r="D1228" s="398" t="n">
        <v>1</v>
      </c>
      <c r="E1228" s="192" t="n">
        <v>3209</v>
      </c>
      <c r="F1228" s="399" t="n">
        <v>31.1623558741041</v>
      </c>
    </row>
    <row r="1229" customFormat="false" ht="14.25" hidden="false" customHeight="false" outlineLevel="0" collapsed="false">
      <c r="A1229" s="5" t="s">
        <v>2839</v>
      </c>
      <c r="B1229" s="5" t="s">
        <v>998</v>
      </c>
      <c r="C1229" s="5" t="s">
        <v>125</v>
      </c>
      <c r="D1229" s="398" t="n">
        <v>5</v>
      </c>
      <c r="E1229" s="192" t="n">
        <v>3876</v>
      </c>
      <c r="F1229" s="399" t="n">
        <v>128.998968008256</v>
      </c>
    </row>
    <row r="1230" customFormat="false" ht="14.25" hidden="false" customHeight="false" outlineLevel="0" collapsed="false">
      <c r="A1230" s="5" t="s">
        <v>2840</v>
      </c>
      <c r="B1230" s="5" t="s">
        <v>1000</v>
      </c>
      <c r="C1230" s="5" t="s">
        <v>125</v>
      </c>
      <c r="D1230" s="398" t="n">
        <v>24</v>
      </c>
      <c r="E1230" s="192" t="n">
        <v>4656</v>
      </c>
      <c r="F1230" s="399" t="n">
        <v>515.463917525773</v>
      </c>
    </row>
    <row r="1231" customFormat="false" ht="14.25" hidden="false" customHeight="false" outlineLevel="0" collapsed="false">
      <c r="A1231" s="5" t="s">
        <v>2841</v>
      </c>
      <c r="B1231" s="5" t="s">
        <v>1002</v>
      </c>
      <c r="C1231" s="5" t="s">
        <v>125</v>
      </c>
      <c r="D1231" s="398" t="n">
        <v>12</v>
      </c>
      <c r="E1231" s="192" t="n">
        <v>5520</v>
      </c>
      <c r="F1231" s="399" t="n">
        <v>217.391304347826</v>
      </c>
    </row>
    <row r="1232" customFormat="false" ht="14.25" hidden="false" customHeight="false" outlineLevel="0" collapsed="false">
      <c r="A1232" s="5" t="s">
        <v>2842</v>
      </c>
      <c r="B1232" s="5" t="s">
        <v>1004</v>
      </c>
      <c r="C1232" s="5" t="s">
        <v>125</v>
      </c>
      <c r="D1232" s="398" t="n">
        <v>6</v>
      </c>
      <c r="E1232" s="192" t="n">
        <v>4504</v>
      </c>
      <c r="F1232" s="399" t="n">
        <v>133.214920071048</v>
      </c>
    </row>
    <row r="1233" customFormat="false" ht="14.25" hidden="false" customHeight="false" outlineLevel="0" collapsed="false">
      <c r="A1233" s="5" t="s">
        <v>2843</v>
      </c>
      <c r="B1233" s="5" t="s">
        <v>1006</v>
      </c>
      <c r="C1233" s="5" t="s">
        <v>125</v>
      </c>
      <c r="D1233" s="398" t="n">
        <v>4</v>
      </c>
      <c r="E1233" s="192" t="n">
        <v>3531</v>
      </c>
      <c r="F1233" s="399" t="n">
        <v>113.282356273011</v>
      </c>
    </row>
    <row r="1234" customFormat="false" ht="14.25" hidden="false" customHeight="false" outlineLevel="0" collapsed="false">
      <c r="A1234" s="5" t="s">
        <v>2844</v>
      </c>
      <c r="B1234" s="5" t="s">
        <v>1008</v>
      </c>
      <c r="C1234" s="5" t="s">
        <v>125</v>
      </c>
      <c r="D1234" s="398" t="n">
        <v>5</v>
      </c>
      <c r="E1234" s="192" t="n">
        <v>5140</v>
      </c>
      <c r="F1234" s="399" t="n">
        <v>97.2762645914397</v>
      </c>
    </row>
    <row r="1235" customFormat="false" ht="14.25" hidden="false" customHeight="false" outlineLevel="0" collapsed="false">
      <c r="A1235" s="5" t="s">
        <v>2845</v>
      </c>
      <c r="B1235" s="5" t="s">
        <v>1010</v>
      </c>
      <c r="C1235" s="5" t="s">
        <v>125</v>
      </c>
      <c r="D1235" s="398" t="n">
        <v>13</v>
      </c>
      <c r="E1235" s="192" t="n">
        <v>4367</v>
      </c>
      <c r="F1235" s="399" t="n">
        <v>297.687199450424</v>
      </c>
    </row>
    <row r="1236" customFormat="false" ht="14.25" hidden="false" customHeight="false" outlineLevel="0" collapsed="false">
      <c r="A1236" s="5" t="s">
        <v>2846</v>
      </c>
      <c r="B1236" s="5" t="s">
        <v>1012</v>
      </c>
      <c r="C1236" s="5" t="s">
        <v>125</v>
      </c>
      <c r="D1236" s="398" t="n">
        <v>10</v>
      </c>
      <c r="E1236" s="192" t="n">
        <v>5438</v>
      </c>
      <c r="F1236" s="399" t="n">
        <v>183.891136447223</v>
      </c>
    </row>
    <row r="1237" customFormat="false" ht="14.25" hidden="false" customHeight="false" outlineLevel="0" collapsed="false">
      <c r="A1237" s="5" t="s">
        <v>2847</v>
      </c>
      <c r="B1237" s="5" t="s">
        <v>1014</v>
      </c>
      <c r="C1237" s="5" t="s">
        <v>125</v>
      </c>
      <c r="D1237" s="398" t="n">
        <v>5</v>
      </c>
      <c r="E1237" s="192" t="n">
        <v>4852</v>
      </c>
      <c r="F1237" s="399" t="n">
        <v>103.050288540808</v>
      </c>
    </row>
    <row r="1238" customFormat="false" ht="14.25" hidden="false" customHeight="false" outlineLevel="0" collapsed="false">
      <c r="A1238" s="5" t="s">
        <v>2848</v>
      </c>
      <c r="B1238" s="5" t="s">
        <v>1016</v>
      </c>
      <c r="C1238" s="5" t="s">
        <v>125</v>
      </c>
      <c r="D1238" s="398" t="n">
        <v>11</v>
      </c>
      <c r="E1238" s="192" t="n">
        <v>4247</v>
      </c>
      <c r="F1238" s="399" t="n">
        <v>259.006357428773</v>
      </c>
    </row>
    <row r="1239" customFormat="false" ht="14.25" hidden="false" customHeight="false" outlineLevel="0" collapsed="false">
      <c r="A1239" s="5" t="s">
        <v>2849</v>
      </c>
      <c r="B1239" s="5" t="s">
        <v>1018</v>
      </c>
      <c r="C1239" s="5" t="s">
        <v>125</v>
      </c>
      <c r="D1239" s="398" t="n">
        <v>8</v>
      </c>
      <c r="E1239" s="192" t="n">
        <v>4877</v>
      </c>
      <c r="F1239" s="399" t="n">
        <v>164.03526758253</v>
      </c>
    </row>
    <row r="1240" customFormat="false" ht="14.25" hidden="false" customHeight="false" outlineLevel="0" collapsed="false">
      <c r="A1240" s="5" t="s">
        <v>2850</v>
      </c>
      <c r="B1240" s="5" t="s">
        <v>1020</v>
      </c>
      <c r="C1240" s="5" t="s">
        <v>125</v>
      </c>
      <c r="D1240" s="398" t="n">
        <v>24</v>
      </c>
      <c r="E1240" s="192" t="n">
        <v>7055</v>
      </c>
      <c r="F1240" s="399" t="n">
        <v>340.184266477675</v>
      </c>
    </row>
    <row r="1241" customFormat="false" ht="14.25" hidden="false" customHeight="false" outlineLevel="0" collapsed="false">
      <c r="A1241" s="5" t="s">
        <v>2851</v>
      </c>
      <c r="B1241" s="5" t="s">
        <v>1022</v>
      </c>
      <c r="C1241" s="5" t="s">
        <v>125</v>
      </c>
      <c r="D1241" s="398" t="n">
        <v>4</v>
      </c>
      <c r="E1241" s="192" t="n">
        <v>5567</v>
      </c>
      <c r="F1241" s="399" t="n">
        <v>71.8519849110832</v>
      </c>
    </row>
    <row r="1242" customFormat="false" ht="14.25" hidden="false" customHeight="false" outlineLevel="0" collapsed="false">
      <c r="A1242" s="5" t="s">
        <v>2852</v>
      </c>
      <c r="B1242" s="5" t="s">
        <v>1024</v>
      </c>
      <c r="C1242" s="5" t="s">
        <v>125</v>
      </c>
      <c r="D1242" s="398" t="n">
        <v>5</v>
      </c>
      <c r="E1242" s="192" t="n">
        <v>4999</v>
      </c>
      <c r="F1242" s="399" t="n">
        <v>100.0200040008</v>
      </c>
    </row>
    <row r="1243" customFormat="false" ht="14.25" hidden="false" customHeight="false" outlineLevel="0" collapsed="false">
      <c r="A1243" s="5" t="s">
        <v>2853</v>
      </c>
      <c r="B1243" s="5" t="s">
        <v>1026</v>
      </c>
      <c r="C1243" s="5" t="s">
        <v>125</v>
      </c>
      <c r="D1243" s="398" t="n">
        <v>4</v>
      </c>
      <c r="E1243" s="192" t="n">
        <v>5922</v>
      </c>
      <c r="F1243" s="399" t="n">
        <v>67.5447483958123</v>
      </c>
    </row>
    <row r="1244" customFormat="false" ht="14.25" hidden="false" customHeight="false" outlineLevel="0" collapsed="false">
      <c r="A1244" s="5" t="s">
        <v>2854</v>
      </c>
      <c r="B1244" s="5" t="s">
        <v>1028</v>
      </c>
      <c r="C1244" s="5" t="s">
        <v>125</v>
      </c>
      <c r="D1244" s="398" t="n">
        <v>21</v>
      </c>
      <c r="E1244" s="192" t="n">
        <v>4070</v>
      </c>
      <c r="F1244" s="399" t="n">
        <v>515.970515970516</v>
      </c>
    </row>
    <row r="1245" customFormat="false" ht="14.25" hidden="false" customHeight="false" outlineLevel="0" collapsed="false">
      <c r="A1245" s="5" t="s">
        <v>2855</v>
      </c>
      <c r="B1245" s="5" t="s">
        <v>1030</v>
      </c>
      <c r="C1245" s="5" t="s">
        <v>125</v>
      </c>
      <c r="D1245" s="398" t="n">
        <v>11</v>
      </c>
      <c r="E1245" s="192" t="n">
        <v>5888</v>
      </c>
      <c r="F1245" s="399" t="n">
        <v>186.820652173913</v>
      </c>
    </row>
    <row r="1246" customFormat="false" ht="14.25" hidden="false" customHeight="false" outlineLevel="0" collapsed="false">
      <c r="A1246" s="5" t="s">
        <v>2856</v>
      </c>
      <c r="B1246" s="5" t="s">
        <v>1032</v>
      </c>
      <c r="C1246" s="5" t="s">
        <v>125</v>
      </c>
      <c r="D1246" s="398" t="n">
        <v>8</v>
      </c>
      <c r="E1246" s="192" t="n">
        <v>4421</v>
      </c>
      <c r="F1246" s="399" t="n">
        <v>180.954535173038</v>
      </c>
    </row>
    <row r="1247" customFormat="false" ht="14.25" hidden="false" customHeight="false" outlineLevel="0" collapsed="false">
      <c r="A1247" s="5" t="s">
        <v>2857</v>
      </c>
      <c r="B1247" s="5" t="s">
        <v>2858</v>
      </c>
      <c r="C1247" s="5" t="s">
        <v>126</v>
      </c>
      <c r="D1247" s="398" t="n">
        <v>3</v>
      </c>
      <c r="E1247" s="192" t="n">
        <v>4876</v>
      </c>
      <c r="F1247" s="399" t="n">
        <v>61.5258408531583</v>
      </c>
    </row>
    <row r="1248" customFormat="false" ht="14.25" hidden="false" customHeight="false" outlineLevel="0" collapsed="false">
      <c r="A1248" s="5" t="s">
        <v>2859</v>
      </c>
      <c r="B1248" s="5" t="s">
        <v>2860</v>
      </c>
      <c r="C1248" s="5" t="s">
        <v>126</v>
      </c>
      <c r="D1248" s="398" t="n">
        <v>4</v>
      </c>
      <c r="E1248" s="192" t="n">
        <v>4911</v>
      </c>
      <c r="F1248" s="399" t="n">
        <v>81.4498065567095</v>
      </c>
    </row>
    <row r="1249" customFormat="false" ht="14.25" hidden="false" customHeight="false" outlineLevel="0" collapsed="false">
      <c r="A1249" s="5" t="s">
        <v>2861</v>
      </c>
      <c r="B1249" s="5" t="s">
        <v>2862</v>
      </c>
      <c r="C1249" s="5" t="s">
        <v>126</v>
      </c>
      <c r="D1249" s="398" t="n">
        <v>14</v>
      </c>
      <c r="E1249" s="192" t="n">
        <v>5393</v>
      </c>
      <c r="F1249" s="399" t="n">
        <v>259.595772297423</v>
      </c>
    </row>
    <row r="1250" customFormat="false" ht="14.25" hidden="false" customHeight="false" outlineLevel="0" collapsed="false">
      <c r="A1250" s="5" t="s">
        <v>2863</v>
      </c>
      <c r="B1250" s="5" t="s">
        <v>2864</v>
      </c>
      <c r="C1250" s="5" t="s">
        <v>126</v>
      </c>
      <c r="D1250" s="398" t="n">
        <v>2</v>
      </c>
      <c r="E1250" s="192" t="n">
        <v>4787</v>
      </c>
      <c r="F1250" s="399" t="n">
        <v>41.7798203467725</v>
      </c>
    </row>
    <row r="1251" customFormat="false" ht="14.25" hidden="false" customHeight="false" outlineLevel="0" collapsed="false">
      <c r="A1251" s="5" t="s">
        <v>2865</v>
      </c>
      <c r="B1251" s="5" t="s">
        <v>2866</v>
      </c>
      <c r="C1251" s="5" t="s">
        <v>126</v>
      </c>
      <c r="D1251" s="398" t="n">
        <v>11</v>
      </c>
      <c r="E1251" s="192" t="n">
        <v>5270</v>
      </c>
      <c r="F1251" s="399" t="n">
        <v>208.728652751423</v>
      </c>
    </row>
    <row r="1252" customFormat="false" ht="14.25" hidden="false" customHeight="false" outlineLevel="0" collapsed="false">
      <c r="A1252" s="5" t="s">
        <v>2867</v>
      </c>
      <c r="B1252" s="5" t="s">
        <v>2868</v>
      </c>
      <c r="C1252" s="5" t="s">
        <v>126</v>
      </c>
      <c r="D1252" s="398" t="n">
        <v>15</v>
      </c>
      <c r="E1252" s="192" t="n">
        <v>5549</v>
      </c>
      <c r="F1252" s="399" t="n">
        <v>270.318976392143</v>
      </c>
    </row>
    <row r="1253" customFormat="false" ht="14.25" hidden="false" customHeight="false" outlineLevel="0" collapsed="false">
      <c r="A1253" s="5" t="s">
        <v>2869</v>
      </c>
      <c r="B1253" s="5" t="s">
        <v>2870</v>
      </c>
      <c r="C1253" s="5" t="s">
        <v>126</v>
      </c>
      <c r="D1253" s="398" t="n">
        <v>1</v>
      </c>
      <c r="E1253" s="192" t="n">
        <v>5844</v>
      </c>
      <c r="F1253" s="399" t="n">
        <v>17.1115674195756</v>
      </c>
    </row>
    <row r="1254" customFormat="false" ht="14.25" hidden="false" customHeight="false" outlineLevel="0" collapsed="false">
      <c r="A1254" s="5" t="s">
        <v>2871</v>
      </c>
      <c r="B1254" s="5" t="s">
        <v>2872</v>
      </c>
      <c r="C1254" s="5" t="s">
        <v>126</v>
      </c>
      <c r="D1254" s="398" t="n">
        <v>6</v>
      </c>
      <c r="E1254" s="192" t="n">
        <v>6316</v>
      </c>
      <c r="F1254" s="399" t="n">
        <v>94.9968334388854</v>
      </c>
    </row>
    <row r="1255" customFormat="false" ht="14.25" hidden="false" customHeight="false" outlineLevel="0" collapsed="false">
      <c r="A1255" s="5" t="s">
        <v>2873</v>
      </c>
      <c r="B1255" s="5" t="s">
        <v>2874</v>
      </c>
      <c r="C1255" s="5" t="s">
        <v>126</v>
      </c>
      <c r="D1255" s="398" t="n">
        <v>3</v>
      </c>
      <c r="E1255" s="192" t="n">
        <v>2840</v>
      </c>
      <c r="F1255" s="399" t="n">
        <v>105.633802816901</v>
      </c>
    </row>
    <row r="1256" customFormat="false" ht="14.25" hidden="false" customHeight="false" outlineLevel="0" collapsed="false">
      <c r="A1256" s="5" t="s">
        <v>2875</v>
      </c>
      <c r="B1256" s="5" t="s">
        <v>2876</v>
      </c>
      <c r="C1256" s="5" t="s">
        <v>126</v>
      </c>
      <c r="D1256" s="398" t="n">
        <v>8</v>
      </c>
      <c r="E1256" s="192" t="n">
        <v>5905</v>
      </c>
      <c r="F1256" s="399" t="n">
        <v>135.478408128705</v>
      </c>
    </row>
    <row r="1257" customFormat="false" ht="14.25" hidden="false" customHeight="false" outlineLevel="0" collapsed="false">
      <c r="A1257" s="5" t="s">
        <v>2877</v>
      </c>
      <c r="B1257" s="5" t="s">
        <v>2878</v>
      </c>
      <c r="C1257" s="5" t="s">
        <v>126</v>
      </c>
      <c r="D1257" s="398" t="n">
        <v>4</v>
      </c>
      <c r="E1257" s="192" t="n">
        <v>4711</v>
      </c>
      <c r="F1257" s="399" t="n">
        <v>84.9076629165782</v>
      </c>
    </row>
    <row r="1258" customFormat="false" ht="14.25" hidden="false" customHeight="false" outlineLevel="0" collapsed="false">
      <c r="A1258" s="5" t="s">
        <v>2879</v>
      </c>
      <c r="B1258" s="5" t="s">
        <v>2880</v>
      </c>
      <c r="C1258" s="5" t="s">
        <v>126</v>
      </c>
      <c r="D1258" s="398" t="n">
        <v>10</v>
      </c>
      <c r="E1258" s="192" t="n">
        <v>5332</v>
      </c>
      <c r="F1258" s="399" t="n">
        <v>187.54688672168</v>
      </c>
    </row>
    <row r="1259" customFormat="false" ht="14.25" hidden="false" customHeight="false" outlineLevel="0" collapsed="false">
      <c r="A1259" s="5" t="s">
        <v>2881</v>
      </c>
      <c r="B1259" s="5" t="s">
        <v>2236</v>
      </c>
      <c r="C1259" s="5" t="s">
        <v>126</v>
      </c>
      <c r="D1259" s="398" t="n">
        <v>2</v>
      </c>
      <c r="E1259" s="192" t="n">
        <v>4926</v>
      </c>
      <c r="F1259" s="399" t="n">
        <v>40.6008932196508</v>
      </c>
    </row>
    <row r="1260" customFormat="false" ht="14.25" hidden="false" customHeight="false" outlineLevel="0" collapsed="false">
      <c r="A1260" s="5" t="s">
        <v>2882</v>
      </c>
      <c r="B1260" s="5" t="s">
        <v>2883</v>
      </c>
      <c r="C1260" s="5" t="s">
        <v>126</v>
      </c>
      <c r="D1260" s="398" t="n">
        <v>3</v>
      </c>
      <c r="E1260" s="192" t="n">
        <v>5582</v>
      </c>
      <c r="F1260" s="399" t="n">
        <v>53.744177714081</v>
      </c>
    </row>
    <row r="1261" customFormat="false" ht="14.25" hidden="false" customHeight="false" outlineLevel="0" collapsed="false">
      <c r="A1261" s="5" t="s">
        <v>2884</v>
      </c>
      <c r="B1261" s="5" t="s">
        <v>2885</v>
      </c>
      <c r="C1261" s="5" t="s">
        <v>126</v>
      </c>
      <c r="D1261" s="398" t="n">
        <v>3</v>
      </c>
      <c r="E1261" s="192" t="n">
        <v>3736</v>
      </c>
      <c r="F1261" s="399" t="n">
        <v>80.2997858672377</v>
      </c>
    </row>
    <row r="1262" customFormat="false" ht="14.25" hidden="false" customHeight="false" outlineLevel="0" collapsed="false">
      <c r="A1262" s="5" t="s">
        <v>2886</v>
      </c>
      <c r="B1262" s="5" t="s">
        <v>2887</v>
      </c>
      <c r="C1262" s="5" t="s">
        <v>126</v>
      </c>
      <c r="D1262" s="398" t="n">
        <v>1</v>
      </c>
      <c r="E1262" s="192" t="n">
        <v>2860</v>
      </c>
      <c r="F1262" s="399" t="n">
        <v>34.965034965035</v>
      </c>
    </row>
    <row r="1263" customFormat="false" ht="14.25" hidden="false" customHeight="false" outlineLevel="0" collapsed="false">
      <c r="A1263" s="5" t="s">
        <v>2888</v>
      </c>
      <c r="B1263" s="5" t="s">
        <v>2889</v>
      </c>
      <c r="C1263" s="5" t="s">
        <v>126</v>
      </c>
      <c r="D1263" s="398" t="n">
        <v>2</v>
      </c>
      <c r="E1263" s="192" t="n">
        <v>5852</v>
      </c>
      <c r="F1263" s="399" t="n">
        <v>34.1763499658237</v>
      </c>
    </row>
    <row r="1264" customFormat="false" ht="14.25" hidden="false" customHeight="false" outlineLevel="0" collapsed="false">
      <c r="A1264" s="5" t="s">
        <v>2890</v>
      </c>
      <c r="B1264" s="5" t="s">
        <v>2891</v>
      </c>
      <c r="C1264" s="5" t="s">
        <v>126</v>
      </c>
      <c r="D1264" s="398" t="n">
        <v>2</v>
      </c>
      <c r="E1264" s="192" t="n">
        <v>2215</v>
      </c>
      <c r="F1264" s="399" t="n">
        <v>90.293453724605</v>
      </c>
    </row>
    <row r="1265" customFormat="false" ht="14.25" hidden="false" customHeight="false" outlineLevel="0" collapsed="false">
      <c r="A1265" s="5" t="s">
        <v>2892</v>
      </c>
      <c r="B1265" s="5" t="s">
        <v>544</v>
      </c>
      <c r="C1265" s="5" t="s">
        <v>126</v>
      </c>
      <c r="D1265" s="398" t="n">
        <v>6</v>
      </c>
      <c r="E1265" s="192" t="n">
        <v>5099</v>
      </c>
      <c r="F1265" s="399" t="n">
        <v>117.670131398313</v>
      </c>
    </row>
    <row r="1266" customFormat="false" ht="14.25" hidden="false" customHeight="false" outlineLevel="0" collapsed="false">
      <c r="A1266" s="5" t="s">
        <v>2893</v>
      </c>
      <c r="B1266" s="5" t="s">
        <v>2894</v>
      </c>
      <c r="C1266" s="5" t="s">
        <v>126</v>
      </c>
      <c r="D1266" s="398" t="n">
        <v>28</v>
      </c>
      <c r="E1266" s="192" t="n">
        <v>5971</v>
      </c>
      <c r="F1266" s="399" t="n">
        <v>468.933177022274</v>
      </c>
    </row>
    <row r="1267" customFormat="false" ht="14.25" hidden="false" customHeight="false" outlineLevel="0" collapsed="false">
      <c r="A1267" s="5" t="s">
        <v>2895</v>
      </c>
      <c r="B1267" s="5" t="s">
        <v>2896</v>
      </c>
      <c r="C1267" s="5" t="s">
        <v>126</v>
      </c>
      <c r="D1267" s="398" t="n">
        <v>14</v>
      </c>
      <c r="E1267" s="192" t="n">
        <v>4788</v>
      </c>
      <c r="F1267" s="399" t="n">
        <v>292.397660818714</v>
      </c>
    </row>
    <row r="1268" customFormat="false" ht="14.25" hidden="false" customHeight="false" outlineLevel="0" collapsed="false">
      <c r="A1268" s="5" t="s">
        <v>2897</v>
      </c>
      <c r="B1268" s="5" t="s">
        <v>2898</v>
      </c>
      <c r="C1268" s="5" t="s">
        <v>126</v>
      </c>
      <c r="D1268" s="398" t="n">
        <v>3</v>
      </c>
      <c r="E1268" s="192" t="n">
        <v>4673</v>
      </c>
      <c r="F1268" s="399" t="n">
        <v>64.1985876310721</v>
      </c>
    </row>
    <row r="1269" customFormat="false" ht="14.25" hidden="false" customHeight="false" outlineLevel="0" collapsed="false">
      <c r="A1269" s="5" t="s">
        <v>2899</v>
      </c>
      <c r="B1269" s="5" t="s">
        <v>2900</v>
      </c>
      <c r="C1269" s="5" t="s">
        <v>126</v>
      </c>
      <c r="D1269" s="398" t="n">
        <v>7</v>
      </c>
      <c r="E1269" s="192" t="n">
        <v>5662</v>
      </c>
      <c r="F1269" s="399" t="n">
        <v>123.631225715295</v>
      </c>
    </row>
    <row r="1270" customFormat="false" ht="14.25" hidden="false" customHeight="false" outlineLevel="0" collapsed="false">
      <c r="A1270" s="5" t="s">
        <v>2901</v>
      </c>
      <c r="B1270" s="5" t="s">
        <v>2902</v>
      </c>
      <c r="C1270" s="5" t="s">
        <v>126</v>
      </c>
      <c r="D1270" s="398" t="n">
        <v>11</v>
      </c>
      <c r="E1270" s="192" t="n">
        <v>6370</v>
      </c>
      <c r="F1270" s="399" t="n">
        <v>172.684458398744</v>
      </c>
    </row>
    <row r="1271" customFormat="false" ht="14.25" hidden="false" customHeight="false" outlineLevel="0" collapsed="false">
      <c r="A1271" s="5" t="s">
        <v>2903</v>
      </c>
      <c r="B1271" s="5" t="s">
        <v>2904</v>
      </c>
      <c r="C1271" s="5" t="s">
        <v>126</v>
      </c>
      <c r="D1271" s="398" t="n">
        <v>3</v>
      </c>
      <c r="E1271" s="192" t="n">
        <v>7114</v>
      </c>
      <c r="F1271" s="399" t="n">
        <v>42.1703682878831</v>
      </c>
    </row>
    <row r="1272" customFormat="false" ht="14.25" hidden="false" customHeight="false" outlineLevel="0" collapsed="false">
      <c r="A1272" s="5" t="s">
        <v>2905</v>
      </c>
      <c r="B1272" s="5" t="s">
        <v>2906</v>
      </c>
      <c r="C1272" s="5" t="s">
        <v>126</v>
      </c>
      <c r="D1272" s="398" t="n">
        <v>3</v>
      </c>
      <c r="E1272" s="192" t="n">
        <v>4283</v>
      </c>
      <c r="F1272" s="399" t="n">
        <v>70.044361428905</v>
      </c>
    </row>
    <row r="1273" customFormat="false" ht="14.25" hidden="false" customHeight="false" outlineLevel="0" collapsed="false">
      <c r="A1273" s="5" t="s">
        <v>2907</v>
      </c>
      <c r="B1273" s="5" t="s">
        <v>2908</v>
      </c>
      <c r="C1273" s="5" t="s">
        <v>126</v>
      </c>
      <c r="D1273" s="398" t="n">
        <v>19</v>
      </c>
      <c r="E1273" s="192" t="n">
        <v>6331</v>
      </c>
      <c r="F1273" s="399" t="n">
        <v>300.110567051019</v>
      </c>
    </row>
    <row r="1274" customFormat="false" ht="14.25" hidden="false" customHeight="false" outlineLevel="0" collapsed="false">
      <c r="A1274" s="5" t="s">
        <v>2909</v>
      </c>
      <c r="B1274" s="5" t="s">
        <v>2910</v>
      </c>
      <c r="C1274" s="5" t="s">
        <v>126</v>
      </c>
      <c r="D1274" s="398" t="n">
        <v>8</v>
      </c>
      <c r="E1274" s="192" t="n">
        <v>5999</v>
      </c>
      <c r="F1274" s="399" t="n">
        <v>133.355559259877</v>
      </c>
    </row>
    <row r="1275" customFormat="false" ht="14.25" hidden="false" customHeight="false" outlineLevel="0" collapsed="false">
      <c r="A1275" s="5" t="s">
        <v>2911</v>
      </c>
      <c r="B1275" s="5" t="s">
        <v>2912</v>
      </c>
      <c r="C1275" s="5" t="s">
        <v>126</v>
      </c>
      <c r="D1275" s="398" t="n">
        <v>1</v>
      </c>
      <c r="E1275" s="192" t="n">
        <v>3743</v>
      </c>
      <c r="F1275" s="399" t="n">
        <v>26.7165375367352</v>
      </c>
    </row>
    <row r="1276" customFormat="false" ht="14.25" hidden="false" customHeight="false" outlineLevel="0" collapsed="false">
      <c r="A1276" s="5" t="s">
        <v>2913</v>
      </c>
      <c r="B1276" s="5" t="s">
        <v>2914</v>
      </c>
      <c r="C1276" s="5" t="s">
        <v>126</v>
      </c>
      <c r="D1276" s="398" t="n">
        <v>1</v>
      </c>
      <c r="E1276" s="192" t="n">
        <v>5825</v>
      </c>
      <c r="F1276" s="399" t="n">
        <v>17.1673819742489</v>
      </c>
    </row>
    <row r="1277" customFormat="false" ht="14.25" hidden="false" customHeight="false" outlineLevel="0" collapsed="false">
      <c r="A1277" s="5" t="s">
        <v>2915</v>
      </c>
      <c r="B1277" s="5" t="s">
        <v>2916</v>
      </c>
      <c r="C1277" s="5" t="s">
        <v>126</v>
      </c>
      <c r="D1277" s="398" t="n">
        <v>8</v>
      </c>
      <c r="E1277" s="192" t="n">
        <v>4311</v>
      </c>
      <c r="F1277" s="399" t="n">
        <v>185.571793087451</v>
      </c>
    </row>
    <row r="1278" customFormat="false" ht="14.25" hidden="false" customHeight="false" outlineLevel="0" collapsed="false">
      <c r="A1278" s="5" t="s">
        <v>2917</v>
      </c>
      <c r="B1278" s="5" t="s">
        <v>2918</v>
      </c>
      <c r="C1278" s="5" t="s">
        <v>126</v>
      </c>
      <c r="D1278" s="398" t="n">
        <v>3</v>
      </c>
      <c r="E1278" s="192" t="n">
        <v>3426</v>
      </c>
      <c r="F1278" s="399" t="n">
        <v>87.5656742556918</v>
      </c>
    </row>
    <row r="1279" customFormat="false" ht="14.25" hidden="false" customHeight="false" outlineLevel="0" collapsed="false">
      <c r="A1279" s="5" t="s">
        <v>2919</v>
      </c>
      <c r="B1279" s="5" t="s">
        <v>2920</v>
      </c>
      <c r="C1279" s="5" t="s">
        <v>126</v>
      </c>
      <c r="D1279" s="398" t="n">
        <v>7</v>
      </c>
      <c r="E1279" s="192" t="n">
        <v>5705</v>
      </c>
      <c r="F1279" s="399" t="n">
        <v>122.699386503068</v>
      </c>
    </row>
    <row r="1280" customFormat="false" ht="14.25" hidden="false" customHeight="false" outlineLevel="0" collapsed="false">
      <c r="A1280" s="5" t="s">
        <v>2921</v>
      </c>
      <c r="B1280" s="5" t="s">
        <v>2922</v>
      </c>
      <c r="C1280" s="5" t="s">
        <v>126</v>
      </c>
      <c r="D1280" s="398" t="n">
        <v>3</v>
      </c>
      <c r="E1280" s="192" t="n">
        <v>4504</v>
      </c>
      <c r="F1280" s="399" t="n">
        <v>66.607460035524</v>
      </c>
    </row>
    <row r="1281" customFormat="false" ht="14.25" hidden="false" customHeight="false" outlineLevel="0" collapsed="false">
      <c r="A1281" s="5" t="s">
        <v>2923</v>
      </c>
      <c r="B1281" s="5" t="s">
        <v>2924</v>
      </c>
      <c r="C1281" s="5" t="s">
        <v>126</v>
      </c>
      <c r="D1281" s="398" t="n">
        <v>20</v>
      </c>
      <c r="E1281" s="192" t="n">
        <v>5556</v>
      </c>
      <c r="F1281" s="399" t="n">
        <v>359.971202303816</v>
      </c>
    </row>
    <row r="1282" customFormat="false" ht="14.25" hidden="false" customHeight="false" outlineLevel="0" collapsed="false">
      <c r="A1282" s="5" t="s">
        <v>2925</v>
      </c>
      <c r="B1282" s="5" t="s">
        <v>2926</v>
      </c>
      <c r="C1282" s="5" t="s">
        <v>126</v>
      </c>
      <c r="D1282" s="398" t="n">
        <v>5</v>
      </c>
      <c r="E1282" s="192" t="n">
        <v>3883</v>
      </c>
      <c r="F1282" s="399" t="n">
        <v>128.766417718259</v>
      </c>
    </row>
    <row r="1283" customFormat="false" ht="14.25" hidden="false" customHeight="false" outlineLevel="0" collapsed="false">
      <c r="A1283" s="196" t="s">
        <v>2927</v>
      </c>
      <c r="B1283" s="196" t="s">
        <v>2928</v>
      </c>
      <c r="C1283" s="196" t="s">
        <v>126</v>
      </c>
      <c r="D1283" s="400" t="n">
        <v>2</v>
      </c>
      <c r="E1283" s="190" t="n">
        <v>2952</v>
      </c>
      <c r="F1283" s="401" t="n">
        <v>67.7506775067751</v>
      </c>
    </row>
    <row r="1285" customFormat="false" ht="14.25" hidden="false" customHeight="false" outlineLevel="0" collapsed="false">
      <c r="A1285" s="402" t="s">
        <v>2929</v>
      </c>
      <c r="B1285" s="402"/>
      <c r="C1285" s="403"/>
      <c r="D1285" s="403"/>
      <c r="E1285" s="403"/>
      <c r="F1285" s="8"/>
    </row>
    <row r="1286" customFormat="false" ht="14.25" hidden="false" customHeight="false" outlineLevel="0" collapsed="false">
      <c r="A1286" s="5"/>
      <c r="B1286" s="5"/>
      <c r="C1286" s="5"/>
      <c r="D1286" s="5"/>
      <c r="E1286" s="5"/>
      <c r="F1286" s="5"/>
    </row>
    <row r="1287" customFormat="false" ht="14.25" hidden="false" customHeight="false" outlineLevel="0" collapsed="false">
      <c r="A1287" s="339" t="s">
        <v>2930</v>
      </c>
      <c r="B1287" s="5"/>
      <c r="C1287" s="5"/>
      <c r="D1287" s="5"/>
      <c r="E1287" s="5"/>
      <c r="F1287" s="5"/>
    </row>
    <row r="1288" customFormat="false" ht="14.25" hidden="false" customHeight="true" outlineLevel="0" collapsed="false">
      <c r="A1288" s="404" t="s">
        <v>2931</v>
      </c>
      <c r="B1288" s="404"/>
      <c r="C1288" s="404"/>
      <c r="D1288" s="404"/>
      <c r="E1288" s="404"/>
      <c r="F1288" s="404"/>
    </row>
    <row r="1289" customFormat="false" ht="15" hidden="false" customHeight="true" outlineLevel="0" collapsed="false">
      <c r="A1289" s="252" t="s">
        <v>2932</v>
      </c>
      <c r="B1289" s="252"/>
      <c r="C1289" s="252"/>
      <c r="D1289" s="252"/>
      <c r="E1289" s="252"/>
      <c r="F1289" s="252"/>
      <c r="G1289" s="253"/>
      <c r="H1289" s="253"/>
      <c r="I1289" s="253"/>
      <c r="J1289" s="253"/>
    </row>
    <row r="1290" customFormat="false" ht="14.25" hidden="false" customHeight="true" outlineLevel="0" collapsed="false">
      <c r="A1290" s="252"/>
      <c r="B1290" s="252"/>
      <c r="C1290" s="252"/>
      <c r="D1290" s="252"/>
      <c r="E1290" s="252"/>
      <c r="F1290" s="252"/>
      <c r="G1290" s="253"/>
      <c r="H1290" s="253"/>
      <c r="I1290" s="253"/>
      <c r="J1290" s="253"/>
      <c r="K1290" s="254"/>
    </row>
    <row r="1291" customFormat="false" ht="14.25" hidden="false" customHeight="false" outlineLevel="0" collapsed="false">
      <c r="A1291" s="254"/>
      <c r="B1291" s="254"/>
      <c r="C1291" s="254"/>
      <c r="D1291" s="254"/>
      <c r="E1291" s="254"/>
      <c r="F1291" s="254"/>
      <c r="G1291" s="254"/>
      <c r="H1291" s="254"/>
      <c r="I1291" s="254"/>
      <c r="J1291" s="254"/>
      <c r="K1291" s="254"/>
    </row>
    <row r="1292" customFormat="false" ht="14.25" hidden="false" customHeight="false" outlineLevel="0" collapsed="false">
      <c r="A1292" s="8" t="s">
        <v>58</v>
      </c>
    </row>
  </sheetData>
  <autoFilter ref="A3:F1283"/>
  <mergeCells count="11">
    <mergeCell ref="A1:G1"/>
    <mergeCell ref="I1:J1"/>
    <mergeCell ref="A3:A4"/>
    <mergeCell ref="B3:B4"/>
    <mergeCell ref="C3:C4"/>
    <mergeCell ref="D3:D4"/>
    <mergeCell ref="E3:E4"/>
    <mergeCell ref="F3:F4"/>
    <mergeCell ref="A1285:B1285"/>
    <mergeCell ref="A1288:F1288"/>
    <mergeCell ref="A1289:F1290"/>
  </mergeCells>
  <hyperlinks>
    <hyperlink ref="I1" location="Contents!A1" display="back to contents"/>
    <hyperlink ref="A1285" r:id="rId1" display="Refer to stats.gov.scot  to identify where intermediate zones a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16.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J4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2" min="1" style="405" width="10.14"/>
    <col collapsed="false" customWidth="true" hidden="false" outlineLevel="0" max="3" min="3" style="406" width="17.42"/>
    <col collapsed="false" customWidth="true" hidden="false" outlineLevel="0" max="11" min="4" style="405" width="9.14"/>
    <col collapsed="false" customWidth="true" hidden="false" outlineLevel="0" max="12" min="12" style="405" width="15.71"/>
    <col collapsed="false" customWidth="true" hidden="false" outlineLevel="0" max="1025" min="13" style="405" width="9.14"/>
  </cols>
  <sheetData>
    <row r="1" customFormat="false" ht="18" hidden="false" customHeight="true" outlineLevel="0" collapsed="false">
      <c r="A1" s="407" t="s">
        <v>2933</v>
      </c>
      <c r="B1" s="407"/>
      <c r="C1" s="407"/>
      <c r="D1" s="407"/>
      <c r="E1" s="407"/>
      <c r="F1" s="407"/>
      <c r="G1" s="408"/>
      <c r="H1" s="409" t="s">
        <v>60</v>
      </c>
      <c r="I1" s="409"/>
      <c r="J1" s="408"/>
      <c r="K1" s="408"/>
      <c r="L1" s="79"/>
      <c r="M1" s="79"/>
    </row>
    <row r="2" customFormat="false" ht="18" hidden="false" customHeight="true" outlineLevel="0" collapsed="false">
      <c r="A2" s="408"/>
      <c r="B2" s="408"/>
      <c r="C2" s="408"/>
      <c r="D2" s="408"/>
      <c r="E2" s="408"/>
      <c r="F2" s="408"/>
      <c r="G2" s="408"/>
      <c r="H2" s="408"/>
      <c r="I2" s="408"/>
      <c r="J2" s="408"/>
      <c r="K2" s="408"/>
      <c r="L2" s="408"/>
      <c r="M2" s="408"/>
      <c r="N2" s="79"/>
      <c r="O2" s="79"/>
    </row>
    <row r="3" s="414" customFormat="true" ht="18" hidden="false" customHeight="true" outlineLevel="0" collapsed="false">
      <c r="A3" s="410" t="s">
        <v>2934</v>
      </c>
      <c r="B3" s="411"/>
      <c r="C3" s="410" t="s">
        <v>2935</v>
      </c>
      <c r="D3" s="412" t="s">
        <v>2936</v>
      </c>
      <c r="E3" s="408"/>
      <c r="F3" s="408"/>
      <c r="G3" s="408"/>
      <c r="H3" s="408"/>
      <c r="I3" s="408"/>
      <c r="J3" s="408"/>
      <c r="K3" s="408"/>
      <c r="L3" s="408"/>
      <c r="M3" s="408"/>
      <c r="N3" s="408"/>
      <c r="O3" s="413"/>
      <c r="P3" s="413"/>
    </row>
    <row r="4" customFormat="false" ht="26.25" hidden="false" customHeight="true" outlineLevel="0" collapsed="false">
      <c r="A4" s="410"/>
      <c r="B4" s="410" t="s">
        <v>64</v>
      </c>
      <c r="C4" s="410"/>
      <c r="D4" s="412"/>
      <c r="E4" s="415"/>
      <c r="F4" s="416"/>
      <c r="G4" s="416"/>
    </row>
    <row r="5" customFormat="false" ht="14.1" hidden="false" customHeight="true" outlineLevel="0" collapsed="false">
      <c r="A5" s="417" t="n">
        <v>2020</v>
      </c>
      <c r="B5" s="19" t="n">
        <v>43829</v>
      </c>
      <c r="C5" s="415" t="n">
        <v>1</v>
      </c>
      <c r="D5" s="418" t="n">
        <f aca="false" t="array" ref="D5:D57">TRANSPOSE('Table 1 (2020)'!C7:BC7)</f>
        <v>0</v>
      </c>
      <c r="E5" s="415"/>
      <c r="F5" s="416"/>
      <c r="G5" s="31"/>
    </row>
    <row r="6" customFormat="false" ht="14.1" hidden="false" customHeight="true" outlineLevel="0" collapsed="false">
      <c r="A6" s="417" t="n">
        <v>2020</v>
      </c>
      <c r="B6" s="19" t="n">
        <v>43836</v>
      </c>
      <c r="C6" s="415" t="n">
        <v>2</v>
      </c>
      <c r="D6" s="418" t="n">
        <v>0</v>
      </c>
      <c r="E6" s="415"/>
      <c r="F6" s="416"/>
      <c r="G6" s="31"/>
    </row>
    <row r="7" customFormat="false" ht="14.1" hidden="false" customHeight="true" outlineLevel="0" collapsed="false">
      <c r="A7" s="417" t="n">
        <v>2020</v>
      </c>
      <c r="B7" s="19" t="n">
        <v>43843</v>
      </c>
      <c r="C7" s="415" t="n">
        <v>3</v>
      </c>
      <c r="D7" s="418" t="n">
        <v>0</v>
      </c>
      <c r="E7" s="415"/>
      <c r="F7" s="416"/>
      <c r="G7" s="31"/>
    </row>
    <row r="8" customFormat="false" ht="14.1" hidden="false" customHeight="true" outlineLevel="0" collapsed="false">
      <c r="A8" s="417" t="n">
        <v>2020</v>
      </c>
      <c r="B8" s="19" t="n">
        <v>43850</v>
      </c>
      <c r="C8" s="415" t="n">
        <v>4</v>
      </c>
      <c r="D8" s="418" t="n">
        <v>0</v>
      </c>
      <c r="E8" s="415"/>
      <c r="F8" s="416"/>
      <c r="G8" s="31"/>
    </row>
    <row r="9" customFormat="false" ht="14.1" hidden="false" customHeight="true" outlineLevel="0" collapsed="false">
      <c r="A9" s="417" t="n">
        <v>2020</v>
      </c>
      <c r="B9" s="19" t="n">
        <v>43857</v>
      </c>
      <c r="C9" s="415" t="n">
        <v>5</v>
      </c>
      <c r="D9" s="418" t="n">
        <v>0</v>
      </c>
      <c r="E9" s="415"/>
      <c r="F9" s="416"/>
      <c r="G9" s="31"/>
    </row>
    <row r="10" customFormat="false" ht="14.1" hidden="false" customHeight="true" outlineLevel="0" collapsed="false">
      <c r="A10" s="417" t="n">
        <v>2020</v>
      </c>
      <c r="B10" s="19" t="n">
        <v>43864</v>
      </c>
      <c r="C10" s="415" t="n">
        <v>6</v>
      </c>
      <c r="D10" s="418" t="n">
        <v>0</v>
      </c>
      <c r="E10" s="415"/>
      <c r="F10" s="416"/>
      <c r="G10" s="31"/>
    </row>
    <row r="11" customFormat="false" ht="14.1" hidden="false" customHeight="true" outlineLevel="0" collapsed="false">
      <c r="A11" s="417" t="n">
        <v>2020</v>
      </c>
      <c r="B11" s="19" t="n">
        <v>43871</v>
      </c>
      <c r="C11" s="415" t="n">
        <v>7</v>
      </c>
      <c r="D11" s="418" t="n">
        <v>0</v>
      </c>
      <c r="E11" s="415"/>
      <c r="F11" s="416"/>
      <c r="G11" s="31"/>
    </row>
    <row r="12" customFormat="false" ht="14.1" hidden="false" customHeight="true" outlineLevel="0" collapsed="false">
      <c r="A12" s="417" t="n">
        <v>2020</v>
      </c>
      <c r="B12" s="19" t="n">
        <v>43878</v>
      </c>
      <c r="C12" s="415" t="n">
        <v>8</v>
      </c>
      <c r="D12" s="418" t="n">
        <v>0</v>
      </c>
      <c r="E12" s="415"/>
      <c r="F12" s="416"/>
      <c r="G12" s="31"/>
    </row>
    <row r="13" customFormat="false" ht="14.1" hidden="false" customHeight="true" outlineLevel="0" collapsed="false">
      <c r="A13" s="417" t="n">
        <v>2020</v>
      </c>
      <c r="B13" s="19" t="n">
        <v>43885</v>
      </c>
      <c r="C13" s="415" t="n">
        <v>9</v>
      </c>
      <c r="D13" s="418" t="n">
        <v>0</v>
      </c>
      <c r="E13" s="415"/>
      <c r="F13" s="416"/>
      <c r="G13" s="31"/>
    </row>
    <row r="14" customFormat="false" ht="14.1" hidden="false" customHeight="true" outlineLevel="0" collapsed="false">
      <c r="A14" s="417" t="n">
        <v>2020</v>
      </c>
      <c r="B14" s="19" t="n">
        <v>43892</v>
      </c>
      <c r="C14" s="415" t="n">
        <v>10</v>
      </c>
      <c r="D14" s="418" t="n">
        <v>0</v>
      </c>
      <c r="E14" s="415"/>
      <c r="F14" s="416"/>
      <c r="G14" s="31"/>
    </row>
    <row r="15" customFormat="false" ht="14.1" hidden="false" customHeight="true" outlineLevel="0" collapsed="false">
      <c r="A15" s="417" t="n">
        <v>2020</v>
      </c>
      <c r="B15" s="19" t="n">
        <v>43899</v>
      </c>
      <c r="C15" s="415" t="n">
        <v>11</v>
      </c>
      <c r="D15" s="418" t="n">
        <v>0</v>
      </c>
      <c r="E15" s="415"/>
      <c r="F15" s="416"/>
      <c r="G15" s="31"/>
    </row>
    <row r="16" customFormat="false" ht="14.1" hidden="false" customHeight="true" outlineLevel="0" collapsed="false">
      <c r="A16" s="417" t="n">
        <v>2020</v>
      </c>
      <c r="B16" s="19" t="n">
        <v>43906</v>
      </c>
      <c r="C16" s="415" t="n">
        <v>12</v>
      </c>
      <c r="D16" s="418" t="n">
        <v>11</v>
      </c>
      <c r="E16" s="416"/>
      <c r="F16" s="31"/>
      <c r="G16" s="31"/>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row>
    <row r="17" customFormat="false" ht="14.1" hidden="false" customHeight="true" outlineLevel="0" collapsed="false">
      <c r="A17" s="417" t="n">
        <v>2020</v>
      </c>
      <c r="B17" s="19" t="n">
        <v>43913</v>
      </c>
      <c r="C17" s="415" t="n">
        <v>13</v>
      </c>
      <c r="D17" s="418" t="n">
        <v>62</v>
      </c>
      <c r="E17" s="416"/>
      <c r="G17" s="31"/>
    </row>
    <row r="18" customFormat="false" ht="14.1" hidden="false" customHeight="true" outlineLevel="0" collapsed="false">
      <c r="A18" s="417" t="n">
        <v>2020</v>
      </c>
      <c r="B18" s="19" t="n">
        <v>43920</v>
      </c>
      <c r="C18" s="415" t="n">
        <v>14</v>
      </c>
      <c r="D18" s="418" t="n">
        <v>282</v>
      </c>
      <c r="E18" s="416"/>
      <c r="G18" s="31"/>
    </row>
    <row r="19" customFormat="false" ht="14.1" hidden="false" customHeight="true" outlineLevel="0" collapsed="false">
      <c r="A19" s="417" t="n">
        <v>2020</v>
      </c>
      <c r="B19" s="19" t="n">
        <v>43927</v>
      </c>
      <c r="C19" s="415" t="n">
        <v>15</v>
      </c>
      <c r="D19" s="418" t="n">
        <v>609</v>
      </c>
      <c r="E19" s="416"/>
      <c r="G19" s="31"/>
    </row>
    <row r="20" customFormat="false" ht="14.1" hidden="false" customHeight="true" outlineLevel="0" collapsed="false">
      <c r="A20" s="417" t="n">
        <v>2020</v>
      </c>
      <c r="B20" s="19" t="n">
        <v>43934</v>
      </c>
      <c r="C20" s="415" t="n">
        <v>16</v>
      </c>
      <c r="D20" s="418" t="n">
        <v>650</v>
      </c>
      <c r="E20" s="416"/>
      <c r="F20" s="67"/>
      <c r="G20" s="31"/>
    </row>
    <row r="21" customFormat="false" ht="14.1" hidden="false" customHeight="true" outlineLevel="0" collapsed="false">
      <c r="A21" s="417" t="n">
        <v>2020</v>
      </c>
      <c r="B21" s="19" t="n">
        <v>43941</v>
      </c>
      <c r="C21" s="415" t="n">
        <v>17</v>
      </c>
      <c r="D21" s="418" t="n">
        <v>662</v>
      </c>
      <c r="E21" s="416"/>
      <c r="F21" s="67"/>
      <c r="G21" s="31"/>
    </row>
    <row r="22" customFormat="false" ht="14.1" hidden="false" customHeight="true" outlineLevel="0" collapsed="false">
      <c r="A22" s="417" t="n">
        <v>2020</v>
      </c>
      <c r="B22" s="19" t="n">
        <v>43948</v>
      </c>
      <c r="C22" s="415" t="n">
        <v>18</v>
      </c>
      <c r="D22" s="418" t="n">
        <v>527</v>
      </c>
      <c r="E22" s="416"/>
      <c r="F22" s="67"/>
      <c r="G22" s="31"/>
    </row>
    <row r="23" customFormat="false" ht="14.1" hidden="false" customHeight="true" outlineLevel="0" collapsed="false">
      <c r="A23" s="417" t="n">
        <v>2020</v>
      </c>
      <c r="B23" s="19" t="n">
        <v>43955</v>
      </c>
      <c r="C23" s="415" t="n">
        <v>19</v>
      </c>
      <c r="D23" s="418" t="n">
        <v>415</v>
      </c>
      <c r="E23" s="416"/>
      <c r="F23" s="67"/>
      <c r="G23" s="31"/>
    </row>
    <row r="24" customFormat="false" ht="14.1" hidden="false" customHeight="true" outlineLevel="0" collapsed="false">
      <c r="A24" s="417" t="n">
        <v>2020</v>
      </c>
      <c r="B24" s="19" t="n">
        <v>43962</v>
      </c>
      <c r="C24" s="415" t="n">
        <v>20</v>
      </c>
      <c r="D24" s="418" t="n">
        <v>336</v>
      </c>
      <c r="E24" s="416"/>
      <c r="F24" s="67"/>
      <c r="G24" s="31"/>
    </row>
    <row r="25" customFormat="false" ht="14.1" hidden="false" customHeight="true" outlineLevel="0" collapsed="false">
      <c r="A25" s="417" t="n">
        <v>2020</v>
      </c>
      <c r="B25" s="19" t="n">
        <v>43969</v>
      </c>
      <c r="C25" s="415" t="n">
        <v>21</v>
      </c>
      <c r="D25" s="418" t="n">
        <v>230</v>
      </c>
      <c r="E25" s="416"/>
      <c r="F25" s="67"/>
      <c r="G25" s="31"/>
    </row>
    <row r="26" customFormat="false" ht="14.1" hidden="false" customHeight="true" outlineLevel="0" collapsed="false">
      <c r="A26" s="417" t="n">
        <v>2020</v>
      </c>
      <c r="B26" s="19" t="n">
        <v>43976</v>
      </c>
      <c r="C26" s="415" t="n">
        <v>22</v>
      </c>
      <c r="D26" s="418" t="n">
        <v>131</v>
      </c>
      <c r="E26" s="416"/>
      <c r="F26" s="67"/>
      <c r="G26" s="31"/>
    </row>
    <row r="27" customFormat="false" ht="14.1" hidden="false" customHeight="true" outlineLevel="0" collapsed="false">
      <c r="A27" s="417" t="n">
        <v>2020</v>
      </c>
      <c r="B27" s="19" t="n">
        <v>43983</v>
      </c>
      <c r="C27" s="415" t="n">
        <v>23</v>
      </c>
      <c r="D27" s="418" t="n">
        <v>89</v>
      </c>
      <c r="E27" s="416"/>
      <c r="F27" s="67"/>
      <c r="G27" s="31"/>
    </row>
    <row r="28" customFormat="false" ht="14.1" hidden="false" customHeight="true" outlineLevel="0" collapsed="false">
      <c r="A28" s="417" t="n">
        <v>2020</v>
      </c>
      <c r="B28" s="19" t="n">
        <v>43990</v>
      </c>
      <c r="C28" s="415" t="n">
        <v>24</v>
      </c>
      <c r="D28" s="418" t="n">
        <v>68</v>
      </c>
      <c r="E28" s="416"/>
      <c r="F28" s="67"/>
      <c r="G28" s="31"/>
    </row>
    <row r="29" customFormat="false" ht="14.1" hidden="false" customHeight="true" outlineLevel="0" collapsed="false">
      <c r="A29" s="417" t="n">
        <v>2020</v>
      </c>
      <c r="B29" s="19" t="n">
        <v>43997</v>
      </c>
      <c r="C29" s="415" t="n">
        <v>25</v>
      </c>
      <c r="D29" s="418" t="n">
        <v>49</v>
      </c>
      <c r="E29" s="416"/>
      <c r="F29" s="67"/>
      <c r="G29" s="31"/>
    </row>
    <row r="30" customFormat="false" ht="14.1" hidden="false" customHeight="true" outlineLevel="0" collapsed="false">
      <c r="A30" s="417" t="n">
        <v>2020</v>
      </c>
      <c r="B30" s="19" t="n">
        <v>44004</v>
      </c>
      <c r="C30" s="415" t="n">
        <v>26</v>
      </c>
      <c r="D30" s="67" t="n">
        <v>36</v>
      </c>
      <c r="E30" s="416"/>
      <c r="F30" s="67"/>
      <c r="G30" s="31"/>
    </row>
    <row r="31" customFormat="false" ht="14.1" hidden="false" customHeight="true" outlineLevel="0" collapsed="false">
      <c r="A31" s="417" t="n">
        <v>2020</v>
      </c>
      <c r="B31" s="19" t="n">
        <v>44011</v>
      </c>
      <c r="C31" s="415" t="n">
        <v>27</v>
      </c>
      <c r="D31" s="67" t="n">
        <v>19</v>
      </c>
      <c r="E31" s="416"/>
      <c r="F31" s="67"/>
      <c r="G31" s="31"/>
    </row>
    <row r="32" customFormat="false" ht="14.1" hidden="false" customHeight="true" outlineLevel="0" collapsed="false">
      <c r="A32" s="417" t="n">
        <v>2020</v>
      </c>
      <c r="B32" s="19" t="n">
        <v>44018</v>
      </c>
      <c r="C32" s="415" t="n">
        <v>28</v>
      </c>
      <c r="D32" s="67" t="n">
        <v>13</v>
      </c>
      <c r="E32" s="416"/>
      <c r="F32" s="67"/>
      <c r="G32" s="31"/>
    </row>
    <row r="33" customFormat="false" ht="14.1" hidden="false" customHeight="true" outlineLevel="0" collapsed="false">
      <c r="A33" s="417" t="n">
        <v>2020</v>
      </c>
      <c r="B33" s="19" t="n">
        <v>44025</v>
      </c>
      <c r="C33" s="415" t="n">
        <v>29</v>
      </c>
      <c r="D33" s="67" t="n">
        <v>6</v>
      </c>
      <c r="E33" s="416"/>
      <c r="F33" s="67"/>
      <c r="G33" s="31"/>
    </row>
    <row r="34" customFormat="false" ht="14.1" hidden="false" customHeight="true" outlineLevel="0" collapsed="false">
      <c r="A34" s="417" t="n">
        <v>2020</v>
      </c>
      <c r="B34" s="19" t="n">
        <v>44032</v>
      </c>
      <c r="C34" s="415" t="n">
        <v>30</v>
      </c>
      <c r="D34" s="67" t="n">
        <v>8</v>
      </c>
      <c r="E34" s="416"/>
      <c r="F34" s="67"/>
      <c r="G34" s="31"/>
    </row>
    <row r="35" customFormat="false" ht="14.1" hidden="false" customHeight="true" outlineLevel="0" collapsed="false">
      <c r="A35" s="417" t="n">
        <v>2020</v>
      </c>
      <c r="B35" s="19" t="n">
        <v>44039</v>
      </c>
      <c r="C35" s="415" t="n">
        <v>31</v>
      </c>
      <c r="D35" s="67" t="n">
        <v>6</v>
      </c>
      <c r="E35" s="416"/>
      <c r="F35" s="67"/>
    </row>
    <row r="36" customFormat="false" ht="14.1" hidden="false" customHeight="true" outlineLevel="0" collapsed="false">
      <c r="A36" s="417" t="n">
        <v>2020</v>
      </c>
      <c r="B36" s="19" t="n">
        <v>44046</v>
      </c>
      <c r="C36" s="415" t="n">
        <v>32</v>
      </c>
      <c r="D36" s="67" t="n">
        <v>5</v>
      </c>
      <c r="E36" s="416"/>
      <c r="F36" s="67"/>
    </row>
    <row r="37" customFormat="false" ht="14.1" hidden="false" customHeight="true" outlineLevel="0" collapsed="false">
      <c r="A37" s="417" t="n">
        <v>2020</v>
      </c>
      <c r="B37" s="19" t="n">
        <v>44053</v>
      </c>
      <c r="C37" s="415" t="n">
        <v>33</v>
      </c>
      <c r="D37" s="67" t="n">
        <v>3</v>
      </c>
      <c r="E37" s="416"/>
      <c r="F37" s="67"/>
    </row>
    <row r="38" customFormat="false" ht="14.1" hidden="false" customHeight="true" outlineLevel="0" collapsed="false">
      <c r="A38" s="417" t="n">
        <v>2020</v>
      </c>
      <c r="B38" s="19" t="n">
        <v>44060</v>
      </c>
      <c r="C38" s="415" t="n">
        <v>34</v>
      </c>
      <c r="D38" s="67" t="n">
        <v>5</v>
      </c>
      <c r="E38" s="416"/>
      <c r="F38" s="67"/>
    </row>
    <row r="39" customFormat="false" ht="14.1" hidden="false" customHeight="true" outlineLevel="0" collapsed="false">
      <c r="A39" s="417" t="n">
        <v>2020</v>
      </c>
      <c r="B39" s="19" t="n">
        <v>44067</v>
      </c>
      <c r="C39" s="415" t="n">
        <v>35</v>
      </c>
      <c r="D39" s="67" t="n">
        <v>7</v>
      </c>
      <c r="E39" s="416"/>
      <c r="F39" s="67"/>
    </row>
    <row r="40" customFormat="false" ht="14.1" hidden="false" customHeight="true" outlineLevel="0" collapsed="false">
      <c r="A40" s="417" t="n">
        <v>2020</v>
      </c>
      <c r="B40" s="19" t="n">
        <v>44074</v>
      </c>
      <c r="C40" s="415" t="n">
        <v>36</v>
      </c>
      <c r="D40" s="67" t="n">
        <v>2</v>
      </c>
      <c r="E40" s="416"/>
      <c r="F40" s="67"/>
    </row>
    <row r="41" customFormat="false" ht="14.1" hidden="false" customHeight="true" outlineLevel="0" collapsed="false">
      <c r="A41" s="417" t="n">
        <v>2020</v>
      </c>
      <c r="B41" s="19" t="n">
        <v>44081</v>
      </c>
      <c r="C41" s="415" t="n">
        <v>37</v>
      </c>
      <c r="D41" s="67" t="n">
        <v>5</v>
      </c>
      <c r="E41" s="419"/>
      <c r="F41" s="67"/>
    </row>
    <row r="42" customFormat="false" ht="14.1" hidden="false" customHeight="true" outlineLevel="0" collapsed="false">
      <c r="A42" s="417" t="n">
        <v>2020</v>
      </c>
      <c r="B42" s="19" t="n">
        <v>44088</v>
      </c>
      <c r="C42" s="415" t="n">
        <v>38</v>
      </c>
      <c r="D42" s="420" t="n">
        <v>11</v>
      </c>
      <c r="E42" s="415"/>
      <c r="F42" s="67"/>
      <c r="G42" s="416"/>
    </row>
    <row r="43" customFormat="false" ht="14.1" hidden="false" customHeight="true" outlineLevel="0" collapsed="false">
      <c r="A43" s="417" t="n">
        <v>2020</v>
      </c>
      <c r="B43" s="19" t="n">
        <v>44095</v>
      </c>
      <c r="C43" s="415" t="n">
        <v>39</v>
      </c>
      <c r="D43" s="418" t="n">
        <v>10</v>
      </c>
      <c r="E43" s="415"/>
      <c r="F43" s="67"/>
      <c r="G43" s="416"/>
    </row>
    <row r="44" customFormat="false" ht="14.1" hidden="false" customHeight="true" outlineLevel="0" collapsed="false">
      <c r="A44" s="417" t="n">
        <v>2020</v>
      </c>
      <c r="B44" s="19" t="n">
        <v>44102</v>
      </c>
      <c r="C44" s="415" t="n">
        <v>40</v>
      </c>
      <c r="D44" s="418" t="n">
        <v>20</v>
      </c>
      <c r="E44" s="415"/>
      <c r="F44" s="67"/>
      <c r="G44" s="416"/>
    </row>
    <row r="45" customFormat="false" ht="14.1" hidden="false" customHeight="true" outlineLevel="0" collapsed="false">
      <c r="A45" s="417" t="n">
        <v>2020</v>
      </c>
      <c r="B45" s="19" t="n">
        <v>44109</v>
      </c>
      <c r="C45" s="415" t="n">
        <v>41</v>
      </c>
      <c r="D45" s="418" t="n">
        <v>25</v>
      </c>
      <c r="E45" s="415"/>
      <c r="F45" s="67"/>
      <c r="G45" s="416"/>
    </row>
    <row r="46" customFormat="false" ht="14.1" hidden="false" customHeight="true" outlineLevel="0" collapsed="false">
      <c r="A46" s="417" t="n">
        <v>2020</v>
      </c>
      <c r="B46" s="19" t="n">
        <v>44116</v>
      </c>
      <c r="C46" s="415" t="n">
        <v>42</v>
      </c>
      <c r="D46" s="418" t="n">
        <v>76</v>
      </c>
      <c r="E46" s="415"/>
      <c r="F46" s="421"/>
      <c r="G46" s="416"/>
    </row>
    <row r="47" customFormat="false" ht="14.1" hidden="false" customHeight="true" outlineLevel="0" collapsed="false">
      <c r="A47" s="417" t="n">
        <v>2020</v>
      </c>
      <c r="B47" s="19" t="n">
        <v>44123</v>
      </c>
      <c r="C47" s="415" t="n">
        <v>43</v>
      </c>
      <c r="D47" s="418" t="n">
        <v>106</v>
      </c>
      <c r="E47" s="415"/>
      <c r="G47" s="416"/>
    </row>
    <row r="48" customFormat="false" ht="14.1" hidden="false" customHeight="true" outlineLevel="0" collapsed="false">
      <c r="A48" s="417" t="n">
        <v>2020</v>
      </c>
      <c r="B48" s="19" t="n">
        <v>44130</v>
      </c>
      <c r="C48" s="415" t="n">
        <v>44</v>
      </c>
      <c r="D48" s="418" t="n">
        <v>168</v>
      </c>
      <c r="E48" s="415"/>
      <c r="G48" s="416"/>
    </row>
    <row r="49" customFormat="false" ht="14.1" hidden="false" customHeight="true" outlineLevel="0" collapsed="false">
      <c r="A49" s="417" t="n">
        <v>2020</v>
      </c>
      <c r="B49" s="19" t="n">
        <v>44137</v>
      </c>
      <c r="C49" s="415" t="n">
        <v>45</v>
      </c>
      <c r="D49" s="418" t="n">
        <v>207</v>
      </c>
      <c r="E49" s="415"/>
      <c r="F49" s="416"/>
      <c r="G49" s="416"/>
    </row>
    <row r="50" customFormat="false" ht="14.1" hidden="false" customHeight="true" outlineLevel="0" collapsed="false">
      <c r="A50" s="417" t="n">
        <v>2020</v>
      </c>
      <c r="B50" s="19" t="n">
        <v>44144</v>
      </c>
      <c r="C50" s="415" t="n">
        <v>46</v>
      </c>
      <c r="D50" s="418" t="n">
        <v>279</v>
      </c>
      <c r="E50" s="415"/>
      <c r="F50" s="416"/>
      <c r="G50" s="416"/>
    </row>
    <row r="51" customFormat="false" ht="14.1" hidden="false" customHeight="true" outlineLevel="0" collapsed="false">
      <c r="A51" s="417" t="n">
        <v>2020</v>
      </c>
      <c r="B51" s="19" t="n">
        <v>44151</v>
      </c>
      <c r="C51" s="415" t="n">
        <v>47</v>
      </c>
      <c r="D51" s="418" t="n">
        <v>246</v>
      </c>
      <c r="E51" s="415"/>
      <c r="F51" s="416"/>
      <c r="G51" s="416"/>
    </row>
    <row r="52" customFormat="false" ht="14.1" hidden="false" customHeight="true" outlineLevel="0" collapsed="false">
      <c r="A52" s="417" t="n">
        <v>2020</v>
      </c>
      <c r="B52" s="19" t="n">
        <v>44158</v>
      </c>
      <c r="C52" s="415" t="n">
        <v>48</v>
      </c>
      <c r="D52" s="418" t="n">
        <v>252</v>
      </c>
      <c r="E52" s="415"/>
      <c r="F52" s="416"/>
      <c r="G52" s="416"/>
    </row>
    <row r="53" customFormat="false" ht="14.1" hidden="false" customHeight="true" outlineLevel="0" collapsed="false">
      <c r="A53" s="417" t="n">
        <v>2020</v>
      </c>
      <c r="B53" s="19" t="n">
        <v>44165</v>
      </c>
      <c r="C53" s="415" t="n">
        <v>49</v>
      </c>
      <c r="D53" s="418" t="n">
        <v>232</v>
      </c>
      <c r="E53" s="415"/>
      <c r="F53" s="416"/>
      <c r="G53" s="416"/>
    </row>
    <row r="54" customFormat="false" ht="14.1" hidden="false" customHeight="true" outlineLevel="0" collapsed="false">
      <c r="A54" s="417" t="n">
        <v>2020</v>
      </c>
      <c r="B54" s="19" t="n">
        <v>44172</v>
      </c>
      <c r="C54" s="415" t="n">
        <v>50</v>
      </c>
      <c r="D54" s="418" t="n">
        <v>226</v>
      </c>
      <c r="E54" s="415"/>
      <c r="F54" s="416"/>
      <c r="G54" s="416"/>
    </row>
    <row r="55" customFormat="false" ht="14.1" hidden="false" customHeight="true" outlineLevel="0" collapsed="false">
      <c r="A55" s="417" t="n">
        <v>2020</v>
      </c>
      <c r="B55" s="19" t="n">
        <v>44179</v>
      </c>
      <c r="C55" s="415" t="n">
        <v>51</v>
      </c>
      <c r="D55" s="418" t="n">
        <v>208</v>
      </c>
      <c r="E55" s="415"/>
      <c r="F55" s="416"/>
      <c r="G55" s="416"/>
    </row>
    <row r="56" customFormat="false" ht="14.1" hidden="false" customHeight="true" outlineLevel="0" collapsed="false">
      <c r="A56" s="417" t="n">
        <v>2020</v>
      </c>
      <c r="B56" s="19" t="n">
        <v>44186</v>
      </c>
      <c r="C56" s="415" t="n">
        <v>52</v>
      </c>
      <c r="D56" s="418" t="n">
        <v>200</v>
      </c>
      <c r="E56" s="415"/>
      <c r="F56" s="416"/>
      <c r="G56" s="416"/>
    </row>
    <row r="57" customFormat="false" ht="14.1" hidden="false" customHeight="true" outlineLevel="0" collapsed="false">
      <c r="A57" s="417" t="n">
        <v>2020</v>
      </c>
      <c r="B57" s="19" t="n">
        <v>44193</v>
      </c>
      <c r="C57" s="415" t="n">
        <v>53</v>
      </c>
      <c r="D57" s="418" t="n">
        <v>187</v>
      </c>
      <c r="E57" s="415"/>
      <c r="F57" s="416"/>
      <c r="G57" s="416"/>
    </row>
    <row r="58" customFormat="false" ht="14.1" hidden="false" customHeight="true" outlineLevel="0" collapsed="false">
      <c r="A58" s="417" t="n">
        <v>2021</v>
      </c>
      <c r="B58" s="19" t="n">
        <v>44200</v>
      </c>
      <c r="C58" s="415" t="n">
        <v>1</v>
      </c>
      <c r="D58" s="422" t="n">
        <f aca="false" t="array" ref="D58:D109">TRANSPOSE('Table 1 (2021)'!C8:D8)</f>
        <v>391</v>
      </c>
      <c r="E58" s="415"/>
      <c r="F58" s="416"/>
      <c r="G58" s="416"/>
    </row>
    <row r="59" customFormat="false" ht="14.1" hidden="false" customHeight="true" outlineLevel="0" collapsed="false">
      <c r="A59" s="417" t="n">
        <v>2021</v>
      </c>
      <c r="B59" s="19" t="n">
        <v>44207</v>
      </c>
      <c r="C59" s="415" t="n">
        <v>2</v>
      </c>
      <c r="D59" s="422" t="n">
        <v>368</v>
      </c>
      <c r="E59" s="415"/>
      <c r="F59" s="416"/>
      <c r="G59" s="416"/>
    </row>
    <row r="60" customFormat="false" ht="14.1" hidden="true" customHeight="true" outlineLevel="0" collapsed="false">
      <c r="A60" s="417" t="n">
        <v>2021</v>
      </c>
      <c r="B60" s="19" t="n">
        <v>44214</v>
      </c>
      <c r="C60" s="415" t="n">
        <v>3</v>
      </c>
      <c r="D60" s="422" t="e">
        <v>#N/A</v>
      </c>
      <c r="E60" s="415"/>
      <c r="F60" s="416"/>
      <c r="G60" s="416"/>
    </row>
    <row r="61" customFormat="false" ht="14.1" hidden="true" customHeight="true" outlineLevel="0" collapsed="false">
      <c r="A61" s="417" t="n">
        <v>2021</v>
      </c>
      <c r="B61" s="19" t="n">
        <v>44221</v>
      </c>
      <c r="C61" s="415" t="n">
        <v>4</v>
      </c>
      <c r="D61" s="422" t="e">
        <v>#N/A</v>
      </c>
      <c r="E61" s="415"/>
      <c r="F61" s="416"/>
      <c r="G61" s="416"/>
    </row>
    <row r="62" customFormat="false" ht="14.1" hidden="true" customHeight="true" outlineLevel="0" collapsed="false">
      <c r="A62" s="417" t="n">
        <v>2021</v>
      </c>
      <c r="B62" s="19" t="n">
        <v>44228</v>
      </c>
      <c r="C62" s="415" t="n">
        <v>5</v>
      </c>
      <c r="D62" s="422" t="e">
        <v>#N/A</v>
      </c>
      <c r="E62" s="415"/>
      <c r="F62" s="416"/>
      <c r="G62" s="416"/>
    </row>
    <row r="63" customFormat="false" ht="14.1" hidden="true" customHeight="true" outlineLevel="0" collapsed="false">
      <c r="A63" s="417" t="n">
        <v>2021</v>
      </c>
      <c r="B63" s="19" t="n">
        <v>44235</v>
      </c>
      <c r="C63" s="415" t="n">
        <v>6</v>
      </c>
      <c r="D63" s="422" t="e">
        <v>#N/A</v>
      </c>
      <c r="E63" s="416"/>
      <c r="F63" s="416"/>
    </row>
    <row r="64" customFormat="false" ht="14.1" hidden="true" customHeight="true" outlineLevel="0" collapsed="false">
      <c r="A64" s="417" t="n">
        <v>2021</v>
      </c>
      <c r="B64" s="19" t="n">
        <v>44242</v>
      </c>
      <c r="C64" s="415" t="n">
        <v>7</v>
      </c>
      <c r="D64" s="92" t="e">
        <v>#N/A</v>
      </c>
      <c r="E64" s="416"/>
      <c r="F64" s="416"/>
    </row>
    <row r="65" customFormat="false" ht="14.1" hidden="true" customHeight="true" outlineLevel="0" collapsed="false">
      <c r="A65" s="417" t="n">
        <v>2021</v>
      </c>
      <c r="B65" s="19" t="n">
        <v>44249</v>
      </c>
      <c r="C65" s="415" t="n">
        <v>8</v>
      </c>
      <c r="D65" s="92" t="e">
        <v>#N/A</v>
      </c>
      <c r="E65" s="416"/>
      <c r="F65" s="416"/>
    </row>
    <row r="66" customFormat="false" ht="14.1" hidden="true" customHeight="true" outlineLevel="0" collapsed="false">
      <c r="A66" s="417" t="n">
        <v>2021</v>
      </c>
      <c r="B66" s="19" t="n">
        <v>44256</v>
      </c>
      <c r="C66" s="415" t="n">
        <v>9</v>
      </c>
      <c r="D66" s="92" t="e">
        <v>#N/A</v>
      </c>
      <c r="E66" s="416"/>
      <c r="F66" s="416"/>
    </row>
    <row r="67" customFormat="false" ht="14.1" hidden="true" customHeight="true" outlineLevel="0" collapsed="false">
      <c r="A67" s="417" t="n">
        <v>2021</v>
      </c>
      <c r="B67" s="19" t="n">
        <v>44263</v>
      </c>
      <c r="C67" s="415" t="n">
        <v>10</v>
      </c>
      <c r="D67" s="92" t="e">
        <v>#N/A</v>
      </c>
      <c r="E67" s="416"/>
      <c r="F67" s="416"/>
    </row>
    <row r="68" customFormat="false" ht="14.1" hidden="true" customHeight="true" outlineLevel="0" collapsed="false">
      <c r="A68" s="417" t="n">
        <v>2021</v>
      </c>
      <c r="B68" s="19" t="n">
        <v>44270</v>
      </c>
      <c r="C68" s="415" t="n">
        <v>11</v>
      </c>
      <c r="D68" s="92" t="e">
        <v>#N/A</v>
      </c>
      <c r="E68" s="416"/>
      <c r="F68" s="416"/>
    </row>
    <row r="69" customFormat="false" ht="14.1" hidden="true" customHeight="true" outlineLevel="0" collapsed="false">
      <c r="A69" s="417" t="n">
        <v>2021</v>
      </c>
      <c r="B69" s="19" t="n">
        <v>44277</v>
      </c>
      <c r="C69" s="415" t="n">
        <v>12</v>
      </c>
      <c r="D69" s="92" t="e">
        <v>#N/A</v>
      </c>
      <c r="E69" s="416"/>
      <c r="F69" s="416"/>
    </row>
    <row r="70" customFormat="false" ht="14.1" hidden="true" customHeight="true" outlineLevel="0" collapsed="false">
      <c r="A70" s="417" t="n">
        <v>2021</v>
      </c>
      <c r="B70" s="19" t="n">
        <v>44284</v>
      </c>
      <c r="C70" s="415" t="n">
        <v>13</v>
      </c>
      <c r="D70" s="92" t="e">
        <v>#N/A</v>
      </c>
      <c r="E70" s="416"/>
      <c r="F70" s="416"/>
    </row>
    <row r="71" customFormat="false" ht="14.1" hidden="true" customHeight="true" outlineLevel="0" collapsed="false">
      <c r="A71" s="417" t="n">
        <v>2021</v>
      </c>
      <c r="B71" s="19" t="n">
        <v>44291</v>
      </c>
      <c r="C71" s="415" t="n">
        <v>14</v>
      </c>
      <c r="D71" s="92" t="e">
        <v>#N/A</v>
      </c>
      <c r="E71" s="416"/>
      <c r="F71" s="416"/>
    </row>
    <row r="72" customFormat="false" ht="14.1" hidden="true" customHeight="true" outlineLevel="0" collapsed="false">
      <c r="A72" s="417" t="n">
        <v>2021</v>
      </c>
      <c r="B72" s="19" t="n">
        <v>44298</v>
      </c>
      <c r="C72" s="415" t="n">
        <v>15</v>
      </c>
      <c r="D72" s="92" t="e">
        <v>#N/A</v>
      </c>
      <c r="E72" s="416"/>
      <c r="F72" s="416"/>
    </row>
    <row r="73" customFormat="false" ht="14.1" hidden="true" customHeight="true" outlineLevel="0" collapsed="false">
      <c r="A73" s="417" t="n">
        <v>2021</v>
      </c>
      <c r="B73" s="19" t="n">
        <v>44305</v>
      </c>
      <c r="C73" s="415" t="n">
        <v>16</v>
      </c>
      <c r="D73" s="92" t="e">
        <v>#N/A</v>
      </c>
      <c r="E73" s="416"/>
      <c r="F73" s="416"/>
    </row>
    <row r="74" customFormat="false" ht="14.1" hidden="true" customHeight="true" outlineLevel="0" collapsed="false">
      <c r="A74" s="417" t="n">
        <v>2021</v>
      </c>
      <c r="B74" s="19" t="n">
        <v>44312</v>
      </c>
      <c r="C74" s="415" t="n">
        <v>17</v>
      </c>
      <c r="D74" s="92" t="e">
        <v>#N/A</v>
      </c>
      <c r="E74" s="416"/>
      <c r="F74" s="416"/>
    </row>
    <row r="75" customFormat="false" ht="14.1" hidden="true" customHeight="true" outlineLevel="0" collapsed="false">
      <c r="A75" s="417" t="n">
        <v>2021</v>
      </c>
      <c r="B75" s="19" t="n">
        <v>44319</v>
      </c>
      <c r="C75" s="415" t="n">
        <v>18</v>
      </c>
      <c r="D75" s="92" t="e">
        <v>#N/A</v>
      </c>
      <c r="E75" s="416"/>
      <c r="F75" s="416"/>
    </row>
    <row r="76" customFormat="false" ht="14.1" hidden="true" customHeight="true" outlineLevel="0" collapsed="false">
      <c r="A76" s="417" t="n">
        <v>2021</v>
      </c>
      <c r="B76" s="19" t="n">
        <v>44326</v>
      </c>
      <c r="C76" s="415" t="n">
        <v>19</v>
      </c>
      <c r="D76" s="92" t="e">
        <v>#N/A</v>
      </c>
      <c r="E76" s="416"/>
      <c r="F76" s="416"/>
    </row>
    <row r="77" customFormat="false" ht="14.1" hidden="true" customHeight="true" outlineLevel="0" collapsed="false">
      <c r="A77" s="417" t="n">
        <v>2021</v>
      </c>
      <c r="B77" s="19" t="n">
        <v>44333</v>
      </c>
      <c r="C77" s="415" t="n">
        <v>20</v>
      </c>
      <c r="D77" s="92" t="e">
        <v>#N/A</v>
      </c>
      <c r="E77" s="416"/>
      <c r="F77" s="416"/>
    </row>
    <row r="78" customFormat="false" ht="14.1" hidden="true" customHeight="true" outlineLevel="0" collapsed="false">
      <c r="A78" s="417" t="n">
        <v>2021</v>
      </c>
      <c r="B78" s="19" t="n">
        <v>44340</v>
      </c>
      <c r="C78" s="415" t="n">
        <v>21</v>
      </c>
      <c r="D78" s="92" t="e">
        <v>#N/A</v>
      </c>
      <c r="E78" s="416"/>
      <c r="F78" s="416"/>
    </row>
    <row r="79" customFormat="false" ht="14.1" hidden="true" customHeight="true" outlineLevel="0" collapsed="false">
      <c r="A79" s="417" t="n">
        <v>2021</v>
      </c>
      <c r="B79" s="19" t="n">
        <v>44347</v>
      </c>
      <c r="C79" s="415" t="n">
        <v>22</v>
      </c>
      <c r="D79" s="92" t="e">
        <v>#N/A</v>
      </c>
      <c r="E79" s="416"/>
      <c r="F79" s="416"/>
    </row>
    <row r="80" customFormat="false" ht="14.1" hidden="true" customHeight="true" outlineLevel="0" collapsed="false">
      <c r="A80" s="417" t="n">
        <v>2021</v>
      </c>
      <c r="B80" s="19" t="n">
        <v>44354</v>
      </c>
      <c r="C80" s="415" t="n">
        <v>23</v>
      </c>
      <c r="D80" s="92" t="e">
        <v>#N/A</v>
      </c>
      <c r="E80" s="416"/>
      <c r="F80" s="416"/>
    </row>
    <row r="81" customFormat="false" ht="14.1" hidden="true" customHeight="true" outlineLevel="0" collapsed="false">
      <c r="A81" s="417" t="n">
        <v>2021</v>
      </c>
      <c r="B81" s="19" t="n">
        <v>44361</v>
      </c>
      <c r="C81" s="415" t="n">
        <v>24</v>
      </c>
      <c r="D81" s="92" t="e">
        <v>#N/A</v>
      </c>
      <c r="E81" s="416"/>
      <c r="F81" s="416"/>
    </row>
    <row r="82" customFormat="false" ht="14.1" hidden="true" customHeight="true" outlineLevel="0" collapsed="false">
      <c r="A82" s="417" t="n">
        <v>2021</v>
      </c>
      <c r="B82" s="19" t="n">
        <v>44368</v>
      </c>
      <c r="C82" s="415" t="n">
        <v>25</v>
      </c>
      <c r="D82" s="92" t="e">
        <v>#N/A</v>
      </c>
      <c r="E82" s="416"/>
      <c r="F82" s="416"/>
    </row>
    <row r="83" customFormat="false" ht="14.1" hidden="true" customHeight="true" outlineLevel="0" collapsed="false">
      <c r="A83" s="417" t="n">
        <v>2021</v>
      </c>
      <c r="B83" s="19" t="n">
        <v>44375</v>
      </c>
      <c r="C83" s="415" t="n">
        <v>26</v>
      </c>
      <c r="D83" s="92" t="e">
        <v>#N/A</v>
      </c>
      <c r="E83" s="416"/>
      <c r="F83" s="416"/>
    </row>
    <row r="84" customFormat="false" ht="14.1" hidden="true" customHeight="true" outlineLevel="0" collapsed="false">
      <c r="A84" s="417" t="n">
        <v>2021</v>
      </c>
      <c r="B84" s="19" t="n">
        <v>44382</v>
      </c>
      <c r="C84" s="415" t="n">
        <v>27</v>
      </c>
      <c r="D84" s="92" t="e">
        <v>#N/A</v>
      </c>
      <c r="E84" s="416"/>
      <c r="F84" s="416"/>
    </row>
    <row r="85" customFormat="false" ht="14.1" hidden="true" customHeight="true" outlineLevel="0" collapsed="false">
      <c r="A85" s="417" t="n">
        <v>2021</v>
      </c>
      <c r="B85" s="19" t="n">
        <v>44389</v>
      </c>
      <c r="C85" s="415" t="n">
        <v>28</v>
      </c>
      <c r="D85" s="92" t="e">
        <v>#N/A</v>
      </c>
      <c r="E85" s="416"/>
      <c r="F85" s="416"/>
    </row>
    <row r="86" customFormat="false" ht="14.1" hidden="true" customHeight="true" outlineLevel="0" collapsed="false">
      <c r="A86" s="417" t="n">
        <v>2021</v>
      </c>
      <c r="B86" s="19" t="n">
        <v>44396</v>
      </c>
      <c r="C86" s="415" t="n">
        <v>29</v>
      </c>
      <c r="D86" s="92" t="e">
        <v>#N/A</v>
      </c>
      <c r="E86" s="416"/>
      <c r="F86" s="416"/>
    </row>
    <row r="87" customFormat="false" ht="14.1" hidden="true" customHeight="true" outlineLevel="0" collapsed="false">
      <c r="A87" s="417" t="n">
        <v>2021</v>
      </c>
      <c r="B87" s="19" t="n">
        <v>44403</v>
      </c>
      <c r="C87" s="415" t="n">
        <v>30</v>
      </c>
      <c r="D87" s="92" t="e">
        <v>#N/A</v>
      </c>
      <c r="E87" s="416"/>
      <c r="F87" s="416"/>
    </row>
    <row r="88" customFormat="false" ht="14.1" hidden="true" customHeight="true" outlineLevel="0" collapsed="false">
      <c r="A88" s="417" t="n">
        <v>2021</v>
      </c>
      <c r="B88" s="19" t="n">
        <v>44410</v>
      </c>
      <c r="C88" s="415" t="n">
        <v>31</v>
      </c>
      <c r="D88" s="92" t="e">
        <v>#N/A</v>
      </c>
      <c r="E88" s="416"/>
      <c r="F88" s="416"/>
    </row>
    <row r="89" customFormat="false" ht="14.1" hidden="true" customHeight="true" outlineLevel="0" collapsed="false">
      <c r="A89" s="417" t="n">
        <v>2021</v>
      </c>
      <c r="B89" s="19" t="n">
        <v>44417</v>
      </c>
      <c r="C89" s="415" t="n">
        <v>32</v>
      </c>
      <c r="D89" s="92" t="e">
        <v>#N/A</v>
      </c>
      <c r="E89" s="416"/>
      <c r="F89" s="416"/>
    </row>
    <row r="90" customFormat="false" ht="14.1" hidden="true" customHeight="true" outlineLevel="0" collapsed="false">
      <c r="A90" s="417" t="n">
        <v>2021</v>
      </c>
      <c r="B90" s="19" t="n">
        <v>44424</v>
      </c>
      <c r="C90" s="415" t="n">
        <v>33</v>
      </c>
      <c r="D90" s="92" t="e">
        <v>#N/A</v>
      </c>
      <c r="F90" s="416"/>
    </row>
    <row r="91" customFormat="false" ht="14.1" hidden="true" customHeight="true" outlineLevel="0" collapsed="false">
      <c r="A91" s="417" t="n">
        <v>2021</v>
      </c>
      <c r="B91" s="19" t="n">
        <v>44431</v>
      </c>
      <c r="C91" s="415" t="n">
        <v>34</v>
      </c>
      <c r="D91" s="92" t="e">
        <v>#N/A</v>
      </c>
      <c r="F91" s="416"/>
    </row>
    <row r="92" customFormat="false" ht="14.1" hidden="true" customHeight="true" outlineLevel="0" collapsed="false">
      <c r="A92" s="417" t="n">
        <v>2021</v>
      </c>
      <c r="B92" s="19" t="n">
        <v>44438</v>
      </c>
      <c r="C92" s="415" t="n">
        <v>35</v>
      </c>
      <c r="D92" s="92" t="e">
        <v>#N/A</v>
      </c>
      <c r="F92" s="416"/>
    </row>
    <row r="93" customFormat="false" ht="14.1" hidden="true" customHeight="true" outlineLevel="0" collapsed="false">
      <c r="A93" s="417" t="n">
        <v>2021</v>
      </c>
      <c r="B93" s="19" t="n">
        <v>44445</v>
      </c>
      <c r="C93" s="415" t="n">
        <v>36</v>
      </c>
      <c r="D93" s="92" t="e">
        <v>#N/A</v>
      </c>
      <c r="F93" s="416"/>
    </row>
    <row r="94" customFormat="false" ht="14.1" hidden="true" customHeight="true" outlineLevel="0" collapsed="false">
      <c r="A94" s="417" t="n">
        <v>2021</v>
      </c>
      <c r="B94" s="19" t="n">
        <v>44452</v>
      </c>
      <c r="C94" s="415" t="n">
        <v>37</v>
      </c>
      <c r="D94" s="92" t="e">
        <v>#N/A</v>
      </c>
      <c r="F94" s="416"/>
    </row>
    <row r="95" customFormat="false" ht="14.1" hidden="true" customHeight="true" outlineLevel="0" collapsed="false">
      <c r="A95" s="417" t="n">
        <v>2021</v>
      </c>
      <c r="B95" s="19" t="n">
        <v>44459</v>
      </c>
      <c r="C95" s="415" t="n">
        <v>38</v>
      </c>
      <c r="D95" s="92" t="e">
        <v>#N/A</v>
      </c>
      <c r="F95" s="416"/>
    </row>
    <row r="96" customFormat="false" ht="14.1" hidden="true" customHeight="true" outlineLevel="0" collapsed="false">
      <c r="A96" s="417" t="n">
        <v>2021</v>
      </c>
      <c r="B96" s="19" t="n">
        <v>44466</v>
      </c>
      <c r="C96" s="415" t="n">
        <v>39</v>
      </c>
      <c r="D96" s="92" t="e">
        <v>#N/A</v>
      </c>
      <c r="F96" s="416"/>
    </row>
    <row r="97" customFormat="false" ht="14.1" hidden="true" customHeight="true" outlineLevel="0" collapsed="false">
      <c r="A97" s="417" t="n">
        <v>2021</v>
      </c>
      <c r="B97" s="19" t="n">
        <v>44473</v>
      </c>
      <c r="C97" s="415" t="n">
        <v>40</v>
      </c>
      <c r="D97" s="92" t="e">
        <v>#N/A</v>
      </c>
      <c r="F97" s="416"/>
    </row>
    <row r="98" customFormat="false" ht="14.1" hidden="true" customHeight="true" outlineLevel="0" collapsed="false">
      <c r="A98" s="417" t="n">
        <v>2021</v>
      </c>
      <c r="B98" s="19" t="n">
        <v>44480</v>
      </c>
      <c r="C98" s="415" t="n">
        <v>41</v>
      </c>
      <c r="D98" s="92" t="e">
        <v>#N/A</v>
      </c>
      <c r="F98" s="416"/>
    </row>
    <row r="99" customFormat="false" ht="14.1" hidden="true" customHeight="true" outlineLevel="0" collapsed="false">
      <c r="A99" s="417" t="n">
        <v>2021</v>
      </c>
      <c r="B99" s="19" t="n">
        <v>44487</v>
      </c>
      <c r="C99" s="415" t="n">
        <v>42</v>
      </c>
      <c r="D99" s="92" t="e">
        <v>#N/A</v>
      </c>
      <c r="F99" s="416"/>
    </row>
    <row r="100" customFormat="false" ht="14.1" hidden="true" customHeight="true" outlineLevel="0" collapsed="false">
      <c r="A100" s="417" t="n">
        <v>2021</v>
      </c>
      <c r="B100" s="19" t="n">
        <v>44494</v>
      </c>
      <c r="C100" s="415" t="n">
        <v>43</v>
      </c>
      <c r="D100" s="92" t="e">
        <v>#N/A</v>
      </c>
      <c r="F100" s="416"/>
    </row>
    <row r="101" customFormat="false" ht="14.1" hidden="true" customHeight="true" outlineLevel="0" collapsed="false">
      <c r="A101" s="417" t="n">
        <v>2021</v>
      </c>
      <c r="B101" s="19" t="n">
        <v>44501</v>
      </c>
      <c r="C101" s="415" t="n">
        <v>44</v>
      </c>
      <c r="D101" s="92" t="e">
        <v>#N/A</v>
      </c>
      <c r="F101" s="416"/>
    </row>
    <row r="102" customFormat="false" ht="14.1" hidden="true" customHeight="true" outlineLevel="0" collapsed="false">
      <c r="A102" s="417" t="n">
        <v>2021</v>
      </c>
      <c r="B102" s="19" t="n">
        <v>44508</v>
      </c>
      <c r="C102" s="415" t="n">
        <v>45</v>
      </c>
      <c r="D102" s="92" t="e">
        <v>#N/A</v>
      </c>
      <c r="F102" s="416"/>
    </row>
    <row r="103" customFormat="false" ht="14.1" hidden="true" customHeight="true" outlineLevel="0" collapsed="false">
      <c r="A103" s="417" t="n">
        <v>2021</v>
      </c>
      <c r="B103" s="19" t="n">
        <v>44515</v>
      </c>
      <c r="C103" s="415" t="n">
        <v>46</v>
      </c>
      <c r="D103" s="92" t="e">
        <v>#N/A</v>
      </c>
      <c r="F103" s="416"/>
    </row>
    <row r="104" customFormat="false" ht="14.1" hidden="true" customHeight="true" outlineLevel="0" collapsed="false">
      <c r="A104" s="417" t="n">
        <v>2021</v>
      </c>
      <c r="B104" s="19" t="n">
        <v>44522</v>
      </c>
      <c r="C104" s="415" t="n">
        <v>47</v>
      </c>
      <c r="D104" s="92" t="e">
        <v>#N/A</v>
      </c>
      <c r="F104" s="416"/>
    </row>
    <row r="105" customFormat="false" ht="14.1" hidden="true" customHeight="true" outlineLevel="0" collapsed="false">
      <c r="A105" s="417" t="n">
        <v>2021</v>
      </c>
      <c r="B105" s="19" t="n">
        <v>44529</v>
      </c>
      <c r="C105" s="415" t="n">
        <v>48</v>
      </c>
      <c r="D105" s="92" t="e">
        <v>#N/A</v>
      </c>
      <c r="F105" s="416"/>
    </row>
    <row r="106" customFormat="false" ht="14.1" hidden="true" customHeight="true" outlineLevel="0" collapsed="false">
      <c r="A106" s="417" t="n">
        <v>2021</v>
      </c>
      <c r="B106" s="19" t="n">
        <v>44536</v>
      </c>
      <c r="C106" s="415" t="n">
        <v>49</v>
      </c>
      <c r="D106" s="92" t="e">
        <v>#N/A</v>
      </c>
      <c r="F106" s="416"/>
    </row>
    <row r="107" customFormat="false" ht="14.1" hidden="true" customHeight="true" outlineLevel="0" collapsed="false">
      <c r="A107" s="417" t="n">
        <v>2021</v>
      </c>
      <c r="B107" s="19" t="n">
        <v>44543</v>
      </c>
      <c r="C107" s="415" t="n">
        <v>50</v>
      </c>
      <c r="D107" s="92" t="e">
        <v>#N/A</v>
      </c>
      <c r="F107" s="416"/>
    </row>
    <row r="108" customFormat="false" ht="14.1" hidden="true" customHeight="true" outlineLevel="0" collapsed="false">
      <c r="A108" s="417" t="n">
        <v>2021</v>
      </c>
      <c r="B108" s="19" t="n">
        <v>44550</v>
      </c>
      <c r="C108" s="415" t="n">
        <v>51</v>
      </c>
      <c r="D108" s="92" t="e">
        <v>#N/A</v>
      </c>
      <c r="F108" s="416"/>
    </row>
    <row r="109" customFormat="false" ht="14.1" hidden="true" customHeight="true" outlineLevel="0" collapsed="false">
      <c r="A109" s="417" t="n">
        <v>2021</v>
      </c>
      <c r="B109" s="19" t="n">
        <v>44557</v>
      </c>
      <c r="C109" s="415" t="n">
        <v>52</v>
      </c>
      <c r="D109" s="92" t="e">
        <v>#N/A</v>
      </c>
      <c r="F109" s="416"/>
    </row>
    <row r="110" customFormat="false" ht="14.1" hidden="true" customHeight="true" outlineLevel="0" collapsed="false">
      <c r="A110" s="417"/>
      <c r="B110" s="417"/>
      <c r="C110" s="415"/>
      <c r="D110" s="415"/>
      <c r="F110" s="416"/>
    </row>
    <row r="111" customFormat="false" ht="14.1" hidden="true" customHeight="true" outlineLevel="0" collapsed="false">
      <c r="A111" s="423" t="s">
        <v>2937</v>
      </c>
      <c r="B111" s="423"/>
      <c r="C111" s="424"/>
      <c r="D111" s="424"/>
      <c r="E111" s="425"/>
      <c r="F111" s="416"/>
    </row>
    <row r="112" customFormat="false" ht="14.1" hidden="false" customHeight="true" outlineLevel="0" collapsed="false">
      <c r="B112" s="8"/>
      <c r="C112" s="30"/>
      <c r="D112" s="415"/>
      <c r="F112" s="416"/>
    </row>
    <row r="113" customFormat="false" ht="14.1" hidden="false" customHeight="true" outlineLevel="0" collapsed="false">
      <c r="A113" s="341" t="s">
        <v>58</v>
      </c>
      <c r="B113" s="341"/>
      <c r="C113" s="30"/>
      <c r="D113" s="415"/>
      <c r="F113" s="416"/>
    </row>
    <row r="114" customFormat="false" ht="14.1" hidden="false" customHeight="true" outlineLevel="0" collapsed="false">
      <c r="A114" s="426"/>
      <c r="B114" s="426"/>
      <c r="C114" s="30"/>
      <c r="D114" s="415"/>
      <c r="F114" s="416"/>
    </row>
    <row r="115" customFormat="false" ht="14.1" hidden="false" customHeight="true" outlineLevel="0" collapsed="false">
      <c r="A115" s="426"/>
      <c r="B115" s="426"/>
      <c r="C115" s="30"/>
      <c r="D115" s="415"/>
      <c r="F115" s="416"/>
    </row>
    <row r="116" customFormat="false" ht="14.1" hidden="false" customHeight="true" outlineLevel="0" collapsed="false">
      <c r="A116" s="426"/>
      <c r="B116" s="426"/>
      <c r="C116" s="30"/>
      <c r="D116" s="415"/>
      <c r="F116" s="416"/>
    </row>
    <row r="117" customFormat="false" ht="14.1" hidden="false" customHeight="true" outlineLevel="0" collapsed="false">
      <c r="A117" s="426"/>
      <c r="B117" s="426"/>
      <c r="C117" s="30"/>
      <c r="D117" s="415"/>
      <c r="F117" s="416"/>
    </row>
    <row r="118" customFormat="false" ht="14.1" hidden="false" customHeight="true" outlineLevel="0" collapsed="false">
      <c r="A118" s="426"/>
      <c r="B118" s="426"/>
      <c r="C118" s="30"/>
      <c r="D118" s="415"/>
      <c r="F118" s="416"/>
    </row>
    <row r="119" customFormat="false" ht="14.1" hidden="false" customHeight="true" outlineLevel="0" collapsed="false">
      <c r="A119" s="426"/>
      <c r="B119" s="426"/>
      <c r="C119" s="30"/>
      <c r="D119" s="415"/>
      <c r="F119" s="416"/>
    </row>
    <row r="120" customFormat="false" ht="14.1" hidden="false" customHeight="true" outlineLevel="0" collapsed="false">
      <c r="A120" s="426"/>
      <c r="B120" s="426"/>
      <c r="C120" s="30"/>
      <c r="D120" s="415"/>
      <c r="F120" s="416"/>
    </row>
    <row r="121" customFormat="false" ht="14.1" hidden="false" customHeight="true" outlineLevel="0" collapsed="false">
      <c r="A121" s="426"/>
      <c r="B121" s="426"/>
      <c r="C121" s="30"/>
      <c r="D121" s="415"/>
      <c r="F121" s="416"/>
    </row>
    <row r="122" customFormat="false" ht="14.1" hidden="false" customHeight="true" outlineLevel="0" collapsed="false">
      <c r="A122" s="426"/>
      <c r="B122" s="426"/>
      <c r="C122" s="30"/>
      <c r="D122" s="415"/>
      <c r="F122" s="416"/>
    </row>
    <row r="123" customFormat="false" ht="14.1" hidden="false" customHeight="true" outlineLevel="0" collapsed="false">
      <c r="A123" s="426"/>
      <c r="B123" s="426"/>
      <c r="C123" s="30"/>
      <c r="D123" s="415"/>
      <c r="F123" s="416"/>
    </row>
    <row r="124" customFormat="false" ht="14.1" hidden="false" customHeight="true" outlineLevel="0" collapsed="false">
      <c r="A124" s="426"/>
      <c r="B124" s="426"/>
      <c r="C124" s="30"/>
      <c r="D124" s="415"/>
      <c r="F124" s="416"/>
    </row>
    <row r="125" customFormat="false" ht="14.1" hidden="false" customHeight="true" outlineLevel="0" collapsed="false">
      <c r="A125" s="426"/>
      <c r="B125" s="426"/>
      <c r="C125" s="30"/>
      <c r="D125" s="415"/>
      <c r="F125" s="416"/>
    </row>
    <row r="126" customFormat="false" ht="14.1" hidden="false" customHeight="true" outlineLevel="0" collapsed="false">
      <c r="A126" s="426"/>
      <c r="B126" s="426"/>
      <c r="C126" s="30"/>
      <c r="D126" s="415"/>
      <c r="F126" s="416"/>
    </row>
    <row r="127" customFormat="false" ht="14.1" hidden="false" customHeight="true" outlineLevel="0" collapsed="false">
      <c r="A127" s="426"/>
      <c r="B127" s="426"/>
      <c r="C127" s="30"/>
      <c r="D127" s="415"/>
      <c r="F127" s="416"/>
    </row>
    <row r="128" customFormat="false" ht="14.1" hidden="false" customHeight="true" outlineLevel="0" collapsed="false">
      <c r="A128" s="426"/>
      <c r="B128" s="426"/>
      <c r="C128" s="30"/>
      <c r="D128" s="415"/>
      <c r="F128" s="416"/>
    </row>
    <row r="129" customFormat="false" ht="14.1" hidden="false" customHeight="true" outlineLevel="0" collapsed="false">
      <c r="A129" s="426"/>
      <c r="B129" s="426"/>
      <c r="C129" s="30"/>
      <c r="D129" s="415"/>
      <c r="F129" s="416"/>
    </row>
    <row r="130" customFormat="false" ht="14.1" hidden="false" customHeight="true" outlineLevel="0" collapsed="false">
      <c r="A130" s="426"/>
      <c r="B130" s="426"/>
      <c r="C130" s="30"/>
      <c r="D130" s="415"/>
      <c r="F130" s="416"/>
    </row>
    <row r="131" customFormat="false" ht="14.1" hidden="false" customHeight="true" outlineLevel="0" collapsed="false">
      <c r="A131" s="426"/>
      <c r="B131" s="426"/>
      <c r="C131" s="30"/>
      <c r="D131" s="415"/>
      <c r="F131" s="416"/>
    </row>
    <row r="132" customFormat="false" ht="14.1" hidden="false" customHeight="true" outlineLevel="0" collapsed="false">
      <c r="A132" s="426"/>
      <c r="B132" s="426"/>
      <c r="C132" s="30"/>
      <c r="D132" s="415"/>
      <c r="F132" s="416"/>
    </row>
    <row r="133" customFormat="false" ht="14.1" hidden="false" customHeight="true" outlineLevel="0" collapsed="false">
      <c r="A133" s="426"/>
      <c r="B133" s="426"/>
      <c r="C133" s="30"/>
      <c r="D133" s="415"/>
      <c r="F133" s="416"/>
    </row>
    <row r="134" customFormat="false" ht="14.1" hidden="false" customHeight="true" outlineLevel="0" collapsed="false">
      <c r="A134" s="426"/>
      <c r="B134" s="426"/>
      <c r="C134" s="30"/>
      <c r="D134" s="415"/>
      <c r="F134" s="416"/>
    </row>
    <row r="135" customFormat="false" ht="14.1" hidden="false" customHeight="true" outlineLevel="0" collapsed="false">
      <c r="A135" s="426"/>
      <c r="B135" s="426"/>
      <c r="C135" s="30"/>
      <c r="D135" s="415"/>
      <c r="F135" s="416"/>
    </row>
    <row r="136" customFormat="false" ht="14.1" hidden="false" customHeight="true" outlineLevel="0" collapsed="false">
      <c r="A136" s="426"/>
      <c r="B136" s="426"/>
      <c r="C136" s="30"/>
      <c r="D136" s="415"/>
      <c r="F136" s="416"/>
    </row>
    <row r="137" customFormat="false" ht="14.1" hidden="false" customHeight="true" outlineLevel="0" collapsed="false">
      <c r="A137" s="426"/>
      <c r="B137" s="426"/>
      <c r="C137" s="30"/>
      <c r="D137" s="415"/>
      <c r="F137" s="416"/>
    </row>
    <row r="138" customFormat="false" ht="14.1" hidden="false" customHeight="true" outlineLevel="0" collapsed="false">
      <c r="A138" s="426"/>
      <c r="B138" s="426"/>
      <c r="C138" s="30"/>
      <c r="D138" s="415"/>
      <c r="F138" s="416"/>
    </row>
    <row r="139" customFormat="false" ht="14.1" hidden="false" customHeight="true" outlineLevel="0" collapsed="false">
      <c r="A139" s="426"/>
      <c r="B139" s="426"/>
      <c r="C139" s="30"/>
      <c r="D139" s="415"/>
      <c r="F139" s="416"/>
    </row>
    <row r="140" customFormat="false" ht="14.1" hidden="false" customHeight="true" outlineLevel="0" collapsed="false">
      <c r="A140" s="426"/>
      <c r="B140" s="426"/>
      <c r="C140" s="30"/>
      <c r="D140" s="415"/>
      <c r="F140" s="416"/>
    </row>
    <row r="141" customFormat="false" ht="14.1" hidden="false" customHeight="true" outlineLevel="0" collapsed="false">
      <c r="A141" s="426"/>
      <c r="B141" s="426"/>
      <c r="C141" s="30"/>
      <c r="D141" s="415"/>
      <c r="F141" s="416"/>
    </row>
    <row r="142" customFormat="false" ht="14.1" hidden="false" customHeight="true" outlineLevel="0" collapsed="false">
      <c r="A142" s="426"/>
      <c r="B142" s="426"/>
      <c r="C142" s="30"/>
      <c r="D142" s="415"/>
      <c r="F142" s="416"/>
    </row>
    <row r="143" customFormat="false" ht="14.1" hidden="false" customHeight="true" outlineLevel="0" collapsed="false">
      <c r="A143" s="426"/>
      <c r="B143" s="426"/>
      <c r="C143" s="30"/>
      <c r="D143" s="415"/>
      <c r="F143" s="416"/>
    </row>
    <row r="144" customFormat="false" ht="14.1" hidden="false" customHeight="true" outlineLevel="0" collapsed="false">
      <c r="A144" s="426"/>
      <c r="B144" s="426"/>
      <c r="C144" s="30"/>
      <c r="D144" s="415"/>
      <c r="F144" s="416"/>
    </row>
    <row r="145" customFormat="false" ht="14.1" hidden="false" customHeight="true" outlineLevel="0" collapsed="false">
      <c r="A145" s="426"/>
      <c r="B145" s="426"/>
      <c r="C145" s="30"/>
      <c r="D145" s="415"/>
      <c r="F145" s="416"/>
    </row>
    <row r="146" customFormat="false" ht="14.1" hidden="false" customHeight="true" outlineLevel="0" collapsed="false">
      <c r="A146" s="426"/>
      <c r="B146" s="426"/>
      <c r="C146" s="30"/>
      <c r="D146" s="415"/>
      <c r="F146" s="416"/>
    </row>
    <row r="147" customFormat="false" ht="14.1" hidden="false" customHeight="true" outlineLevel="0" collapsed="false">
      <c r="A147" s="426"/>
      <c r="B147" s="426"/>
      <c r="C147" s="30"/>
      <c r="D147" s="415"/>
      <c r="F147" s="416"/>
    </row>
    <row r="148" customFormat="false" ht="14.1" hidden="false" customHeight="true" outlineLevel="0" collapsed="false">
      <c r="A148" s="426"/>
      <c r="B148" s="426"/>
      <c r="C148" s="30"/>
      <c r="D148" s="415"/>
      <c r="F148" s="416"/>
    </row>
    <row r="149" customFormat="false" ht="14.1" hidden="false" customHeight="true" outlineLevel="0" collapsed="false">
      <c r="A149" s="426"/>
      <c r="B149" s="426"/>
      <c r="C149" s="30"/>
      <c r="D149" s="415"/>
      <c r="F149" s="416"/>
    </row>
    <row r="150" customFormat="false" ht="14.1" hidden="false" customHeight="true" outlineLevel="0" collapsed="false">
      <c r="A150" s="426"/>
      <c r="B150" s="426"/>
      <c r="C150" s="30"/>
      <c r="D150" s="415"/>
      <c r="F150" s="416"/>
    </row>
    <row r="151" customFormat="false" ht="14.1" hidden="false" customHeight="true" outlineLevel="0" collapsed="false">
      <c r="A151" s="426"/>
      <c r="B151" s="426"/>
      <c r="C151" s="30"/>
      <c r="D151" s="415"/>
      <c r="F151" s="416"/>
    </row>
    <row r="152" customFormat="false" ht="14.1" hidden="false" customHeight="true" outlineLevel="0" collapsed="false">
      <c r="A152" s="426"/>
      <c r="B152" s="426"/>
      <c r="C152" s="30"/>
      <c r="D152" s="415"/>
      <c r="F152" s="416"/>
    </row>
    <row r="153" customFormat="false" ht="14.1" hidden="false" customHeight="true" outlineLevel="0" collapsed="false">
      <c r="A153" s="426"/>
      <c r="B153" s="426"/>
      <c r="C153" s="30"/>
      <c r="D153" s="415"/>
      <c r="F153" s="416"/>
    </row>
    <row r="154" customFormat="false" ht="14.1" hidden="false" customHeight="true" outlineLevel="0" collapsed="false">
      <c r="A154" s="426"/>
      <c r="B154" s="426"/>
      <c r="C154" s="30"/>
      <c r="D154" s="415"/>
      <c r="F154" s="416"/>
    </row>
    <row r="155" customFormat="false" ht="14.1" hidden="false" customHeight="true" outlineLevel="0" collapsed="false">
      <c r="A155" s="426"/>
      <c r="B155" s="426"/>
      <c r="C155" s="30"/>
      <c r="D155" s="415"/>
      <c r="F155" s="416"/>
    </row>
    <row r="156" customFormat="false" ht="14.1" hidden="false" customHeight="true" outlineLevel="0" collapsed="false">
      <c r="A156" s="426"/>
      <c r="B156" s="426"/>
      <c r="C156" s="30"/>
      <c r="D156" s="415"/>
      <c r="F156" s="416"/>
    </row>
    <row r="157" customFormat="false" ht="14.1" hidden="false" customHeight="true" outlineLevel="0" collapsed="false">
      <c r="A157" s="426"/>
      <c r="B157" s="426"/>
      <c r="C157" s="30"/>
      <c r="D157" s="415"/>
      <c r="F157" s="416"/>
    </row>
    <row r="158" customFormat="false" ht="14.1" hidden="false" customHeight="true" outlineLevel="0" collapsed="false">
      <c r="A158" s="426"/>
      <c r="B158" s="426"/>
      <c r="C158" s="30"/>
      <c r="D158" s="415"/>
      <c r="F158" s="416"/>
    </row>
    <row r="159" customFormat="false" ht="14.1" hidden="false" customHeight="true" outlineLevel="0" collapsed="false">
      <c r="A159" s="426"/>
      <c r="B159" s="426"/>
      <c r="C159" s="30"/>
      <c r="D159" s="415"/>
      <c r="F159" s="416"/>
    </row>
    <row r="160" customFormat="false" ht="14.1" hidden="false" customHeight="true" outlineLevel="0" collapsed="false">
      <c r="A160" s="426"/>
      <c r="B160" s="426"/>
      <c r="C160" s="30"/>
      <c r="D160" s="415"/>
      <c r="F160" s="416"/>
    </row>
    <row r="161" customFormat="false" ht="14.1" hidden="false" customHeight="true" outlineLevel="0" collapsed="false">
      <c r="A161" s="426"/>
      <c r="B161" s="426"/>
      <c r="C161" s="30"/>
      <c r="D161" s="415"/>
      <c r="F161" s="416"/>
    </row>
    <row r="162" customFormat="false" ht="14.1" hidden="false" customHeight="true" outlineLevel="0" collapsed="false">
      <c r="A162" s="426"/>
      <c r="B162" s="426"/>
      <c r="C162" s="30"/>
      <c r="D162" s="415"/>
      <c r="F162" s="416"/>
    </row>
    <row r="163" customFormat="false" ht="14.1" hidden="false" customHeight="true" outlineLevel="0" collapsed="false">
      <c r="A163" s="426"/>
      <c r="B163" s="426"/>
      <c r="C163" s="30"/>
      <c r="D163" s="415"/>
      <c r="F163" s="416"/>
    </row>
    <row r="164" customFormat="false" ht="14.1" hidden="false" customHeight="true" outlineLevel="0" collapsed="false">
      <c r="A164" s="426"/>
      <c r="B164" s="426"/>
      <c r="C164" s="30"/>
      <c r="D164" s="415"/>
      <c r="F164" s="416"/>
    </row>
    <row r="165" customFormat="false" ht="14.1" hidden="false" customHeight="true" outlineLevel="0" collapsed="false">
      <c r="A165" s="426"/>
      <c r="B165" s="426"/>
      <c r="C165" s="30"/>
      <c r="D165" s="415"/>
      <c r="F165" s="416"/>
    </row>
    <row r="166" customFormat="false" ht="14.1" hidden="false" customHeight="true" outlineLevel="0" collapsed="false">
      <c r="A166" s="426"/>
      <c r="B166" s="426"/>
      <c r="C166" s="30"/>
      <c r="D166" s="415"/>
      <c r="F166" s="416"/>
    </row>
    <row r="167" customFormat="false" ht="14.1" hidden="false" customHeight="true" outlineLevel="0" collapsed="false">
      <c r="A167" s="426"/>
      <c r="B167" s="426"/>
      <c r="C167" s="30"/>
      <c r="D167" s="415"/>
      <c r="F167" s="416"/>
    </row>
    <row r="168" customFormat="false" ht="14.1" hidden="false" customHeight="true" outlineLevel="0" collapsed="false">
      <c r="A168" s="426"/>
      <c r="B168" s="426"/>
      <c r="C168" s="30"/>
      <c r="D168" s="415"/>
      <c r="F168" s="416"/>
    </row>
    <row r="169" customFormat="false" ht="14.1" hidden="false" customHeight="true" outlineLevel="0" collapsed="false">
      <c r="A169" s="426"/>
      <c r="B169" s="426"/>
      <c r="C169" s="30"/>
      <c r="D169" s="415"/>
      <c r="F169" s="416"/>
    </row>
    <row r="170" customFormat="false" ht="14.1" hidden="false" customHeight="true" outlineLevel="0" collapsed="false">
      <c r="A170" s="426"/>
      <c r="B170" s="426"/>
      <c r="C170" s="30"/>
      <c r="D170" s="415"/>
      <c r="F170" s="416"/>
    </row>
    <row r="171" customFormat="false" ht="14.1" hidden="false" customHeight="true" outlineLevel="0" collapsed="false">
      <c r="A171" s="426"/>
      <c r="B171" s="426"/>
      <c r="C171" s="30"/>
      <c r="D171" s="415"/>
      <c r="F171" s="416"/>
    </row>
    <row r="172" customFormat="false" ht="14.1" hidden="false" customHeight="true" outlineLevel="0" collapsed="false">
      <c r="A172" s="426"/>
      <c r="B172" s="426"/>
      <c r="C172" s="30"/>
      <c r="D172" s="415"/>
      <c r="F172" s="416"/>
    </row>
    <row r="173" customFormat="false" ht="14.1" hidden="false" customHeight="true" outlineLevel="0" collapsed="false">
      <c r="A173" s="426"/>
      <c r="B173" s="426"/>
      <c r="C173" s="30"/>
      <c r="D173" s="415"/>
      <c r="F173" s="416"/>
    </row>
    <row r="174" customFormat="false" ht="14.1" hidden="false" customHeight="true" outlineLevel="0" collapsed="false">
      <c r="A174" s="426"/>
      <c r="B174" s="426"/>
      <c r="C174" s="30"/>
      <c r="D174" s="415"/>
      <c r="F174" s="416"/>
    </row>
    <row r="175" customFormat="false" ht="14.1" hidden="false" customHeight="true" outlineLevel="0" collapsed="false">
      <c r="A175" s="426"/>
      <c r="B175" s="426"/>
      <c r="C175" s="30"/>
      <c r="D175" s="415"/>
      <c r="F175" s="416"/>
    </row>
    <row r="176" customFormat="false" ht="14.1" hidden="false" customHeight="true" outlineLevel="0" collapsed="false">
      <c r="A176" s="426"/>
      <c r="B176" s="426"/>
      <c r="C176" s="30"/>
      <c r="D176" s="415"/>
      <c r="F176" s="416"/>
    </row>
    <row r="177" customFormat="false" ht="14.1" hidden="false" customHeight="true" outlineLevel="0" collapsed="false">
      <c r="A177" s="426"/>
      <c r="B177" s="426"/>
      <c r="C177" s="30"/>
      <c r="D177" s="415"/>
      <c r="F177" s="416"/>
    </row>
    <row r="178" customFormat="false" ht="14.1" hidden="false" customHeight="true" outlineLevel="0" collapsed="false">
      <c r="A178" s="426"/>
      <c r="B178" s="426"/>
      <c r="C178" s="30"/>
      <c r="D178" s="415"/>
      <c r="F178" s="416"/>
    </row>
    <row r="179" customFormat="false" ht="14.1" hidden="false" customHeight="true" outlineLevel="0" collapsed="false">
      <c r="A179" s="426"/>
      <c r="B179" s="426"/>
      <c r="C179" s="30"/>
      <c r="D179" s="415"/>
      <c r="F179" s="416"/>
    </row>
    <row r="180" customFormat="false" ht="14.1" hidden="false" customHeight="true" outlineLevel="0" collapsed="false">
      <c r="A180" s="426"/>
      <c r="B180" s="426"/>
      <c r="C180" s="30"/>
      <c r="D180" s="415"/>
      <c r="F180" s="416"/>
    </row>
    <row r="181" customFormat="false" ht="14.1" hidden="false" customHeight="true" outlineLevel="0" collapsed="false">
      <c r="A181" s="426"/>
      <c r="B181" s="426"/>
      <c r="C181" s="30"/>
      <c r="D181" s="415"/>
      <c r="F181" s="416"/>
    </row>
    <row r="182" customFormat="false" ht="14.1" hidden="false" customHeight="true" outlineLevel="0" collapsed="false">
      <c r="A182" s="426"/>
      <c r="B182" s="426"/>
      <c r="C182" s="30"/>
      <c r="D182" s="415"/>
      <c r="F182" s="416"/>
    </row>
    <row r="183" customFormat="false" ht="14.1" hidden="false" customHeight="true" outlineLevel="0" collapsed="false">
      <c r="A183" s="426"/>
      <c r="B183" s="426"/>
      <c r="C183" s="30"/>
      <c r="D183" s="415"/>
      <c r="F183" s="416"/>
    </row>
    <row r="184" customFormat="false" ht="14.1" hidden="false" customHeight="true" outlineLevel="0" collapsed="false">
      <c r="A184" s="426"/>
      <c r="B184" s="426"/>
      <c r="C184" s="30"/>
      <c r="D184" s="415"/>
      <c r="F184" s="416"/>
    </row>
    <row r="185" customFormat="false" ht="14.1" hidden="false" customHeight="true" outlineLevel="0" collapsed="false">
      <c r="A185" s="426"/>
      <c r="B185" s="426"/>
      <c r="C185" s="30"/>
      <c r="D185" s="415"/>
      <c r="F185" s="416"/>
    </row>
    <row r="186" customFormat="false" ht="14.1" hidden="false" customHeight="true" outlineLevel="0" collapsed="false">
      <c r="A186" s="426"/>
      <c r="B186" s="426"/>
      <c r="C186" s="30"/>
      <c r="D186" s="415"/>
      <c r="F186" s="416"/>
    </row>
    <row r="187" customFormat="false" ht="14.1" hidden="false" customHeight="true" outlineLevel="0" collapsed="false">
      <c r="A187" s="426"/>
      <c r="B187" s="426"/>
      <c r="C187" s="30"/>
      <c r="D187" s="415"/>
      <c r="F187" s="416"/>
    </row>
    <row r="188" customFormat="false" ht="14.1" hidden="false" customHeight="true" outlineLevel="0" collapsed="false">
      <c r="A188" s="426"/>
      <c r="B188" s="426"/>
      <c r="C188" s="30"/>
      <c r="D188" s="415"/>
      <c r="F188" s="416"/>
    </row>
    <row r="189" customFormat="false" ht="14.1" hidden="false" customHeight="true" outlineLevel="0" collapsed="false">
      <c r="A189" s="426"/>
      <c r="B189" s="426"/>
      <c r="C189" s="30"/>
      <c r="D189" s="415"/>
      <c r="F189" s="416"/>
    </row>
    <row r="190" customFormat="false" ht="14.1" hidden="false" customHeight="true" outlineLevel="0" collapsed="false">
      <c r="A190" s="426"/>
      <c r="B190" s="426"/>
      <c r="C190" s="30"/>
      <c r="D190" s="415"/>
      <c r="F190" s="416"/>
    </row>
    <row r="191" customFormat="false" ht="14.1" hidden="false" customHeight="true" outlineLevel="0" collapsed="false">
      <c r="A191" s="426"/>
      <c r="B191" s="426"/>
      <c r="C191" s="30"/>
      <c r="D191" s="415"/>
      <c r="F191" s="416"/>
    </row>
    <row r="192" customFormat="false" ht="14.1" hidden="false" customHeight="true" outlineLevel="0" collapsed="false">
      <c r="A192" s="426"/>
      <c r="B192" s="426"/>
      <c r="C192" s="30"/>
      <c r="D192" s="415"/>
      <c r="F192" s="416"/>
    </row>
    <row r="193" customFormat="false" ht="14.1" hidden="false" customHeight="true" outlineLevel="0" collapsed="false">
      <c r="A193" s="426"/>
      <c r="B193" s="426"/>
      <c r="C193" s="30"/>
      <c r="D193" s="415"/>
      <c r="F193" s="416"/>
    </row>
    <row r="194" customFormat="false" ht="14.1" hidden="false" customHeight="true" outlineLevel="0" collapsed="false">
      <c r="A194" s="426"/>
      <c r="B194" s="426"/>
      <c r="C194" s="30"/>
      <c r="D194" s="415"/>
      <c r="F194" s="416"/>
    </row>
    <row r="195" customFormat="false" ht="14.1" hidden="false" customHeight="true" outlineLevel="0" collapsed="false">
      <c r="A195" s="426"/>
      <c r="B195" s="426"/>
      <c r="C195" s="30"/>
      <c r="D195" s="415"/>
      <c r="F195" s="416"/>
    </row>
    <row r="196" customFormat="false" ht="14.1" hidden="false" customHeight="true" outlineLevel="0" collapsed="false">
      <c r="A196" s="426"/>
      <c r="B196" s="426"/>
      <c r="C196" s="30"/>
      <c r="D196" s="415"/>
      <c r="F196" s="416"/>
    </row>
    <row r="197" customFormat="false" ht="14.1" hidden="false" customHeight="true" outlineLevel="0" collapsed="false">
      <c r="A197" s="426"/>
      <c r="B197" s="426"/>
      <c r="C197" s="30"/>
      <c r="D197" s="415"/>
      <c r="F197" s="416"/>
    </row>
    <row r="198" customFormat="false" ht="14.1" hidden="false" customHeight="true" outlineLevel="0" collapsed="false">
      <c r="A198" s="426"/>
      <c r="B198" s="426"/>
      <c r="C198" s="30"/>
      <c r="D198" s="415"/>
      <c r="F198" s="416"/>
    </row>
    <row r="199" customFormat="false" ht="14.1" hidden="false" customHeight="true" outlineLevel="0" collapsed="false">
      <c r="A199" s="426"/>
      <c r="B199" s="426"/>
      <c r="C199" s="30"/>
      <c r="D199" s="415"/>
      <c r="F199" s="416"/>
    </row>
    <row r="200" customFormat="false" ht="14.1" hidden="false" customHeight="true" outlineLevel="0" collapsed="false">
      <c r="A200" s="426"/>
      <c r="B200" s="426"/>
      <c r="C200" s="30"/>
      <c r="D200" s="415"/>
      <c r="F200" s="416"/>
    </row>
    <row r="201" customFormat="false" ht="14.1" hidden="false" customHeight="true" outlineLevel="0" collapsed="false">
      <c r="A201" s="426"/>
      <c r="B201" s="426"/>
      <c r="C201" s="30"/>
      <c r="D201" s="415"/>
      <c r="F201" s="416"/>
    </row>
    <row r="202" customFormat="false" ht="14.1" hidden="false" customHeight="true" outlineLevel="0" collapsed="false">
      <c r="A202" s="426"/>
      <c r="B202" s="426"/>
      <c r="C202" s="30"/>
      <c r="D202" s="415"/>
      <c r="F202" s="416"/>
    </row>
    <row r="203" customFormat="false" ht="14.1" hidden="false" customHeight="true" outlineLevel="0" collapsed="false">
      <c r="A203" s="426"/>
      <c r="B203" s="426"/>
      <c r="C203" s="30"/>
      <c r="D203" s="415"/>
      <c r="F203" s="416"/>
    </row>
    <row r="204" customFormat="false" ht="14.1" hidden="false" customHeight="true" outlineLevel="0" collapsed="false">
      <c r="A204" s="426"/>
      <c r="B204" s="426"/>
      <c r="C204" s="30"/>
      <c r="D204" s="415"/>
      <c r="F204" s="416"/>
    </row>
    <row r="205" customFormat="false" ht="14.1" hidden="false" customHeight="true" outlineLevel="0" collapsed="false">
      <c r="A205" s="426"/>
      <c r="B205" s="426"/>
      <c r="C205" s="30"/>
      <c r="D205" s="415"/>
      <c r="F205" s="416"/>
    </row>
    <row r="206" customFormat="false" ht="14.1" hidden="false" customHeight="true" outlineLevel="0" collapsed="false">
      <c r="A206" s="426"/>
      <c r="B206" s="426"/>
      <c r="C206" s="30"/>
      <c r="D206" s="415"/>
      <c r="F206" s="416"/>
    </row>
    <row r="207" customFormat="false" ht="14.1" hidden="false" customHeight="true" outlineLevel="0" collapsed="false">
      <c r="A207" s="426"/>
      <c r="B207" s="426"/>
      <c r="C207" s="30"/>
      <c r="D207" s="415"/>
      <c r="F207" s="416"/>
    </row>
    <row r="208" customFormat="false" ht="14.1" hidden="false" customHeight="true" outlineLevel="0" collapsed="false">
      <c r="A208" s="426"/>
      <c r="B208" s="426"/>
      <c r="C208" s="30"/>
      <c r="D208" s="415"/>
      <c r="F208" s="416"/>
    </row>
    <row r="209" customFormat="false" ht="14.1" hidden="false" customHeight="true" outlineLevel="0" collapsed="false">
      <c r="A209" s="426"/>
      <c r="B209" s="426"/>
      <c r="C209" s="418"/>
      <c r="D209" s="427"/>
      <c r="E209" s="416"/>
      <c r="F209" s="416"/>
    </row>
    <row r="210" customFormat="false" ht="14.1" hidden="false" customHeight="true" outlineLevel="0" collapsed="false">
      <c r="A210" s="426"/>
      <c r="B210" s="426"/>
      <c r="C210" s="418"/>
      <c r="D210" s="427"/>
      <c r="E210" s="416"/>
      <c r="F210" s="416"/>
    </row>
    <row r="211" customFormat="false" ht="14.1" hidden="false" customHeight="true" outlineLevel="0" collapsed="false">
      <c r="A211" s="426"/>
      <c r="B211" s="426"/>
      <c r="C211" s="418"/>
      <c r="D211" s="427"/>
      <c r="E211" s="416"/>
      <c r="F211" s="416"/>
    </row>
    <row r="212" customFormat="false" ht="14.1" hidden="false" customHeight="true" outlineLevel="0" collapsed="false">
      <c r="A212" s="426"/>
      <c r="B212" s="426"/>
      <c r="C212" s="418"/>
      <c r="D212" s="427"/>
      <c r="E212" s="416"/>
      <c r="F212" s="416"/>
    </row>
    <row r="213" customFormat="false" ht="14.1" hidden="false" customHeight="true" outlineLevel="0" collapsed="false">
      <c r="A213" s="426"/>
      <c r="B213" s="426"/>
      <c r="C213" s="428"/>
      <c r="D213" s="427"/>
      <c r="E213" s="416"/>
      <c r="F213" s="416"/>
    </row>
    <row r="214" customFormat="false" ht="14.1" hidden="false" customHeight="true" outlineLevel="0" collapsed="false">
      <c r="A214" s="426"/>
      <c r="B214" s="426"/>
      <c r="C214" s="428"/>
      <c r="D214" s="427"/>
      <c r="E214" s="416"/>
      <c r="F214" s="416"/>
    </row>
    <row r="215" customFormat="false" ht="14.1" hidden="false" customHeight="true" outlineLevel="0" collapsed="false">
      <c r="A215" s="426"/>
      <c r="B215" s="426"/>
      <c r="C215" s="428"/>
      <c r="D215" s="427"/>
      <c r="E215" s="416"/>
      <c r="F215" s="416"/>
    </row>
    <row r="216" customFormat="false" ht="14.1" hidden="false" customHeight="true" outlineLevel="0" collapsed="false">
      <c r="A216" s="426"/>
      <c r="B216" s="426"/>
      <c r="C216" s="428"/>
      <c r="D216" s="427"/>
      <c r="E216" s="416"/>
      <c r="F216" s="416"/>
    </row>
    <row r="217" customFormat="false" ht="14.1" hidden="false" customHeight="true" outlineLevel="0" collapsed="false">
      <c r="A217" s="426"/>
      <c r="B217" s="426"/>
      <c r="C217" s="428"/>
      <c r="D217" s="427"/>
      <c r="E217" s="416"/>
      <c r="F217" s="416"/>
    </row>
    <row r="218" customFormat="false" ht="14.1" hidden="false" customHeight="true" outlineLevel="0" collapsed="false">
      <c r="A218" s="426"/>
      <c r="B218" s="426"/>
      <c r="C218" s="428"/>
      <c r="D218" s="427"/>
      <c r="E218" s="416"/>
      <c r="F218" s="416"/>
    </row>
    <row r="219" customFormat="false" ht="14.1" hidden="false" customHeight="true" outlineLevel="0" collapsed="false">
      <c r="A219" s="426"/>
      <c r="B219" s="426"/>
      <c r="C219" s="428"/>
      <c r="D219" s="427"/>
      <c r="E219" s="416"/>
      <c r="F219" s="416"/>
    </row>
    <row r="220" customFormat="false" ht="14.1" hidden="false" customHeight="true" outlineLevel="0" collapsed="false">
      <c r="A220" s="426"/>
      <c r="B220" s="426"/>
      <c r="C220" s="428"/>
      <c r="D220" s="427"/>
      <c r="E220" s="416"/>
      <c r="F220" s="416"/>
    </row>
    <row r="221" customFormat="false" ht="14.1" hidden="false" customHeight="true" outlineLevel="0" collapsed="false">
      <c r="A221" s="426"/>
      <c r="B221" s="426"/>
      <c r="C221" s="428"/>
      <c r="D221" s="427"/>
      <c r="E221" s="416"/>
      <c r="F221" s="416"/>
    </row>
    <row r="222" customFormat="false" ht="14.1" hidden="false" customHeight="true" outlineLevel="0" collapsed="false">
      <c r="A222" s="426"/>
      <c r="B222" s="426"/>
      <c r="C222" s="428"/>
      <c r="D222" s="427"/>
      <c r="E222" s="416"/>
      <c r="F222" s="416"/>
    </row>
    <row r="223" customFormat="false" ht="14.1" hidden="false" customHeight="true" outlineLevel="0" collapsed="false">
      <c r="A223" s="426"/>
      <c r="B223" s="426"/>
      <c r="C223" s="428"/>
      <c r="D223" s="427"/>
      <c r="E223" s="416"/>
      <c r="F223" s="416"/>
    </row>
    <row r="224" customFormat="false" ht="14.1" hidden="false" customHeight="true" outlineLevel="0" collapsed="false">
      <c r="A224" s="426"/>
      <c r="B224" s="426"/>
      <c r="C224" s="428"/>
      <c r="D224" s="427"/>
      <c r="E224" s="416"/>
      <c r="F224" s="416"/>
    </row>
    <row r="225" customFormat="false" ht="14.1" hidden="false" customHeight="true" outlineLevel="0" collapsed="false">
      <c r="A225" s="426"/>
      <c r="B225" s="426"/>
      <c r="C225" s="428"/>
      <c r="D225" s="427"/>
      <c r="E225" s="416"/>
      <c r="F225" s="416"/>
    </row>
    <row r="226" customFormat="false" ht="14.1" hidden="false" customHeight="true" outlineLevel="0" collapsed="false">
      <c r="A226" s="426"/>
      <c r="B226" s="426"/>
      <c r="C226" s="428"/>
      <c r="D226" s="427"/>
      <c r="E226" s="416"/>
      <c r="F226" s="416"/>
    </row>
    <row r="227" customFormat="false" ht="14.1" hidden="false" customHeight="true" outlineLevel="0" collapsed="false">
      <c r="A227" s="426"/>
      <c r="B227" s="426"/>
      <c r="C227" s="428"/>
      <c r="D227" s="427"/>
      <c r="E227" s="416"/>
      <c r="F227" s="416"/>
    </row>
    <row r="228" customFormat="false" ht="14.1" hidden="false" customHeight="true" outlineLevel="0" collapsed="false">
      <c r="A228" s="426"/>
      <c r="B228" s="426"/>
      <c r="C228" s="428"/>
      <c r="D228" s="427"/>
      <c r="E228" s="416"/>
      <c r="F228" s="416"/>
    </row>
    <row r="229" customFormat="false" ht="14.1" hidden="false" customHeight="true" outlineLevel="0" collapsed="false">
      <c r="A229" s="426"/>
      <c r="B229" s="426"/>
      <c r="C229" s="428"/>
      <c r="D229" s="427"/>
      <c r="E229" s="416"/>
      <c r="F229" s="416"/>
    </row>
    <row r="230" customFormat="false" ht="14.1" hidden="false" customHeight="true" outlineLevel="0" collapsed="false">
      <c r="A230" s="426"/>
      <c r="B230" s="426"/>
      <c r="C230" s="428"/>
      <c r="D230" s="415"/>
      <c r="E230" s="416"/>
      <c r="F230" s="416"/>
    </row>
    <row r="231" customFormat="false" ht="14.1" hidden="false" customHeight="true" outlineLevel="0" collapsed="false">
      <c r="A231" s="426"/>
      <c r="B231" s="426"/>
      <c r="C231" s="428"/>
      <c r="D231" s="415"/>
      <c r="E231" s="416"/>
      <c r="F231" s="416"/>
    </row>
    <row r="232" customFormat="false" ht="14.1" hidden="false" customHeight="true" outlineLevel="0" collapsed="false">
      <c r="A232" s="426"/>
      <c r="B232" s="426"/>
      <c r="C232" s="428"/>
      <c r="D232" s="415"/>
      <c r="E232" s="416"/>
      <c r="F232" s="416"/>
    </row>
    <row r="233" customFormat="false" ht="14.1" hidden="false" customHeight="true" outlineLevel="0" collapsed="false">
      <c r="A233" s="426"/>
      <c r="B233" s="426"/>
      <c r="C233" s="428"/>
      <c r="D233" s="415"/>
      <c r="E233" s="416"/>
      <c r="F233" s="416"/>
    </row>
    <row r="234" customFormat="false" ht="14.1" hidden="false" customHeight="true" outlineLevel="0" collapsed="false">
      <c r="A234" s="426"/>
      <c r="B234" s="426"/>
      <c r="C234" s="428"/>
      <c r="D234" s="415"/>
      <c r="E234" s="416"/>
      <c r="F234" s="416"/>
    </row>
    <row r="235" customFormat="false" ht="14.1" hidden="false" customHeight="true" outlineLevel="0" collapsed="false">
      <c r="A235" s="426"/>
      <c r="B235" s="426"/>
      <c r="C235" s="428"/>
      <c r="D235" s="415"/>
      <c r="E235" s="416"/>
      <c r="F235" s="416"/>
    </row>
    <row r="236" customFormat="false" ht="14.1" hidden="false" customHeight="true" outlineLevel="0" collapsed="false">
      <c r="A236" s="426"/>
      <c r="B236" s="426"/>
      <c r="C236" s="428"/>
      <c r="D236" s="415"/>
      <c r="E236" s="416"/>
      <c r="F236" s="416"/>
    </row>
    <row r="237" customFormat="false" ht="14.1" hidden="false" customHeight="true" outlineLevel="0" collapsed="false">
      <c r="A237" s="426"/>
      <c r="B237" s="426"/>
      <c r="C237" s="428"/>
      <c r="D237" s="415"/>
      <c r="E237" s="416"/>
      <c r="F237" s="416"/>
    </row>
    <row r="238" customFormat="false" ht="14.1" hidden="false" customHeight="true" outlineLevel="0" collapsed="false">
      <c r="A238" s="426"/>
      <c r="B238" s="426"/>
      <c r="C238" s="428"/>
      <c r="D238" s="415"/>
      <c r="E238" s="416"/>
      <c r="F238" s="416"/>
    </row>
    <row r="239" customFormat="false" ht="14.1" hidden="false" customHeight="true" outlineLevel="0" collapsed="false">
      <c r="A239" s="426"/>
      <c r="B239" s="426"/>
      <c r="C239" s="428"/>
      <c r="D239" s="415"/>
      <c r="E239" s="416"/>
      <c r="F239" s="416"/>
    </row>
    <row r="240" customFormat="false" ht="14.1" hidden="false" customHeight="true" outlineLevel="0" collapsed="false">
      <c r="A240" s="426"/>
      <c r="B240" s="426"/>
      <c r="C240" s="428"/>
      <c r="D240" s="415"/>
      <c r="E240" s="416"/>
      <c r="F240" s="416"/>
    </row>
    <row r="241" customFormat="false" ht="14.1" hidden="false" customHeight="true" outlineLevel="0" collapsed="false">
      <c r="A241" s="426"/>
      <c r="B241" s="426"/>
      <c r="C241" s="428"/>
      <c r="D241" s="415"/>
      <c r="E241" s="416"/>
      <c r="F241" s="416"/>
    </row>
    <row r="242" customFormat="false" ht="14.1" hidden="false" customHeight="true" outlineLevel="0" collapsed="false">
      <c r="A242" s="426"/>
      <c r="B242" s="426"/>
      <c r="C242" s="428"/>
      <c r="D242" s="415"/>
      <c r="E242" s="416"/>
      <c r="F242" s="416"/>
    </row>
    <row r="243" customFormat="false" ht="14.1" hidden="false" customHeight="true" outlineLevel="0" collapsed="false">
      <c r="A243" s="426"/>
      <c r="B243" s="426"/>
      <c r="C243" s="428"/>
      <c r="D243" s="415"/>
      <c r="E243" s="416"/>
      <c r="F243" s="416"/>
    </row>
    <row r="244" customFormat="false" ht="14.1" hidden="false" customHeight="true" outlineLevel="0" collapsed="false">
      <c r="A244" s="426"/>
      <c r="B244" s="426"/>
      <c r="C244" s="428"/>
      <c r="D244" s="415"/>
      <c r="E244" s="416"/>
      <c r="F244" s="416"/>
    </row>
    <row r="245" customFormat="false" ht="14.1" hidden="false" customHeight="true" outlineLevel="0" collapsed="false">
      <c r="A245" s="426"/>
      <c r="B245" s="426"/>
      <c r="C245" s="428"/>
      <c r="D245" s="415"/>
      <c r="E245" s="416"/>
      <c r="F245" s="416"/>
    </row>
    <row r="246" customFormat="false" ht="14.1" hidden="false" customHeight="true" outlineLevel="0" collapsed="false">
      <c r="A246" s="426"/>
      <c r="B246" s="426"/>
      <c r="C246" s="428"/>
      <c r="D246" s="415"/>
      <c r="E246" s="416"/>
      <c r="F246" s="416"/>
    </row>
    <row r="247" customFormat="false" ht="14.1" hidden="false" customHeight="true" outlineLevel="0" collapsed="false">
      <c r="A247" s="426"/>
      <c r="B247" s="426"/>
      <c r="C247" s="428"/>
      <c r="D247" s="415"/>
      <c r="E247" s="416"/>
      <c r="F247" s="416"/>
    </row>
    <row r="248" customFormat="false" ht="14.1" hidden="false" customHeight="true" outlineLevel="0" collapsed="false">
      <c r="A248" s="426"/>
      <c r="B248" s="426"/>
      <c r="C248" s="428"/>
      <c r="D248" s="415"/>
      <c r="E248" s="416"/>
      <c r="F248" s="416"/>
    </row>
    <row r="249" customFormat="false" ht="14.1" hidden="false" customHeight="true" outlineLevel="0" collapsed="false">
      <c r="A249" s="426"/>
      <c r="B249" s="426"/>
      <c r="C249" s="428"/>
      <c r="D249" s="415"/>
      <c r="E249" s="416"/>
      <c r="F249" s="416"/>
    </row>
    <row r="250" customFormat="false" ht="14.1" hidden="false" customHeight="true" outlineLevel="0" collapsed="false">
      <c r="A250" s="426"/>
      <c r="B250" s="426"/>
      <c r="C250" s="428"/>
      <c r="D250" s="415"/>
      <c r="E250" s="416"/>
    </row>
    <row r="251" customFormat="false" ht="14.1" hidden="false" customHeight="true" outlineLevel="0" collapsed="false">
      <c r="A251" s="426"/>
      <c r="B251" s="426"/>
      <c r="C251" s="428"/>
      <c r="D251" s="415"/>
      <c r="E251" s="416"/>
    </row>
    <row r="252" customFormat="false" ht="14.1" hidden="false" customHeight="true" outlineLevel="0" collapsed="false">
      <c r="A252" s="426"/>
      <c r="B252" s="426"/>
      <c r="C252" s="428"/>
      <c r="D252" s="415"/>
      <c r="E252" s="416"/>
    </row>
    <row r="253" customFormat="false" ht="14.1" hidden="false" customHeight="true" outlineLevel="0" collapsed="false">
      <c r="A253" s="426"/>
      <c r="B253" s="426"/>
      <c r="C253" s="428"/>
      <c r="D253" s="415"/>
      <c r="E253" s="416"/>
    </row>
    <row r="254" customFormat="false" ht="14.1" hidden="false" customHeight="true" outlineLevel="0" collapsed="false">
      <c r="A254" s="426"/>
      <c r="B254" s="426"/>
      <c r="C254" s="428"/>
      <c r="D254" s="415"/>
      <c r="E254" s="416"/>
    </row>
    <row r="255" customFormat="false" ht="14.1" hidden="false" customHeight="true" outlineLevel="0" collapsed="false">
      <c r="A255" s="426"/>
      <c r="B255" s="426"/>
      <c r="C255" s="428"/>
      <c r="D255" s="415"/>
      <c r="E255" s="416"/>
    </row>
    <row r="256" customFormat="false" ht="14.1" hidden="false" customHeight="true" outlineLevel="0" collapsed="false">
      <c r="A256" s="426"/>
      <c r="B256" s="426"/>
      <c r="C256" s="428"/>
      <c r="D256" s="415"/>
      <c r="E256" s="416"/>
    </row>
    <row r="257" customFormat="false" ht="14.1" hidden="false" customHeight="true" outlineLevel="0" collapsed="false">
      <c r="A257" s="426"/>
      <c r="B257" s="426"/>
      <c r="C257" s="428"/>
      <c r="D257" s="415"/>
    </row>
    <row r="258" customFormat="false" ht="14.1" hidden="false" customHeight="true" outlineLevel="0" collapsed="false">
      <c r="A258" s="426"/>
      <c r="B258" s="426"/>
      <c r="C258" s="428"/>
      <c r="D258" s="415"/>
    </row>
    <row r="259" customFormat="false" ht="14.1" hidden="false" customHeight="true" outlineLevel="0" collapsed="false">
      <c r="A259" s="426"/>
      <c r="B259" s="426"/>
      <c r="C259" s="428"/>
      <c r="D259" s="415"/>
    </row>
    <row r="260" customFormat="false" ht="14.1" hidden="false" customHeight="true" outlineLevel="0" collapsed="false">
      <c r="A260" s="426"/>
      <c r="B260" s="426"/>
      <c r="C260" s="428"/>
      <c r="D260" s="415"/>
    </row>
    <row r="261" customFormat="false" ht="14.1" hidden="false" customHeight="true" outlineLevel="0" collapsed="false">
      <c r="A261" s="426"/>
      <c r="B261" s="426"/>
      <c r="C261" s="428"/>
      <c r="D261" s="415"/>
    </row>
    <row r="262" customFormat="false" ht="14.1" hidden="false" customHeight="true" outlineLevel="0" collapsed="false">
      <c r="A262" s="426"/>
      <c r="B262" s="426"/>
      <c r="C262" s="428"/>
      <c r="D262" s="415"/>
    </row>
    <row r="263" customFormat="false" ht="14.1" hidden="false" customHeight="true" outlineLevel="0" collapsed="false">
      <c r="A263" s="426"/>
      <c r="B263" s="426"/>
      <c r="C263" s="428"/>
      <c r="D263" s="415"/>
    </row>
    <row r="264" customFormat="false" ht="14.1" hidden="false" customHeight="true" outlineLevel="0" collapsed="false">
      <c r="A264" s="426"/>
      <c r="B264" s="426"/>
      <c r="C264" s="428"/>
      <c r="D264" s="415"/>
    </row>
    <row r="265" customFormat="false" ht="14.1" hidden="false" customHeight="true" outlineLevel="0" collapsed="false">
      <c r="A265" s="426"/>
      <c r="B265" s="426"/>
      <c r="C265" s="428"/>
      <c r="D265" s="415"/>
    </row>
    <row r="266" customFormat="false" ht="14.1" hidden="false" customHeight="true" outlineLevel="0" collapsed="false">
      <c r="A266" s="426"/>
      <c r="B266" s="426"/>
      <c r="C266" s="428"/>
      <c r="D266" s="415"/>
    </row>
    <row r="267" customFormat="false" ht="14.1" hidden="false" customHeight="true" outlineLevel="0" collapsed="false">
      <c r="A267" s="426"/>
      <c r="B267" s="426"/>
      <c r="C267" s="428"/>
      <c r="D267" s="415"/>
    </row>
    <row r="268" customFormat="false" ht="14.1" hidden="false" customHeight="true" outlineLevel="0" collapsed="false">
      <c r="A268" s="426"/>
      <c r="B268" s="426"/>
      <c r="C268" s="428"/>
      <c r="D268" s="415"/>
    </row>
    <row r="269" customFormat="false" ht="14.1" hidden="false" customHeight="true" outlineLevel="0" collapsed="false">
      <c r="A269" s="426"/>
      <c r="B269" s="426"/>
      <c r="C269" s="428"/>
      <c r="D269" s="415"/>
    </row>
    <row r="270" customFormat="false" ht="14.1" hidden="false" customHeight="true" outlineLevel="0" collapsed="false">
      <c r="A270" s="426"/>
      <c r="B270" s="426"/>
      <c r="C270" s="428"/>
      <c r="D270" s="415"/>
    </row>
    <row r="271" customFormat="false" ht="14.1" hidden="false" customHeight="true" outlineLevel="0" collapsed="false">
      <c r="A271" s="426"/>
      <c r="B271" s="426"/>
      <c r="C271" s="428"/>
      <c r="D271" s="415"/>
    </row>
    <row r="272" customFormat="false" ht="14.1" hidden="false" customHeight="true" outlineLevel="0" collapsed="false">
      <c r="A272" s="426"/>
      <c r="B272" s="426"/>
      <c r="C272" s="428"/>
      <c r="D272" s="415"/>
    </row>
    <row r="273" customFormat="false" ht="14.1" hidden="false" customHeight="true" outlineLevel="0" collapsed="false">
      <c r="A273" s="426"/>
      <c r="B273" s="426"/>
      <c r="C273" s="428"/>
      <c r="D273" s="415"/>
    </row>
    <row r="274" customFormat="false" ht="14.1" hidden="false" customHeight="true" outlineLevel="0" collapsed="false">
      <c r="A274" s="426"/>
      <c r="B274" s="426"/>
      <c r="C274" s="428"/>
      <c r="D274" s="415"/>
    </row>
    <row r="275" customFormat="false" ht="14.1" hidden="false" customHeight="true" outlineLevel="0" collapsed="false">
      <c r="A275" s="426"/>
      <c r="B275" s="426"/>
      <c r="C275" s="428"/>
      <c r="D275" s="415"/>
    </row>
    <row r="276" customFormat="false" ht="14.1" hidden="false" customHeight="true" outlineLevel="0" collapsed="false">
      <c r="A276" s="426"/>
      <c r="B276" s="426"/>
      <c r="C276" s="428"/>
      <c r="D276" s="415"/>
    </row>
    <row r="277" customFormat="false" ht="14.1" hidden="false" customHeight="true" outlineLevel="0" collapsed="false">
      <c r="A277" s="426"/>
      <c r="B277" s="426"/>
      <c r="C277" s="428"/>
      <c r="D277" s="415"/>
    </row>
    <row r="278" customFormat="false" ht="14.1" hidden="false" customHeight="true" outlineLevel="0" collapsed="false">
      <c r="A278" s="426"/>
      <c r="B278" s="426"/>
      <c r="C278" s="428"/>
      <c r="D278" s="415"/>
    </row>
    <row r="279" customFormat="false" ht="14.1" hidden="false" customHeight="true" outlineLevel="0" collapsed="false">
      <c r="A279" s="426"/>
      <c r="B279" s="426"/>
      <c r="C279" s="428"/>
      <c r="D279" s="415"/>
    </row>
    <row r="280" customFormat="false" ht="14.1" hidden="false" customHeight="true" outlineLevel="0" collapsed="false">
      <c r="A280" s="426"/>
      <c r="B280" s="426"/>
      <c r="C280" s="428"/>
      <c r="D280" s="415"/>
    </row>
    <row r="281" customFormat="false" ht="14.1" hidden="false" customHeight="true" outlineLevel="0" collapsed="false">
      <c r="A281" s="426"/>
      <c r="B281" s="426"/>
      <c r="C281" s="428"/>
      <c r="D281" s="415"/>
    </row>
    <row r="282" customFormat="false" ht="14.1" hidden="false" customHeight="true" outlineLevel="0" collapsed="false">
      <c r="A282" s="426"/>
      <c r="B282" s="426"/>
      <c r="C282" s="428"/>
      <c r="D282" s="415"/>
    </row>
    <row r="283" customFormat="false" ht="14.1" hidden="false" customHeight="true" outlineLevel="0" collapsed="false">
      <c r="A283" s="426"/>
      <c r="B283" s="426"/>
      <c r="C283" s="428"/>
      <c r="D283" s="415"/>
    </row>
    <row r="284" customFormat="false" ht="14.1" hidden="false" customHeight="true" outlineLevel="0" collapsed="false">
      <c r="A284" s="426"/>
      <c r="B284" s="426"/>
      <c r="C284" s="428"/>
      <c r="D284" s="415"/>
    </row>
    <row r="285" customFormat="false" ht="14.1" hidden="false" customHeight="true" outlineLevel="0" collapsed="false">
      <c r="A285" s="426"/>
      <c r="B285" s="426"/>
      <c r="C285" s="428"/>
      <c r="D285" s="415"/>
    </row>
    <row r="286" customFormat="false" ht="14.1" hidden="false" customHeight="true" outlineLevel="0" collapsed="false">
      <c r="A286" s="426"/>
      <c r="B286" s="426"/>
      <c r="C286" s="428"/>
      <c r="D286" s="415"/>
    </row>
    <row r="287" customFormat="false" ht="14.1" hidden="false" customHeight="true" outlineLevel="0" collapsed="false">
      <c r="A287" s="426"/>
      <c r="B287" s="426"/>
      <c r="C287" s="428"/>
      <c r="D287" s="415"/>
    </row>
    <row r="288" customFormat="false" ht="14.1" hidden="false" customHeight="true" outlineLevel="0" collapsed="false">
      <c r="A288" s="426"/>
      <c r="B288" s="426"/>
      <c r="C288" s="428"/>
      <c r="D288" s="415"/>
    </row>
    <row r="289" customFormat="false" ht="14.1" hidden="false" customHeight="true" outlineLevel="0" collapsed="false">
      <c r="A289" s="426"/>
      <c r="B289" s="426"/>
      <c r="C289" s="428"/>
      <c r="D289" s="415"/>
    </row>
    <row r="290" customFormat="false" ht="14.1" hidden="false" customHeight="true" outlineLevel="0" collapsed="false">
      <c r="A290" s="426"/>
      <c r="B290" s="426"/>
      <c r="C290" s="428"/>
      <c r="D290" s="415"/>
    </row>
    <row r="291" customFormat="false" ht="14.1" hidden="false" customHeight="true" outlineLevel="0" collapsed="false">
      <c r="A291" s="426"/>
      <c r="B291" s="426"/>
      <c r="C291" s="428"/>
      <c r="D291" s="415"/>
    </row>
    <row r="292" customFormat="false" ht="14.1" hidden="false" customHeight="true" outlineLevel="0" collapsed="false">
      <c r="A292" s="426"/>
      <c r="B292" s="426"/>
      <c r="C292" s="428"/>
      <c r="D292" s="415"/>
    </row>
    <row r="293" customFormat="false" ht="14.1" hidden="false" customHeight="true" outlineLevel="0" collapsed="false">
      <c r="A293" s="426"/>
      <c r="B293" s="426"/>
      <c r="C293" s="428"/>
      <c r="D293" s="415"/>
    </row>
    <row r="294" customFormat="false" ht="14.1" hidden="false" customHeight="true" outlineLevel="0" collapsed="false">
      <c r="A294" s="426"/>
      <c r="B294" s="426"/>
      <c r="C294" s="428"/>
      <c r="D294" s="415"/>
    </row>
    <row r="295" customFormat="false" ht="14.1" hidden="false" customHeight="true" outlineLevel="0" collapsed="false">
      <c r="A295" s="426"/>
      <c r="B295" s="426"/>
      <c r="C295" s="428"/>
      <c r="D295" s="415"/>
    </row>
    <row r="296" customFormat="false" ht="14.1" hidden="false" customHeight="true" outlineLevel="0" collapsed="false">
      <c r="A296" s="426"/>
      <c r="B296" s="426"/>
      <c r="C296" s="428"/>
      <c r="D296" s="415"/>
    </row>
    <row r="297" customFormat="false" ht="14.1" hidden="false" customHeight="true" outlineLevel="0" collapsed="false">
      <c r="A297" s="426"/>
      <c r="B297" s="426"/>
      <c r="C297" s="428"/>
      <c r="D297" s="415"/>
    </row>
    <row r="298" customFormat="false" ht="14.1" hidden="false" customHeight="true" outlineLevel="0" collapsed="false">
      <c r="A298" s="426"/>
      <c r="B298" s="426"/>
      <c r="C298" s="428"/>
      <c r="D298" s="415"/>
    </row>
    <row r="299" customFormat="false" ht="14.1" hidden="false" customHeight="true" outlineLevel="0" collapsed="false">
      <c r="A299" s="426"/>
      <c r="B299" s="426"/>
      <c r="C299" s="428"/>
      <c r="D299" s="415"/>
    </row>
    <row r="300" customFormat="false" ht="14.1" hidden="false" customHeight="true" outlineLevel="0" collapsed="false">
      <c r="A300" s="426"/>
      <c r="B300" s="426"/>
      <c r="C300" s="428"/>
      <c r="D300" s="415"/>
    </row>
    <row r="301" customFormat="false" ht="14.1" hidden="false" customHeight="true" outlineLevel="0" collapsed="false">
      <c r="A301" s="426"/>
      <c r="B301" s="426"/>
      <c r="C301" s="428"/>
      <c r="D301" s="415"/>
    </row>
    <row r="302" customFormat="false" ht="14.1" hidden="false" customHeight="true" outlineLevel="0" collapsed="false">
      <c r="A302" s="426"/>
      <c r="B302" s="426"/>
      <c r="C302" s="428"/>
      <c r="D302" s="415"/>
    </row>
    <row r="303" customFormat="false" ht="14.1" hidden="false" customHeight="true" outlineLevel="0" collapsed="false">
      <c r="A303" s="426"/>
      <c r="B303" s="426"/>
      <c r="C303" s="428"/>
      <c r="D303" s="415"/>
    </row>
    <row r="304" customFormat="false" ht="14.1" hidden="false" customHeight="true" outlineLevel="0" collapsed="false">
      <c r="A304" s="426"/>
      <c r="B304" s="426"/>
      <c r="C304" s="428"/>
      <c r="D304" s="415"/>
    </row>
    <row r="305" customFormat="false" ht="14.1" hidden="false" customHeight="true" outlineLevel="0" collapsed="false">
      <c r="A305" s="426"/>
      <c r="B305" s="426"/>
      <c r="C305" s="428"/>
      <c r="D305" s="415"/>
    </row>
    <row r="306" customFormat="false" ht="14.1" hidden="false" customHeight="true" outlineLevel="0" collapsed="false">
      <c r="A306" s="426"/>
      <c r="B306" s="426"/>
      <c r="C306" s="428"/>
      <c r="D306" s="415"/>
    </row>
    <row r="307" customFormat="false" ht="14.1" hidden="false" customHeight="true" outlineLevel="0" collapsed="false">
      <c r="A307" s="426"/>
      <c r="B307" s="426"/>
      <c r="C307" s="428"/>
      <c r="D307" s="415"/>
    </row>
    <row r="308" customFormat="false" ht="14.1" hidden="false" customHeight="true" outlineLevel="0" collapsed="false">
      <c r="A308" s="426"/>
      <c r="B308" s="426"/>
      <c r="C308" s="428"/>
      <c r="D308" s="415"/>
    </row>
    <row r="309" customFormat="false" ht="14.1" hidden="false" customHeight="true" outlineLevel="0" collapsed="false">
      <c r="A309" s="426"/>
      <c r="B309" s="426"/>
      <c r="C309" s="428"/>
      <c r="D309" s="415"/>
    </row>
    <row r="310" customFormat="false" ht="14.1" hidden="false" customHeight="true" outlineLevel="0" collapsed="false">
      <c r="A310" s="426"/>
      <c r="B310" s="426"/>
      <c r="C310" s="428"/>
      <c r="D310" s="415"/>
    </row>
    <row r="311" customFormat="false" ht="14.1" hidden="false" customHeight="true" outlineLevel="0" collapsed="false">
      <c r="A311" s="426"/>
      <c r="B311" s="426"/>
      <c r="C311" s="428"/>
      <c r="D311" s="415"/>
    </row>
    <row r="312" customFormat="false" ht="14.1" hidden="false" customHeight="true" outlineLevel="0" collapsed="false">
      <c r="A312" s="426"/>
      <c r="B312" s="426"/>
      <c r="C312" s="428"/>
      <c r="D312" s="415"/>
    </row>
    <row r="313" customFormat="false" ht="14.1" hidden="false" customHeight="true" outlineLevel="0" collapsed="false">
      <c r="A313" s="426"/>
      <c r="B313" s="426"/>
      <c r="C313" s="428"/>
      <c r="D313" s="415"/>
    </row>
    <row r="314" customFormat="false" ht="14.1" hidden="false" customHeight="true" outlineLevel="0" collapsed="false">
      <c r="A314" s="426"/>
      <c r="B314" s="426"/>
      <c r="C314" s="428"/>
      <c r="D314" s="415"/>
    </row>
    <row r="315" customFormat="false" ht="14.1" hidden="false" customHeight="true" outlineLevel="0" collapsed="false">
      <c r="A315" s="426"/>
      <c r="B315" s="426"/>
      <c r="C315" s="428"/>
      <c r="D315" s="415"/>
    </row>
    <row r="316" customFormat="false" ht="14.1" hidden="false" customHeight="true" outlineLevel="0" collapsed="false">
      <c r="A316" s="426"/>
      <c r="B316" s="426"/>
      <c r="C316" s="428"/>
      <c r="D316" s="415"/>
    </row>
    <row r="317" customFormat="false" ht="14.1" hidden="false" customHeight="true" outlineLevel="0" collapsed="false">
      <c r="A317" s="426"/>
      <c r="B317" s="426"/>
      <c r="C317" s="428"/>
      <c r="D317" s="415"/>
    </row>
    <row r="318" customFormat="false" ht="14.1" hidden="false" customHeight="true" outlineLevel="0" collapsed="false">
      <c r="A318" s="426"/>
      <c r="B318" s="426"/>
      <c r="C318" s="428"/>
      <c r="D318" s="415"/>
    </row>
    <row r="319" customFormat="false" ht="14.1" hidden="false" customHeight="true" outlineLevel="0" collapsed="false">
      <c r="A319" s="426"/>
      <c r="B319" s="426"/>
      <c r="C319" s="428"/>
      <c r="D319" s="415"/>
    </row>
    <row r="320" customFormat="false" ht="14.1" hidden="false" customHeight="true" outlineLevel="0" collapsed="false">
      <c r="A320" s="426"/>
      <c r="B320" s="426"/>
      <c r="C320" s="428"/>
      <c r="D320" s="415"/>
    </row>
    <row r="321" customFormat="false" ht="14.1" hidden="false" customHeight="true" outlineLevel="0" collapsed="false">
      <c r="A321" s="426"/>
      <c r="B321" s="426"/>
      <c r="C321" s="428"/>
      <c r="D321" s="415"/>
    </row>
    <row r="322" customFormat="false" ht="14.1" hidden="false" customHeight="true" outlineLevel="0" collapsed="false">
      <c r="A322" s="426"/>
      <c r="B322" s="426"/>
      <c r="C322" s="428"/>
      <c r="D322" s="415"/>
    </row>
    <row r="323" customFormat="false" ht="14.1" hidden="false" customHeight="true" outlineLevel="0" collapsed="false">
      <c r="A323" s="426"/>
      <c r="B323" s="426"/>
      <c r="C323" s="428"/>
      <c r="D323" s="415"/>
    </row>
    <row r="324" customFormat="false" ht="14.1" hidden="false" customHeight="true" outlineLevel="0" collapsed="false">
      <c r="A324" s="426"/>
      <c r="B324" s="426"/>
      <c r="C324" s="428"/>
      <c r="D324" s="415"/>
    </row>
    <row r="325" customFormat="false" ht="14.1" hidden="false" customHeight="true" outlineLevel="0" collapsed="false">
      <c r="A325" s="426"/>
      <c r="B325" s="426"/>
      <c r="C325" s="428"/>
      <c r="D325" s="415"/>
    </row>
    <row r="326" customFormat="false" ht="14.1" hidden="false" customHeight="true" outlineLevel="0" collapsed="false">
      <c r="A326" s="426"/>
      <c r="B326" s="426"/>
      <c r="C326" s="428"/>
      <c r="D326" s="415"/>
    </row>
    <row r="327" customFormat="false" ht="14.1" hidden="false" customHeight="true" outlineLevel="0" collapsed="false">
      <c r="A327" s="426"/>
      <c r="B327" s="426"/>
      <c r="C327" s="428"/>
      <c r="D327" s="415"/>
    </row>
    <row r="328" customFormat="false" ht="14.1" hidden="false" customHeight="true" outlineLevel="0" collapsed="false">
      <c r="A328" s="426"/>
      <c r="B328" s="426"/>
      <c r="C328" s="428"/>
      <c r="D328" s="415"/>
    </row>
    <row r="329" customFormat="false" ht="14.1" hidden="false" customHeight="true" outlineLevel="0" collapsed="false">
      <c r="A329" s="426"/>
      <c r="B329" s="426"/>
      <c r="C329" s="428"/>
      <c r="D329" s="415"/>
    </row>
    <row r="330" customFormat="false" ht="14.1" hidden="false" customHeight="true" outlineLevel="0" collapsed="false">
      <c r="A330" s="426"/>
      <c r="B330" s="426"/>
      <c r="C330" s="428"/>
      <c r="D330" s="415"/>
    </row>
    <row r="331" customFormat="false" ht="14.1" hidden="false" customHeight="true" outlineLevel="0" collapsed="false">
      <c r="A331" s="426"/>
      <c r="B331" s="426"/>
      <c r="C331" s="428"/>
      <c r="D331" s="415"/>
    </row>
    <row r="332" customFormat="false" ht="14.1" hidden="false" customHeight="true" outlineLevel="0" collapsed="false">
      <c r="A332" s="426"/>
      <c r="B332" s="426"/>
      <c r="C332" s="428"/>
      <c r="D332" s="415"/>
    </row>
    <row r="333" customFormat="false" ht="14.1" hidden="false" customHeight="true" outlineLevel="0" collapsed="false">
      <c r="A333" s="426"/>
      <c r="B333" s="426"/>
      <c r="C333" s="428"/>
      <c r="D333" s="415"/>
    </row>
    <row r="334" customFormat="false" ht="14.1" hidden="false" customHeight="true" outlineLevel="0" collapsed="false">
      <c r="A334" s="426"/>
      <c r="B334" s="426"/>
      <c r="C334" s="428"/>
      <c r="D334" s="415"/>
    </row>
    <row r="335" customFormat="false" ht="14.1" hidden="false" customHeight="true" outlineLevel="0" collapsed="false">
      <c r="A335" s="426"/>
      <c r="B335" s="426"/>
      <c r="C335" s="428"/>
      <c r="D335" s="415"/>
    </row>
    <row r="336" customFormat="false" ht="14.1" hidden="false" customHeight="true" outlineLevel="0" collapsed="false">
      <c r="A336" s="426"/>
      <c r="B336" s="426"/>
      <c r="C336" s="428"/>
      <c r="D336" s="415"/>
    </row>
    <row r="337" customFormat="false" ht="14.1" hidden="false" customHeight="true" outlineLevel="0" collapsed="false">
      <c r="A337" s="426"/>
      <c r="B337" s="426"/>
      <c r="C337" s="428"/>
      <c r="D337" s="415"/>
    </row>
    <row r="338" customFormat="false" ht="14.1" hidden="false" customHeight="true" outlineLevel="0" collapsed="false">
      <c r="A338" s="426"/>
      <c r="B338" s="426"/>
      <c r="C338" s="30"/>
      <c r="D338" s="415"/>
    </row>
    <row r="339" customFormat="false" ht="14.1" hidden="false" customHeight="true" outlineLevel="0" collapsed="false">
      <c r="A339" s="426"/>
      <c r="B339" s="426"/>
      <c r="C339" s="428"/>
      <c r="D339" s="415"/>
    </row>
    <row r="340" customFormat="false" ht="14.1" hidden="false" customHeight="true" outlineLevel="0" collapsed="false">
      <c r="A340" s="426"/>
      <c r="B340" s="426"/>
      <c r="C340" s="428"/>
      <c r="D340" s="415"/>
    </row>
    <row r="341" customFormat="false" ht="14.1" hidden="false" customHeight="true" outlineLevel="0" collapsed="false">
      <c r="A341" s="426"/>
      <c r="B341" s="426"/>
      <c r="C341" s="428"/>
      <c r="D341" s="415"/>
    </row>
    <row r="342" customFormat="false" ht="14.1" hidden="false" customHeight="true" outlineLevel="0" collapsed="false">
      <c r="A342" s="426"/>
      <c r="B342" s="426"/>
      <c r="C342" s="428"/>
      <c r="D342" s="415"/>
    </row>
    <row r="343" customFormat="false" ht="14.1" hidden="false" customHeight="true" outlineLevel="0" collapsed="false">
      <c r="A343" s="426"/>
      <c r="B343" s="426"/>
      <c r="C343" s="428"/>
      <c r="D343" s="415"/>
    </row>
    <row r="344" customFormat="false" ht="14.1" hidden="false" customHeight="true" outlineLevel="0" collapsed="false">
      <c r="A344" s="426"/>
      <c r="B344" s="426"/>
      <c r="C344" s="428"/>
      <c r="D344" s="415"/>
    </row>
    <row r="345" customFormat="false" ht="14.1" hidden="false" customHeight="true" outlineLevel="0" collapsed="false">
      <c r="A345" s="426"/>
      <c r="B345" s="426"/>
      <c r="C345" s="428"/>
      <c r="D345" s="415"/>
    </row>
    <row r="346" customFormat="false" ht="14.1" hidden="false" customHeight="true" outlineLevel="0" collapsed="false">
      <c r="A346" s="426"/>
      <c r="B346" s="426"/>
      <c r="C346" s="30"/>
      <c r="D346" s="415"/>
    </row>
    <row r="347" customFormat="false" ht="14.1" hidden="false" customHeight="true" outlineLevel="0" collapsed="false">
      <c r="A347" s="426"/>
      <c r="B347" s="426"/>
      <c r="C347" s="428"/>
      <c r="D347" s="415"/>
      <c r="I347" s="164"/>
      <c r="J347" s="164"/>
      <c r="K347" s="164"/>
      <c r="L347" s="164"/>
      <c r="M347" s="164"/>
      <c r="N347" s="164"/>
    </row>
    <row r="348" customFormat="false" ht="14.1" hidden="false" customHeight="true" outlineLevel="0" collapsed="false">
      <c r="A348" s="426"/>
      <c r="B348" s="426"/>
      <c r="C348" s="428"/>
      <c r="D348" s="415"/>
      <c r="I348" s="164"/>
      <c r="J348" s="164"/>
      <c r="K348" s="164"/>
      <c r="L348" s="164"/>
      <c r="M348" s="164"/>
      <c r="N348" s="164"/>
    </row>
    <row r="349" customFormat="false" ht="14.1" hidden="false" customHeight="true" outlineLevel="0" collapsed="false">
      <c r="A349" s="426"/>
      <c r="B349" s="426"/>
      <c r="C349" s="428"/>
      <c r="D349" s="415"/>
      <c r="I349" s="164"/>
      <c r="J349" s="164"/>
      <c r="K349" s="164"/>
      <c r="L349" s="164"/>
      <c r="M349" s="164"/>
      <c r="N349" s="164"/>
    </row>
    <row r="350" customFormat="false" ht="14.1" hidden="false" customHeight="true" outlineLevel="0" collapsed="false">
      <c r="A350" s="426"/>
      <c r="B350" s="426"/>
      <c r="C350" s="428"/>
      <c r="D350" s="415"/>
    </row>
    <row r="351" customFormat="false" ht="14.1" hidden="false" customHeight="true" outlineLevel="0" collapsed="false">
      <c r="A351" s="426"/>
      <c r="B351" s="426"/>
      <c r="C351" s="428"/>
      <c r="D351" s="415"/>
    </row>
    <row r="352" customFormat="false" ht="14.1" hidden="false" customHeight="true" outlineLevel="0" collapsed="false">
      <c r="A352" s="426"/>
      <c r="B352" s="426"/>
      <c r="C352" s="428"/>
      <c r="D352" s="415"/>
    </row>
    <row r="353" customFormat="false" ht="14.1" hidden="false" customHeight="true" outlineLevel="0" collapsed="false">
      <c r="A353" s="426"/>
      <c r="B353" s="426"/>
      <c r="C353" s="428"/>
      <c r="D353" s="415"/>
    </row>
    <row r="354" customFormat="false" ht="14.1" hidden="false" customHeight="true" outlineLevel="0" collapsed="false">
      <c r="A354" s="426"/>
      <c r="B354" s="426"/>
      <c r="C354" s="428"/>
      <c r="D354" s="415"/>
    </row>
    <row r="355" customFormat="false" ht="14.1" hidden="false" customHeight="true" outlineLevel="0" collapsed="false">
      <c r="A355" s="426"/>
      <c r="B355" s="426"/>
      <c r="C355" s="428"/>
      <c r="D355" s="415"/>
    </row>
    <row r="356" customFormat="false" ht="14.1" hidden="false" customHeight="true" outlineLevel="0" collapsed="false">
      <c r="A356" s="426"/>
      <c r="B356" s="426"/>
      <c r="C356" s="428"/>
      <c r="D356" s="415"/>
    </row>
    <row r="357" customFormat="false" ht="14.1" hidden="false" customHeight="true" outlineLevel="0" collapsed="false">
      <c r="A357" s="426"/>
      <c r="B357" s="426"/>
      <c r="C357" s="428"/>
      <c r="D357" s="415"/>
    </row>
    <row r="358" customFormat="false" ht="14.1" hidden="false" customHeight="true" outlineLevel="0" collapsed="false">
      <c r="A358" s="426"/>
      <c r="B358" s="426"/>
      <c r="C358" s="428"/>
      <c r="D358" s="415"/>
    </row>
    <row r="359" customFormat="false" ht="14.1" hidden="false" customHeight="true" outlineLevel="0" collapsed="false">
      <c r="A359" s="426"/>
      <c r="B359" s="426"/>
      <c r="C359" s="428"/>
      <c r="D359" s="415"/>
    </row>
    <row r="360" customFormat="false" ht="14.1" hidden="false" customHeight="true" outlineLevel="0" collapsed="false">
      <c r="A360" s="426"/>
      <c r="B360" s="426"/>
      <c r="C360" s="428"/>
      <c r="D360" s="415"/>
    </row>
    <row r="361" customFormat="false" ht="14.1" hidden="false" customHeight="true" outlineLevel="0" collapsed="false">
      <c r="A361" s="426"/>
      <c r="B361" s="426"/>
      <c r="C361" s="428"/>
      <c r="D361" s="415"/>
    </row>
    <row r="362" customFormat="false" ht="14.1" hidden="false" customHeight="true" outlineLevel="0" collapsed="false">
      <c r="A362" s="426"/>
      <c r="B362" s="426"/>
      <c r="C362" s="428"/>
      <c r="D362" s="415"/>
    </row>
    <row r="363" customFormat="false" ht="14.1" hidden="false" customHeight="true" outlineLevel="0" collapsed="false">
      <c r="A363" s="426"/>
      <c r="B363" s="426"/>
      <c r="C363" s="428"/>
      <c r="D363" s="415"/>
    </row>
    <row r="364" customFormat="false" ht="14.1" hidden="false" customHeight="true" outlineLevel="0" collapsed="false">
      <c r="A364" s="426"/>
      <c r="B364" s="426"/>
      <c r="C364" s="428"/>
      <c r="D364" s="415"/>
    </row>
    <row r="365" customFormat="false" ht="14.1" hidden="false" customHeight="true" outlineLevel="0" collapsed="false">
      <c r="A365" s="426"/>
      <c r="B365" s="426"/>
      <c r="C365" s="428"/>
      <c r="D365" s="415"/>
    </row>
    <row r="366" customFormat="false" ht="14.1" hidden="false" customHeight="true" outlineLevel="0" collapsed="false">
      <c r="A366" s="426"/>
      <c r="B366" s="426"/>
      <c r="C366" s="428"/>
      <c r="D366" s="415"/>
    </row>
    <row r="367" customFormat="false" ht="14.1" hidden="false" customHeight="true" outlineLevel="0" collapsed="false">
      <c r="A367" s="426"/>
      <c r="B367" s="426"/>
      <c r="C367" s="428"/>
      <c r="D367" s="415"/>
    </row>
    <row r="368" customFormat="false" ht="14.1" hidden="false" customHeight="true" outlineLevel="0" collapsed="false">
      <c r="A368" s="426"/>
      <c r="B368" s="426"/>
      <c r="C368" s="428"/>
      <c r="D368" s="415"/>
    </row>
    <row r="369" customFormat="false" ht="14.1" hidden="false" customHeight="true" outlineLevel="0" collapsed="false">
      <c r="A369" s="426"/>
      <c r="B369" s="426"/>
      <c r="C369" s="428"/>
      <c r="D369" s="415"/>
    </row>
    <row r="370" customFormat="false" ht="14.1" hidden="false" customHeight="true" outlineLevel="0" collapsed="false">
      <c r="A370" s="426"/>
      <c r="B370" s="426"/>
      <c r="C370" s="428"/>
      <c r="D370" s="415"/>
    </row>
    <row r="371" customFormat="false" ht="14.1" hidden="false" customHeight="true" outlineLevel="0" collapsed="false">
      <c r="A371" s="426"/>
      <c r="B371" s="426"/>
      <c r="C371" s="428"/>
      <c r="D371" s="415"/>
    </row>
    <row r="372" customFormat="false" ht="14.1" hidden="false" customHeight="true" outlineLevel="0" collapsed="false">
      <c r="A372" s="426"/>
      <c r="B372" s="426"/>
      <c r="C372" s="428"/>
      <c r="D372" s="415"/>
    </row>
    <row r="373" customFormat="false" ht="14.1" hidden="false" customHeight="true" outlineLevel="0" collapsed="false">
      <c r="A373" s="426"/>
      <c r="B373" s="426"/>
      <c r="C373" s="428"/>
      <c r="D373" s="415"/>
    </row>
    <row r="374" customFormat="false" ht="14.1" hidden="false" customHeight="true" outlineLevel="0" collapsed="false">
      <c r="A374" s="426"/>
      <c r="B374" s="426"/>
      <c r="C374" s="428"/>
      <c r="D374" s="415"/>
    </row>
    <row r="375" customFormat="false" ht="14.1" hidden="false" customHeight="true" outlineLevel="0" collapsed="false">
      <c r="A375" s="426"/>
      <c r="B375" s="426"/>
      <c r="C375" s="428"/>
      <c r="D375" s="415"/>
    </row>
    <row r="376" customFormat="false" ht="14.1" hidden="false" customHeight="true" outlineLevel="0" collapsed="false">
      <c r="A376" s="426"/>
      <c r="B376" s="426"/>
      <c r="C376" s="428"/>
      <c r="D376" s="415"/>
    </row>
    <row r="377" customFormat="false" ht="14.1" hidden="false" customHeight="true" outlineLevel="0" collapsed="false">
      <c r="A377" s="426"/>
      <c r="B377" s="426"/>
      <c r="C377" s="428"/>
      <c r="D377" s="415"/>
    </row>
    <row r="378" customFormat="false" ht="14.1" hidden="false" customHeight="true" outlineLevel="0" collapsed="false">
      <c r="A378" s="426"/>
      <c r="B378" s="426"/>
      <c r="C378" s="428"/>
      <c r="D378" s="415"/>
    </row>
    <row r="379" customFormat="false" ht="14.1" hidden="false" customHeight="true" outlineLevel="0" collapsed="false">
      <c r="A379" s="426"/>
      <c r="B379" s="426"/>
      <c r="C379" s="428"/>
      <c r="D379" s="415"/>
    </row>
    <row r="380" customFormat="false" ht="14.1" hidden="false" customHeight="true" outlineLevel="0" collapsed="false">
      <c r="A380" s="426"/>
      <c r="B380" s="426"/>
      <c r="C380" s="428"/>
      <c r="D380" s="415"/>
    </row>
    <row r="381" customFormat="false" ht="14.1" hidden="false" customHeight="true" outlineLevel="0" collapsed="false">
      <c r="A381" s="426"/>
      <c r="B381" s="426"/>
      <c r="C381" s="428"/>
      <c r="D381" s="415"/>
    </row>
    <row r="382" customFormat="false" ht="14.1" hidden="false" customHeight="true" outlineLevel="0" collapsed="false">
      <c r="A382" s="426"/>
      <c r="B382" s="426"/>
      <c r="C382" s="428"/>
      <c r="D382" s="415"/>
    </row>
    <row r="383" customFormat="false" ht="14.1" hidden="false" customHeight="true" outlineLevel="0" collapsed="false">
      <c r="A383" s="426"/>
      <c r="B383" s="426"/>
      <c r="C383" s="428"/>
      <c r="D383" s="415"/>
    </row>
    <row r="384" customFormat="false" ht="14.1" hidden="false" customHeight="true" outlineLevel="0" collapsed="false">
      <c r="A384" s="426"/>
      <c r="B384" s="426"/>
      <c r="C384" s="428"/>
      <c r="D384" s="415"/>
    </row>
    <row r="385" customFormat="false" ht="14.1" hidden="false" customHeight="true" outlineLevel="0" collapsed="false">
      <c r="A385" s="426"/>
      <c r="B385" s="426"/>
      <c r="C385" s="428"/>
      <c r="D385" s="415"/>
    </row>
    <row r="386" customFormat="false" ht="14.1" hidden="false" customHeight="true" outlineLevel="0" collapsed="false">
      <c r="A386" s="426"/>
      <c r="B386" s="426"/>
      <c r="C386" s="428"/>
      <c r="D386" s="415"/>
    </row>
    <row r="387" customFormat="false" ht="14.1" hidden="false" customHeight="true" outlineLevel="0" collapsed="false">
      <c r="A387" s="426"/>
      <c r="B387" s="426"/>
      <c r="C387" s="428"/>
      <c r="D387" s="415"/>
    </row>
    <row r="388" customFormat="false" ht="14.1" hidden="false" customHeight="true" outlineLevel="0" collapsed="false">
      <c r="A388" s="426"/>
      <c r="B388" s="426"/>
      <c r="C388" s="428"/>
      <c r="D388" s="415"/>
    </row>
    <row r="389" customFormat="false" ht="14.1" hidden="false" customHeight="true" outlineLevel="0" collapsed="false">
      <c r="A389" s="426"/>
      <c r="B389" s="426"/>
      <c r="C389" s="428"/>
      <c r="D389" s="415"/>
    </row>
    <row r="390" customFormat="false" ht="14.1" hidden="false" customHeight="true" outlineLevel="0" collapsed="false">
      <c r="A390" s="426"/>
      <c r="B390" s="426"/>
      <c r="C390" s="428"/>
      <c r="D390" s="415"/>
    </row>
    <row r="391" customFormat="false" ht="14.1" hidden="false" customHeight="true" outlineLevel="0" collapsed="false">
      <c r="A391" s="426"/>
      <c r="B391" s="426"/>
      <c r="C391" s="428"/>
      <c r="D391" s="415"/>
    </row>
    <row r="392" customFormat="false" ht="14.1" hidden="false" customHeight="true" outlineLevel="0" collapsed="false">
      <c r="A392" s="426"/>
      <c r="B392" s="426"/>
      <c r="C392" s="428"/>
      <c r="D392" s="415"/>
    </row>
    <row r="393" customFormat="false" ht="14.1" hidden="false" customHeight="true" outlineLevel="0" collapsed="false">
      <c r="A393" s="426"/>
      <c r="B393" s="426"/>
      <c r="C393" s="428"/>
      <c r="D393" s="415"/>
    </row>
    <row r="394" customFormat="false" ht="14.1" hidden="false" customHeight="true" outlineLevel="0" collapsed="false">
      <c r="A394" s="426"/>
      <c r="B394" s="426"/>
      <c r="C394" s="428"/>
      <c r="D394" s="415"/>
    </row>
    <row r="395" customFormat="false" ht="14.1" hidden="false" customHeight="true" outlineLevel="0" collapsed="false">
      <c r="A395" s="426"/>
      <c r="B395" s="426"/>
      <c r="C395" s="428"/>
      <c r="D395" s="415"/>
    </row>
    <row r="396" customFormat="false" ht="14.25" hidden="false" customHeight="false" outlineLevel="0" collapsed="false">
      <c r="A396" s="429"/>
      <c r="B396" s="429"/>
    </row>
    <row r="397" customFormat="false" ht="14.25" hidden="false" customHeight="false" outlineLevel="0" collapsed="false">
      <c r="A397" s="430"/>
      <c r="B397" s="430"/>
      <c r="C397" s="430"/>
      <c r="D397" s="430"/>
      <c r="E397" s="430"/>
      <c r="F397" s="430"/>
      <c r="G397" s="430"/>
      <c r="H397" s="430"/>
    </row>
    <row r="398" customFormat="false" ht="14.25" hidden="false" customHeight="false" outlineLevel="0" collapsed="false">
      <c r="A398" s="430"/>
      <c r="B398" s="430"/>
      <c r="C398" s="430"/>
      <c r="D398" s="430"/>
      <c r="E398" s="430"/>
      <c r="F398" s="430"/>
      <c r="G398" s="430"/>
      <c r="H398" s="430"/>
    </row>
    <row r="399" customFormat="false" ht="14.25" hidden="false" customHeight="false" outlineLevel="0" collapsed="false">
      <c r="A399" s="164"/>
      <c r="B399" s="164"/>
      <c r="C399" s="164"/>
      <c r="D399" s="164"/>
      <c r="E399" s="164"/>
      <c r="F399" s="164"/>
      <c r="G399" s="164"/>
      <c r="H399" s="164"/>
    </row>
    <row r="400" customFormat="false" ht="14.25" hidden="false" customHeight="false" outlineLevel="0" collapsed="false">
      <c r="A400" s="75"/>
      <c r="B400" s="75"/>
      <c r="C400" s="75"/>
    </row>
  </sheetData>
  <mergeCells count="8">
    <mergeCell ref="A1:F1"/>
    <mergeCell ref="H1:I1"/>
    <mergeCell ref="A3:A4"/>
    <mergeCell ref="C3:C4"/>
    <mergeCell ref="D3:D4"/>
    <mergeCell ref="A113:B113"/>
    <mergeCell ref="A397:H398"/>
    <mergeCell ref="A400:C400"/>
  </mergeCells>
  <hyperlinks>
    <hyperlink ref="H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N6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405" width="10.14"/>
    <col collapsed="false" customWidth="true" hidden="false" outlineLevel="0" max="2" min="2" style="406" width="17.42"/>
    <col collapsed="false" customWidth="true" hidden="false" outlineLevel="0" max="10" min="3" style="405" width="9.14"/>
    <col collapsed="false" customWidth="true" hidden="false" outlineLevel="0" max="11" min="11" style="405" width="21.71"/>
    <col collapsed="false" customWidth="true" hidden="false" outlineLevel="0" max="1025" min="12" style="405" width="9.14"/>
  </cols>
  <sheetData>
    <row r="1" customFormat="false" ht="18" hidden="false" customHeight="true" outlineLevel="0" collapsed="false">
      <c r="A1" s="407" t="s">
        <v>2938</v>
      </c>
      <c r="B1" s="407"/>
      <c r="C1" s="407"/>
      <c r="D1" s="407"/>
      <c r="E1" s="407"/>
      <c r="F1" s="407"/>
      <c r="G1" s="407"/>
      <c r="H1" s="407"/>
      <c r="I1" s="407"/>
      <c r="J1" s="407"/>
      <c r="K1" s="407"/>
      <c r="L1" s="408"/>
      <c r="M1" s="79" t="s">
        <v>60</v>
      </c>
      <c r="N1" s="79"/>
    </row>
    <row r="2" customFormat="false" ht="15" hidden="false" customHeight="true" outlineLevel="0" collapsed="false">
      <c r="A2" s="431"/>
      <c r="B2" s="60"/>
      <c r="C2" s="431"/>
      <c r="D2" s="431"/>
      <c r="E2" s="431"/>
    </row>
    <row r="3" customFormat="false" ht="14.1" hidden="false" customHeight="true" outlineLevel="0" collapsed="false">
      <c r="A3" s="142" t="s">
        <v>2939</v>
      </c>
      <c r="B3" s="60" t="s">
        <v>2940</v>
      </c>
      <c r="C3" s="142" t="s">
        <v>2941</v>
      </c>
      <c r="D3" s="416"/>
      <c r="E3" s="416"/>
    </row>
    <row r="4" customFormat="false" ht="14.1" hidden="false" customHeight="true" outlineLevel="0" collapsed="false">
      <c r="A4" s="426" t="n">
        <v>43903</v>
      </c>
      <c r="B4" s="422" t="n">
        <v>1</v>
      </c>
      <c r="C4" s="415" t="s">
        <v>2942</v>
      </c>
      <c r="D4" s="416"/>
      <c r="E4" s="416"/>
    </row>
    <row r="5" customFormat="false" ht="14.1" hidden="false" customHeight="true" outlineLevel="0" collapsed="false">
      <c r="A5" s="426" t="n">
        <v>43904</v>
      </c>
      <c r="B5" s="422" t="n">
        <v>1</v>
      </c>
      <c r="C5" s="415" t="s">
        <v>2942</v>
      </c>
      <c r="D5" s="416"/>
      <c r="E5" s="416"/>
    </row>
    <row r="6" customFormat="false" ht="14.1" hidden="false" customHeight="true" outlineLevel="0" collapsed="false">
      <c r="A6" s="426" t="n">
        <v>43905</v>
      </c>
      <c r="B6" s="422" t="n">
        <v>1</v>
      </c>
      <c r="C6" s="415" t="s">
        <v>2942</v>
      </c>
      <c r="D6" s="416"/>
      <c r="E6" s="416"/>
    </row>
    <row r="7" customFormat="false" ht="14.1" hidden="false" customHeight="true" outlineLevel="0" collapsed="false">
      <c r="A7" s="426" t="n">
        <v>43906</v>
      </c>
      <c r="B7" s="422" t="n">
        <v>2</v>
      </c>
      <c r="C7" s="415" t="s">
        <v>2942</v>
      </c>
      <c r="D7" s="416"/>
      <c r="E7" s="416"/>
    </row>
    <row r="8" customFormat="false" ht="14.1" hidden="false" customHeight="true" outlineLevel="0" collapsed="false">
      <c r="A8" s="426" t="n">
        <v>43907</v>
      </c>
      <c r="B8" s="422" t="n">
        <v>3</v>
      </c>
      <c r="C8" s="415" t="s">
        <v>2942</v>
      </c>
      <c r="D8" s="416"/>
      <c r="E8" s="416"/>
    </row>
    <row r="9" customFormat="false" ht="14.1" hidden="false" customHeight="true" outlineLevel="0" collapsed="false">
      <c r="A9" s="426" t="n">
        <v>43908</v>
      </c>
      <c r="B9" s="422" t="n">
        <v>6</v>
      </c>
      <c r="C9" s="415" t="s">
        <v>2942</v>
      </c>
      <c r="D9" s="416"/>
      <c r="E9" s="416"/>
    </row>
    <row r="10" customFormat="false" ht="14.1" hidden="false" customHeight="true" outlineLevel="0" collapsed="false">
      <c r="A10" s="426" t="n">
        <v>43909</v>
      </c>
      <c r="B10" s="422" t="n">
        <v>6</v>
      </c>
      <c r="C10" s="415" t="s">
        <v>2942</v>
      </c>
      <c r="D10" s="416"/>
      <c r="E10" s="416"/>
    </row>
    <row r="11" customFormat="false" ht="14.1" hidden="false" customHeight="true" outlineLevel="0" collapsed="false">
      <c r="A11" s="426" t="n">
        <v>43910</v>
      </c>
      <c r="B11" s="422" t="n">
        <v>7</v>
      </c>
      <c r="C11" s="415" t="s">
        <v>2942</v>
      </c>
      <c r="D11" s="416"/>
      <c r="E11" s="416"/>
    </row>
    <row r="12" customFormat="false" ht="14.1" hidden="false" customHeight="true" outlineLevel="0" collapsed="false">
      <c r="A12" s="426" t="n">
        <v>43911</v>
      </c>
      <c r="B12" s="422" t="n">
        <v>10</v>
      </c>
      <c r="C12" s="415" t="s">
        <v>2942</v>
      </c>
      <c r="D12" s="416"/>
      <c r="E12" s="416"/>
    </row>
    <row r="13" customFormat="false" ht="14.1" hidden="false" customHeight="true" outlineLevel="0" collapsed="false">
      <c r="A13" s="426" t="n">
        <v>43912</v>
      </c>
      <c r="B13" s="422" t="n">
        <v>14</v>
      </c>
      <c r="C13" s="415" t="s">
        <v>2942</v>
      </c>
      <c r="D13" s="416"/>
      <c r="E13" s="416"/>
    </row>
    <row r="14" customFormat="false" ht="14.1" hidden="false" customHeight="true" outlineLevel="0" collapsed="false">
      <c r="A14" s="426" t="n">
        <v>43913</v>
      </c>
      <c r="B14" s="422" t="n">
        <v>16</v>
      </c>
      <c r="C14" s="415" t="s">
        <v>2942</v>
      </c>
      <c r="D14" s="416"/>
      <c r="E14" s="416"/>
    </row>
    <row r="15" customFormat="false" ht="14.1" hidden="false" customHeight="true" outlineLevel="0" collapsed="false">
      <c r="A15" s="426" t="n">
        <v>43914</v>
      </c>
      <c r="B15" s="422" t="n">
        <v>22</v>
      </c>
      <c r="C15" s="415" t="s">
        <v>2942</v>
      </c>
      <c r="D15" s="416"/>
      <c r="E15" s="416"/>
    </row>
    <row r="16" customFormat="false" ht="14.1" hidden="false" customHeight="true" outlineLevel="0" collapsed="false">
      <c r="A16" s="426" t="n">
        <v>43915</v>
      </c>
      <c r="B16" s="422" t="n">
        <v>25</v>
      </c>
      <c r="C16" s="415" t="s">
        <v>2942</v>
      </c>
      <c r="D16" s="416"/>
      <c r="E16" s="416"/>
    </row>
    <row r="17" customFormat="false" ht="14.1" hidden="false" customHeight="true" outlineLevel="0" collapsed="false">
      <c r="A17" s="426" t="n">
        <v>43916</v>
      </c>
      <c r="B17" s="422" t="n">
        <v>33</v>
      </c>
      <c r="C17" s="415" t="s">
        <v>2942</v>
      </c>
      <c r="D17" s="416"/>
      <c r="E17" s="416"/>
    </row>
    <row r="18" customFormat="false" ht="14.1" hidden="false" customHeight="true" outlineLevel="0" collapsed="false">
      <c r="A18" s="426" t="n">
        <v>43917</v>
      </c>
      <c r="B18" s="422" t="n">
        <v>40</v>
      </c>
      <c r="C18" s="415" t="s">
        <v>2942</v>
      </c>
      <c r="D18" s="416"/>
      <c r="E18" s="416"/>
    </row>
    <row r="19" customFormat="false" ht="14.1" hidden="false" customHeight="true" outlineLevel="0" collapsed="false">
      <c r="A19" s="426" t="n">
        <v>43918</v>
      </c>
      <c r="B19" s="422" t="n">
        <v>41</v>
      </c>
      <c r="C19" s="415" t="s">
        <v>2942</v>
      </c>
      <c r="D19" s="416"/>
      <c r="E19" s="416"/>
    </row>
    <row r="20" customFormat="false" ht="14.1" hidden="false" customHeight="true" outlineLevel="0" collapsed="false">
      <c r="A20" s="426" t="n">
        <v>43919</v>
      </c>
      <c r="B20" s="422" t="n">
        <v>47</v>
      </c>
      <c r="C20" s="415" t="s">
        <v>2942</v>
      </c>
      <c r="D20" s="416"/>
      <c r="E20" s="416"/>
    </row>
    <row r="21" customFormat="false" ht="14.1" hidden="false" customHeight="true" outlineLevel="0" collapsed="false">
      <c r="A21" s="426" t="n">
        <v>43920</v>
      </c>
      <c r="B21" s="422" t="n">
        <v>69</v>
      </c>
      <c r="C21" s="415" t="s">
        <v>2942</v>
      </c>
      <c r="D21" s="416"/>
      <c r="E21" s="416"/>
    </row>
    <row r="22" customFormat="false" ht="14.1" hidden="false" customHeight="true" outlineLevel="0" collapsed="false">
      <c r="A22" s="426" t="n">
        <v>43921</v>
      </c>
      <c r="B22" s="422" t="n">
        <v>97</v>
      </c>
      <c r="C22" s="415" t="s">
        <v>2942</v>
      </c>
      <c r="D22" s="416"/>
      <c r="E22" s="416"/>
    </row>
    <row r="23" customFormat="false" ht="14.1" hidden="false" customHeight="true" outlineLevel="0" collapsed="false">
      <c r="A23" s="426" t="n">
        <v>43922</v>
      </c>
      <c r="B23" s="422" t="n">
        <v>126</v>
      </c>
      <c r="C23" s="415" t="s">
        <v>2942</v>
      </c>
      <c r="D23" s="416"/>
      <c r="E23" s="416"/>
    </row>
    <row r="24" customFormat="false" ht="14.1" hidden="false" customHeight="true" outlineLevel="0" collapsed="false">
      <c r="A24" s="426" t="n">
        <v>43923</v>
      </c>
      <c r="B24" s="422" t="n">
        <v>172</v>
      </c>
      <c r="C24" s="415" t="s">
        <v>2942</v>
      </c>
      <c r="D24" s="416"/>
      <c r="E24" s="416"/>
    </row>
    <row r="25" customFormat="false" ht="14.1" hidden="false" customHeight="true" outlineLevel="0" collapsed="false">
      <c r="A25" s="426" t="n">
        <v>43924</v>
      </c>
      <c r="B25" s="422" t="n">
        <v>218</v>
      </c>
      <c r="C25" s="415" t="s">
        <v>2942</v>
      </c>
      <c r="D25" s="416"/>
      <c r="E25" s="416"/>
    </row>
    <row r="26" customFormat="false" ht="14.1" hidden="false" customHeight="true" outlineLevel="0" collapsed="false">
      <c r="A26" s="426" t="n">
        <v>43925</v>
      </c>
      <c r="B26" s="422" t="n">
        <v>220</v>
      </c>
      <c r="C26" s="415" t="s">
        <v>2942</v>
      </c>
      <c r="D26" s="416"/>
      <c r="E26" s="416"/>
    </row>
    <row r="27" customFormat="false" ht="14.1" hidden="false" customHeight="true" outlineLevel="0" collapsed="false">
      <c r="A27" s="426" t="n">
        <v>43926</v>
      </c>
      <c r="B27" s="422" t="n">
        <v>222</v>
      </c>
      <c r="C27" s="415" t="s">
        <v>2942</v>
      </c>
      <c r="D27" s="416"/>
      <c r="E27" s="416"/>
    </row>
    <row r="28" customFormat="false" ht="14.1" hidden="false" customHeight="true" outlineLevel="0" collapsed="false">
      <c r="A28" s="426" t="n">
        <v>43927</v>
      </c>
      <c r="B28" s="422" t="n">
        <v>296</v>
      </c>
      <c r="C28" s="415" t="s">
        <v>2942</v>
      </c>
      <c r="D28" s="416"/>
      <c r="E28" s="416"/>
    </row>
    <row r="29" customFormat="false" ht="14.1" hidden="false" customHeight="true" outlineLevel="0" collapsed="false">
      <c r="A29" s="426" t="n">
        <v>43928</v>
      </c>
      <c r="B29" s="422" t="n">
        <v>366</v>
      </c>
      <c r="C29" s="415" t="s">
        <v>2942</v>
      </c>
      <c r="D29" s="416"/>
      <c r="E29" s="416"/>
    </row>
    <row r="30" customFormat="false" ht="14.1" hidden="false" customHeight="true" outlineLevel="0" collapsed="false">
      <c r="A30" s="426" t="n">
        <v>43929</v>
      </c>
      <c r="B30" s="422" t="n">
        <v>447</v>
      </c>
      <c r="C30" s="415" t="s">
        <v>2942</v>
      </c>
      <c r="D30" s="416"/>
      <c r="E30" s="416"/>
    </row>
    <row r="31" customFormat="false" ht="14.1" hidden="false" customHeight="true" outlineLevel="0" collapsed="false">
      <c r="A31" s="426" t="n">
        <v>43930</v>
      </c>
      <c r="B31" s="422" t="n">
        <v>495</v>
      </c>
      <c r="C31" s="415" t="s">
        <v>2942</v>
      </c>
      <c r="D31" s="416"/>
      <c r="E31" s="416"/>
    </row>
    <row r="32" customFormat="false" ht="14.1" hidden="false" customHeight="true" outlineLevel="0" collapsed="false">
      <c r="A32" s="426" t="n">
        <v>43931</v>
      </c>
      <c r="B32" s="422" t="n">
        <v>542</v>
      </c>
      <c r="C32" s="415" t="s">
        <v>2942</v>
      </c>
      <c r="D32" s="416"/>
      <c r="E32" s="416"/>
    </row>
    <row r="33" customFormat="false" ht="14.1" hidden="false" customHeight="true" outlineLevel="0" collapsed="false">
      <c r="A33" s="426" t="n">
        <v>43932</v>
      </c>
      <c r="B33" s="422" t="n">
        <v>566</v>
      </c>
      <c r="C33" s="415" t="s">
        <v>2942</v>
      </c>
      <c r="D33" s="416"/>
      <c r="E33" s="416"/>
    </row>
    <row r="34" customFormat="false" ht="14.1" hidden="false" customHeight="true" outlineLevel="0" collapsed="false">
      <c r="A34" s="426" t="n">
        <v>43933</v>
      </c>
      <c r="B34" s="422" t="n">
        <v>575</v>
      </c>
      <c r="C34" s="415" t="s">
        <v>2942</v>
      </c>
      <c r="D34" s="416"/>
      <c r="E34" s="416"/>
    </row>
    <row r="35" customFormat="false" ht="14.1" hidden="false" customHeight="true" outlineLevel="0" collapsed="false">
      <c r="A35" s="426" t="n">
        <v>43934</v>
      </c>
      <c r="B35" s="422" t="n">
        <v>615</v>
      </c>
      <c r="C35" s="415" t="s">
        <v>2942</v>
      </c>
      <c r="D35" s="416"/>
      <c r="E35" s="416"/>
    </row>
    <row r="36" customFormat="false" ht="14.1" hidden="false" customHeight="true" outlineLevel="0" collapsed="false">
      <c r="A36" s="426" t="n">
        <v>43935</v>
      </c>
      <c r="B36" s="422" t="n">
        <v>699</v>
      </c>
      <c r="C36" s="415" t="s">
        <v>2942</v>
      </c>
      <c r="D36" s="416"/>
      <c r="E36" s="416"/>
    </row>
    <row r="37" customFormat="false" ht="14.1" hidden="false" customHeight="true" outlineLevel="0" collapsed="false">
      <c r="A37" s="426" t="n">
        <v>43936</v>
      </c>
      <c r="B37" s="422" t="n">
        <v>779</v>
      </c>
      <c r="C37" s="415" t="s">
        <v>2942</v>
      </c>
      <c r="D37" s="416"/>
      <c r="E37" s="416"/>
    </row>
    <row r="38" customFormat="false" ht="14.1" hidden="false" customHeight="true" outlineLevel="0" collapsed="false">
      <c r="A38" s="426" t="n">
        <v>43937</v>
      </c>
      <c r="B38" s="422" t="n">
        <v>837</v>
      </c>
      <c r="C38" s="415" t="s">
        <v>2942</v>
      </c>
      <c r="D38" s="416"/>
      <c r="E38" s="416"/>
    </row>
    <row r="39" customFormat="false" ht="14.1" hidden="false" customHeight="true" outlineLevel="0" collapsed="false">
      <c r="A39" s="426" t="n">
        <v>43938</v>
      </c>
      <c r="B39" s="422" t="n">
        <v>893</v>
      </c>
      <c r="C39" s="415" t="s">
        <v>2942</v>
      </c>
      <c r="D39" s="416"/>
      <c r="E39" s="416"/>
    </row>
    <row r="40" customFormat="false" ht="14.1" hidden="false" customHeight="true" outlineLevel="0" collapsed="false">
      <c r="A40" s="426" t="n">
        <v>43939</v>
      </c>
      <c r="B40" s="422" t="n">
        <v>903</v>
      </c>
      <c r="C40" s="415" t="s">
        <v>2942</v>
      </c>
      <c r="D40" s="416"/>
      <c r="E40" s="416"/>
    </row>
    <row r="41" customFormat="false" ht="14.1" hidden="false" customHeight="true" outlineLevel="0" collapsed="false">
      <c r="A41" s="426" t="n">
        <v>43940</v>
      </c>
      <c r="B41" s="422" t="n">
        <v>915</v>
      </c>
      <c r="C41" s="415" t="s">
        <v>2942</v>
      </c>
      <c r="D41" s="416"/>
      <c r="E41" s="416"/>
    </row>
    <row r="42" customFormat="false" ht="14.1" hidden="false" customHeight="true" outlineLevel="0" collapsed="false">
      <c r="A42" s="426" t="n">
        <v>43941</v>
      </c>
      <c r="B42" s="422" t="n">
        <v>985</v>
      </c>
      <c r="C42" s="415" t="s">
        <v>2942</v>
      </c>
      <c r="D42" s="416"/>
      <c r="E42" s="416"/>
    </row>
    <row r="43" customFormat="false" ht="14.1" hidden="false" customHeight="true" outlineLevel="0" collapsed="false">
      <c r="A43" s="426" t="n">
        <v>43942</v>
      </c>
      <c r="B43" s="422" t="n">
        <v>1062</v>
      </c>
      <c r="C43" s="415" t="s">
        <v>2942</v>
      </c>
      <c r="D43" s="416"/>
      <c r="E43" s="416"/>
    </row>
    <row r="44" customFormat="false" ht="14.1" hidden="false" customHeight="true" outlineLevel="0" collapsed="false">
      <c r="A44" s="426" t="n">
        <v>43943</v>
      </c>
      <c r="B44" s="422" t="n">
        <v>1120</v>
      </c>
      <c r="C44" s="415" t="s">
        <v>2942</v>
      </c>
      <c r="D44" s="416"/>
      <c r="E44" s="416"/>
    </row>
    <row r="45" customFormat="false" ht="14.1" hidden="false" customHeight="true" outlineLevel="0" collapsed="false">
      <c r="A45" s="426" t="n">
        <v>43944</v>
      </c>
      <c r="B45" s="422" t="n">
        <v>1184</v>
      </c>
      <c r="C45" s="415" t="s">
        <v>2942</v>
      </c>
      <c r="D45" s="416"/>
      <c r="E45" s="416"/>
    </row>
    <row r="46" customFormat="false" ht="14.1" hidden="false" customHeight="true" outlineLevel="0" collapsed="false">
      <c r="A46" s="426" t="n">
        <v>43945</v>
      </c>
      <c r="B46" s="422" t="n">
        <v>1231</v>
      </c>
      <c r="C46" s="415" t="s">
        <v>2942</v>
      </c>
      <c r="D46" s="416"/>
      <c r="E46" s="416"/>
    </row>
    <row r="47" customFormat="false" ht="14.1" hidden="false" customHeight="true" outlineLevel="0" collapsed="false">
      <c r="A47" s="426" t="n">
        <v>43946</v>
      </c>
      <c r="B47" s="422" t="n">
        <v>1249</v>
      </c>
      <c r="C47" s="415" t="s">
        <v>2942</v>
      </c>
      <c r="D47" s="416"/>
      <c r="E47" s="416"/>
    </row>
    <row r="48" customFormat="false" ht="14.1" hidden="false" customHeight="true" outlineLevel="0" collapsed="false">
      <c r="A48" s="426" t="n">
        <v>43947</v>
      </c>
      <c r="B48" s="422" t="n">
        <v>1262</v>
      </c>
      <c r="C48" s="415" t="s">
        <v>2942</v>
      </c>
      <c r="D48" s="416"/>
      <c r="E48" s="416"/>
    </row>
    <row r="49" customFormat="false" ht="14.1" hidden="false" customHeight="true" outlineLevel="0" collapsed="false">
      <c r="A49" s="426" t="n">
        <v>43948</v>
      </c>
      <c r="B49" s="422" t="n">
        <v>1332</v>
      </c>
      <c r="C49" s="415" t="s">
        <v>2942</v>
      </c>
      <c r="D49" s="416"/>
      <c r="E49" s="416"/>
    </row>
    <row r="50" customFormat="false" ht="14.1" hidden="false" customHeight="true" outlineLevel="0" collapsed="false">
      <c r="A50" s="426" t="n">
        <v>43949</v>
      </c>
      <c r="B50" s="422" t="n">
        <v>1415</v>
      </c>
      <c r="C50" s="415" t="s">
        <v>2942</v>
      </c>
      <c r="D50" s="416"/>
      <c r="E50" s="416"/>
    </row>
    <row r="51" customFormat="false" ht="14.1" hidden="false" customHeight="true" outlineLevel="0" collapsed="false">
      <c r="A51" s="426" t="n">
        <v>43950</v>
      </c>
      <c r="B51" s="422" t="n">
        <v>1475</v>
      </c>
      <c r="C51" s="415" t="s">
        <v>2942</v>
      </c>
      <c r="D51" s="416"/>
      <c r="E51" s="416"/>
    </row>
    <row r="52" customFormat="false" ht="14.1" hidden="false" customHeight="true" outlineLevel="0" collapsed="false">
      <c r="A52" s="426" t="n">
        <v>43951</v>
      </c>
      <c r="B52" s="422" t="n">
        <v>1515</v>
      </c>
      <c r="C52" s="415" t="s">
        <v>2942</v>
      </c>
      <c r="D52" s="416"/>
      <c r="E52" s="416"/>
    </row>
    <row r="53" customFormat="false" ht="14.1" hidden="false" customHeight="true" outlineLevel="0" collapsed="false">
      <c r="A53" s="426" t="n">
        <v>43952</v>
      </c>
      <c r="B53" s="422" t="n">
        <v>1559</v>
      </c>
      <c r="C53" s="415" t="s">
        <v>2942</v>
      </c>
      <c r="D53" s="416"/>
      <c r="E53" s="416"/>
    </row>
    <row r="54" customFormat="false" ht="14.1" hidden="false" customHeight="true" outlineLevel="0" collapsed="false">
      <c r="A54" s="426" t="n">
        <v>43953</v>
      </c>
      <c r="B54" s="422" t="n">
        <v>1571</v>
      </c>
      <c r="C54" s="415" t="s">
        <v>2942</v>
      </c>
      <c r="D54" s="416"/>
      <c r="E54" s="416"/>
    </row>
    <row r="55" customFormat="false" ht="14.1" hidden="false" customHeight="true" outlineLevel="0" collapsed="false">
      <c r="A55" s="426" t="n">
        <v>43954</v>
      </c>
      <c r="B55" s="432" t="n">
        <v>1576</v>
      </c>
      <c r="C55" s="415" t="s">
        <v>2942</v>
      </c>
      <c r="D55" s="416"/>
      <c r="E55" s="416"/>
    </row>
    <row r="56" customFormat="false" ht="14.1" hidden="false" customHeight="true" outlineLevel="0" collapsed="false">
      <c r="A56" s="426" t="n">
        <v>43955</v>
      </c>
      <c r="B56" s="432" t="n">
        <v>1620</v>
      </c>
      <c r="C56" s="415" t="s">
        <v>2942</v>
      </c>
      <c r="D56" s="416"/>
      <c r="E56" s="416"/>
    </row>
    <row r="57" customFormat="false" ht="14.1" hidden="false" customHeight="true" outlineLevel="0" collapsed="false">
      <c r="A57" s="426" t="n">
        <v>43956</v>
      </c>
      <c r="B57" s="432" t="n">
        <v>1703</v>
      </c>
      <c r="C57" s="415" t="s">
        <v>2942</v>
      </c>
      <c r="D57" s="416"/>
      <c r="E57" s="416"/>
    </row>
    <row r="58" customFormat="false" ht="14.1" hidden="false" customHeight="true" outlineLevel="0" collapsed="false">
      <c r="A58" s="426" t="n">
        <v>43957</v>
      </c>
      <c r="B58" s="432" t="n">
        <v>1762</v>
      </c>
      <c r="C58" s="415" t="s">
        <v>2942</v>
      </c>
      <c r="D58" s="416"/>
      <c r="E58" s="416"/>
    </row>
    <row r="59" customFormat="false" ht="14.1" hidden="false" customHeight="true" outlineLevel="0" collapsed="false">
      <c r="A59" s="426" t="n">
        <v>43958</v>
      </c>
      <c r="B59" s="432" t="n">
        <v>1811</v>
      </c>
      <c r="C59" s="415" t="s">
        <v>2942</v>
      </c>
      <c r="D59" s="416"/>
      <c r="E59" s="416"/>
    </row>
    <row r="60" customFormat="false" ht="14.1" hidden="false" customHeight="true" outlineLevel="0" collapsed="false">
      <c r="A60" s="426" t="n">
        <v>43959</v>
      </c>
      <c r="B60" s="432" t="n">
        <v>1847</v>
      </c>
      <c r="C60" s="415" t="s">
        <v>2942</v>
      </c>
      <c r="D60" s="416"/>
      <c r="E60" s="416"/>
    </row>
    <row r="61" customFormat="false" ht="14.1" hidden="false" customHeight="true" outlineLevel="0" collapsed="false">
      <c r="A61" s="426" t="n">
        <v>43960</v>
      </c>
      <c r="B61" s="432" t="n">
        <v>1857</v>
      </c>
      <c r="C61" s="415" t="s">
        <v>2942</v>
      </c>
      <c r="D61" s="416"/>
      <c r="E61" s="416"/>
    </row>
    <row r="62" customFormat="false" ht="14.1" hidden="false" customHeight="true" outlineLevel="0" collapsed="false">
      <c r="A62" s="426" t="n">
        <v>43961</v>
      </c>
      <c r="B62" s="432" t="n">
        <v>1862</v>
      </c>
      <c r="C62" s="415" t="s">
        <v>2942</v>
      </c>
      <c r="D62" s="416"/>
      <c r="E62" s="416"/>
    </row>
    <row r="63" customFormat="false" ht="14.1" hidden="false" customHeight="true" outlineLevel="0" collapsed="false">
      <c r="A63" s="426" t="n">
        <v>43962</v>
      </c>
      <c r="B63" s="30" t="n">
        <v>1912</v>
      </c>
      <c r="C63" s="415" t="s">
        <v>2942</v>
      </c>
      <c r="D63" s="416"/>
      <c r="E63" s="416"/>
    </row>
    <row r="64" customFormat="false" ht="14.1" hidden="false" customHeight="true" outlineLevel="0" collapsed="false">
      <c r="A64" s="426" t="n">
        <v>43963</v>
      </c>
      <c r="B64" s="30" t="n">
        <v>1973</v>
      </c>
      <c r="C64" s="415" t="s">
        <v>2942</v>
      </c>
      <c r="D64" s="416"/>
      <c r="E64" s="416"/>
    </row>
    <row r="65" customFormat="false" ht="14.1" hidden="false" customHeight="true" outlineLevel="0" collapsed="false">
      <c r="A65" s="426" t="n">
        <v>43964</v>
      </c>
      <c r="B65" s="30" t="n">
        <v>2007</v>
      </c>
      <c r="C65" s="415" t="s">
        <v>2942</v>
      </c>
      <c r="D65" s="416"/>
      <c r="E65" s="416"/>
    </row>
    <row r="66" customFormat="false" ht="14.1" hidden="false" customHeight="true" outlineLevel="0" collapsed="false">
      <c r="A66" s="426" t="n">
        <v>43965</v>
      </c>
      <c r="B66" s="30" t="n">
        <v>2053</v>
      </c>
      <c r="C66" s="415" t="s">
        <v>2942</v>
      </c>
      <c r="D66" s="416"/>
      <c r="E66" s="416"/>
    </row>
    <row r="67" customFormat="false" ht="14.1" hidden="false" customHeight="true" outlineLevel="0" collapsed="false">
      <c r="A67" s="426" t="n">
        <v>43966</v>
      </c>
      <c r="B67" s="30" t="n">
        <v>2094</v>
      </c>
      <c r="C67" s="415" t="s">
        <v>2942</v>
      </c>
      <c r="D67" s="416"/>
      <c r="E67" s="416"/>
    </row>
    <row r="68" customFormat="false" ht="14.1" hidden="false" customHeight="true" outlineLevel="0" collapsed="false">
      <c r="A68" s="426" t="n">
        <v>43967</v>
      </c>
      <c r="B68" s="30" t="n">
        <v>2103</v>
      </c>
      <c r="C68" s="415" t="s">
        <v>2942</v>
      </c>
      <c r="D68" s="416"/>
      <c r="E68" s="416"/>
    </row>
    <row r="69" customFormat="false" ht="14.1" hidden="false" customHeight="true" outlineLevel="0" collapsed="false">
      <c r="A69" s="426" t="n">
        <v>43968</v>
      </c>
      <c r="B69" s="30" t="n">
        <v>2105</v>
      </c>
      <c r="C69" s="415" t="s">
        <v>2942</v>
      </c>
      <c r="D69" s="416"/>
      <c r="E69" s="416"/>
    </row>
    <row r="70" customFormat="false" ht="14.1" hidden="false" customHeight="true" outlineLevel="0" collapsed="false">
      <c r="A70" s="426" t="n">
        <v>43969</v>
      </c>
      <c r="B70" s="30" t="n">
        <v>2134</v>
      </c>
      <c r="C70" s="415" t="s">
        <v>2942</v>
      </c>
      <c r="E70" s="416"/>
    </row>
    <row r="71" customFormat="false" ht="14.1" hidden="false" customHeight="true" outlineLevel="0" collapsed="false">
      <c r="A71" s="426" t="n">
        <v>43970</v>
      </c>
      <c r="B71" s="30" t="n">
        <v>2184</v>
      </c>
      <c r="C71" s="415" t="s">
        <v>2942</v>
      </c>
      <c r="E71" s="416"/>
    </row>
    <row r="72" customFormat="false" ht="14.1" hidden="false" customHeight="true" outlineLevel="0" collapsed="false">
      <c r="A72" s="426" t="n">
        <v>43971</v>
      </c>
      <c r="B72" s="30" t="n">
        <v>2221</v>
      </c>
      <c r="C72" s="415" t="s">
        <v>2942</v>
      </c>
      <c r="E72" s="416"/>
    </row>
    <row r="73" customFormat="false" ht="14.1" hidden="false" customHeight="true" outlineLevel="0" collapsed="false">
      <c r="A73" s="426" t="n">
        <v>43972</v>
      </c>
      <c r="B73" s="30" t="n">
        <v>2245</v>
      </c>
      <c r="C73" s="415" t="s">
        <v>2942</v>
      </c>
      <c r="E73" s="416"/>
    </row>
    <row r="74" customFormat="false" ht="14.1" hidden="false" customHeight="true" outlineLevel="0" collapsed="false">
      <c r="A74" s="426" t="n">
        <v>43973</v>
      </c>
      <c r="B74" s="30" t="n">
        <v>2261</v>
      </c>
      <c r="C74" s="415" t="s">
        <v>2942</v>
      </c>
      <c r="E74" s="416"/>
    </row>
    <row r="75" customFormat="false" ht="14.1" hidden="false" customHeight="true" outlineLevel="0" collapsed="false">
      <c r="A75" s="426" t="n">
        <v>43974</v>
      </c>
      <c r="B75" s="30" t="n">
        <v>2270</v>
      </c>
      <c r="C75" s="415" t="s">
        <v>2942</v>
      </c>
      <c r="E75" s="416"/>
    </row>
    <row r="76" customFormat="false" ht="14.1" hidden="false" customHeight="true" outlineLevel="0" collapsed="false">
      <c r="A76" s="426" t="n">
        <v>43975</v>
      </c>
      <c r="B76" s="30" t="n">
        <v>2273</v>
      </c>
      <c r="C76" s="415" t="s">
        <v>2942</v>
      </c>
      <c r="E76" s="416"/>
    </row>
    <row r="77" customFormat="false" ht="14.1" hidden="false" customHeight="true" outlineLevel="0" collapsed="false">
      <c r="A77" s="426" t="n">
        <v>43976</v>
      </c>
      <c r="B77" s="30" t="n">
        <v>2291</v>
      </c>
      <c r="C77" s="415" t="s">
        <v>2942</v>
      </c>
      <c r="E77" s="416"/>
    </row>
    <row r="78" customFormat="false" ht="14.1" hidden="false" customHeight="true" outlineLevel="0" collapsed="false">
      <c r="A78" s="426" t="n">
        <v>43977</v>
      </c>
      <c r="B78" s="30" t="n">
        <v>2304</v>
      </c>
      <c r="C78" s="415" t="s">
        <v>2942</v>
      </c>
      <c r="E78" s="416"/>
    </row>
    <row r="79" customFormat="false" ht="14.1" hidden="false" customHeight="true" outlineLevel="0" collapsed="false">
      <c r="A79" s="426" t="n">
        <v>43978</v>
      </c>
      <c r="B79" s="30" t="n">
        <v>2316</v>
      </c>
      <c r="C79" s="415" t="s">
        <v>2942</v>
      </c>
      <c r="E79" s="416"/>
    </row>
    <row r="80" customFormat="false" ht="14.1" hidden="false" customHeight="true" outlineLevel="0" collapsed="false">
      <c r="A80" s="426" t="n">
        <v>43979</v>
      </c>
      <c r="B80" s="30" t="n">
        <v>2331</v>
      </c>
      <c r="C80" s="415" t="s">
        <v>2942</v>
      </c>
      <c r="E80" s="416"/>
    </row>
    <row r="81" customFormat="false" ht="14.1" hidden="false" customHeight="true" outlineLevel="0" collapsed="false">
      <c r="A81" s="426" t="n">
        <v>43980</v>
      </c>
      <c r="B81" s="30" t="n">
        <v>2353</v>
      </c>
      <c r="C81" s="415" t="s">
        <v>2942</v>
      </c>
      <c r="E81" s="416"/>
    </row>
    <row r="82" customFormat="false" ht="14.1" hidden="false" customHeight="true" outlineLevel="0" collapsed="false">
      <c r="A82" s="426" t="n">
        <v>43981</v>
      </c>
      <c r="B82" s="30" t="n">
        <v>2362</v>
      </c>
      <c r="C82" s="415" t="s">
        <v>2942</v>
      </c>
      <c r="E82" s="416"/>
    </row>
    <row r="83" customFormat="false" ht="14.1" hidden="false" customHeight="true" outlineLevel="0" collapsed="false">
      <c r="A83" s="426" t="n">
        <v>43982</v>
      </c>
      <c r="B83" s="30" t="n">
        <v>2363</v>
      </c>
      <c r="C83" s="415" t="s">
        <v>2942</v>
      </c>
      <c r="E83" s="416"/>
    </row>
    <row r="84" customFormat="false" ht="14.1" hidden="false" customHeight="true" outlineLevel="0" collapsed="false">
      <c r="A84" s="426" t="n">
        <v>43983</v>
      </c>
      <c r="B84" s="30" t="n">
        <v>2375</v>
      </c>
      <c r="C84" s="415" t="s">
        <v>2942</v>
      </c>
      <c r="E84" s="416"/>
    </row>
    <row r="85" customFormat="false" ht="14.1" hidden="false" customHeight="true" outlineLevel="0" collapsed="false">
      <c r="A85" s="426" t="n">
        <v>43984</v>
      </c>
      <c r="B85" s="30" t="n">
        <v>2386</v>
      </c>
      <c r="C85" s="415" t="s">
        <v>2942</v>
      </c>
      <c r="E85" s="416"/>
    </row>
    <row r="86" customFormat="false" ht="14.1" hidden="false" customHeight="true" outlineLevel="0" collapsed="false">
      <c r="A86" s="426" t="n">
        <v>43985</v>
      </c>
      <c r="B86" s="30" t="n">
        <v>2395</v>
      </c>
      <c r="C86" s="415" t="s">
        <v>2942</v>
      </c>
      <c r="E86" s="416"/>
    </row>
    <row r="87" customFormat="false" ht="14.1" hidden="false" customHeight="true" outlineLevel="0" collapsed="false">
      <c r="A87" s="426" t="n">
        <v>43986</v>
      </c>
      <c r="B87" s="30" t="n">
        <v>2409</v>
      </c>
      <c r="C87" s="415" t="s">
        <v>2942</v>
      </c>
      <c r="E87" s="416"/>
    </row>
    <row r="88" customFormat="false" ht="14.1" hidden="false" customHeight="true" outlineLevel="0" collapsed="false">
      <c r="A88" s="426" t="n">
        <v>43987</v>
      </c>
      <c r="B88" s="30" t="n">
        <v>2415</v>
      </c>
      <c r="C88" s="415" t="s">
        <v>2942</v>
      </c>
      <c r="E88" s="416"/>
    </row>
    <row r="89" customFormat="false" ht="14.1" hidden="false" customHeight="true" outlineLevel="0" collapsed="false">
      <c r="A89" s="426" t="n">
        <v>43988</v>
      </c>
      <c r="B89" s="30" t="n">
        <v>2415</v>
      </c>
      <c r="C89" s="415" t="s">
        <v>2942</v>
      </c>
      <c r="E89" s="416"/>
    </row>
    <row r="90" customFormat="false" ht="14.1" hidden="false" customHeight="true" outlineLevel="0" collapsed="false">
      <c r="A90" s="426" t="n">
        <v>43989</v>
      </c>
      <c r="B90" s="30" t="n">
        <v>2415</v>
      </c>
      <c r="C90" s="415" t="s">
        <v>2942</v>
      </c>
      <c r="E90" s="416"/>
    </row>
    <row r="91" customFormat="false" ht="14.1" hidden="false" customHeight="true" outlineLevel="0" collapsed="false">
      <c r="A91" s="426" t="n">
        <v>43990</v>
      </c>
      <c r="B91" s="30" t="n">
        <v>2422</v>
      </c>
      <c r="C91" s="415" t="s">
        <v>2942</v>
      </c>
      <c r="E91" s="416"/>
    </row>
    <row r="92" customFormat="false" ht="14.1" hidden="false" customHeight="true" outlineLevel="0" collapsed="false">
      <c r="A92" s="426" t="n">
        <v>43991</v>
      </c>
      <c r="B92" s="30" t="n">
        <v>2434</v>
      </c>
      <c r="C92" s="415" t="s">
        <v>2942</v>
      </c>
      <c r="E92" s="416"/>
    </row>
    <row r="93" customFormat="false" ht="14.1" hidden="false" customHeight="true" outlineLevel="0" collapsed="false">
      <c r="A93" s="426" t="n">
        <v>43992</v>
      </c>
      <c r="B93" s="30" t="n">
        <v>2439</v>
      </c>
      <c r="C93" s="415" t="s">
        <v>2942</v>
      </c>
      <c r="E93" s="416"/>
    </row>
    <row r="94" customFormat="false" ht="14.1" hidden="false" customHeight="true" outlineLevel="0" collapsed="false">
      <c r="A94" s="426" t="n">
        <v>43993</v>
      </c>
      <c r="B94" s="30" t="n">
        <v>2442</v>
      </c>
      <c r="C94" s="415" t="s">
        <v>2942</v>
      </c>
      <c r="E94" s="416"/>
    </row>
    <row r="95" customFormat="false" ht="14.1" hidden="false" customHeight="true" outlineLevel="0" collapsed="false">
      <c r="A95" s="426" t="n">
        <v>43994</v>
      </c>
      <c r="B95" s="30" t="n">
        <v>2447</v>
      </c>
      <c r="C95" s="415" t="s">
        <v>2942</v>
      </c>
      <c r="E95" s="416"/>
    </row>
    <row r="96" customFormat="false" ht="14.1" hidden="false" customHeight="true" outlineLevel="0" collapsed="false">
      <c r="A96" s="426" t="n">
        <v>43995</v>
      </c>
      <c r="B96" s="30" t="n">
        <v>2448</v>
      </c>
      <c r="C96" s="415" t="s">
        <v>2942</v>
      </c>
      <c r="E96" s="416"/>
    </row>
    <row r="97" customFormat="false" ht="14.1" hidden="false" customHeight="true" outlineLevel="0" collapsed="false">
      <c r="A97" s="426" t="n">
        <v>43996</v>
      </c>
      <c r="B97" s="30" t="n">
        <v>2448</v>
      </c>
      <c r="C97" s="415" t="s">
        <v>2942</v>
      </c>
      <c r="E97" s="416"/>
    </row>
    <row r="98" customFormat="false" ht="14.1" hidden="false" customHeight="true" outlineLevel="0" collapsed="false">
      <c r="A98" s="426" t="n">
        <v>43997</v>
      </c>
      <c r="B98" s="30" t="n">
        <v>2453</v>
      </c>
      <c r="C98" s="415" t="s">
        <v>2942</v>
      </c>
      <c r="E98" s="416"/>
    </row>
    <row r="99" customFormat="false" ht="14.1" hidden="false" customHeight="true" outlineLevel="0" collapsed="false">
      <c r="A99" s="426" t="n">
        <v>43998</v>
      </c>
      <c r="B99" s="30" t="n">
        <v>2462</v>
      </c>
      <c r="C99" s="415" t="s">
        <v>2942</v>
      </c>
      <c r="E99" s="416"/>
    </row>
    <row r="100" customFormat="false" ht="14.1" hidden="false" customHeight="true" outlineLevel="0" collapsed="false">
      <c r="A100" s="426" t="n">
        <v>43999</v>
      </c>
      <c r="B100" s="30" t="n">
        <v>2464</v>
      </c>
      <c r="C100" s="415" t="s">
        <v>2942</v>
      </c>
      <c r="E100" s="416"/>
    </row>
    <row r="101" customFormat="false" ht="14.1" hidden="false" customHeight="true" outlineLevel="0" collapsed="false">
      <c r="A101" s="426" t="n">
        <v>44000</v>
      </c>
      <c r="B101" s="30" t="n">
        <v>2470</v>
      </c>
      <c r="C101" s="415" t="s">
        <v>2942</v>
      </c>
      <c r="E101" s="416"/>
    </row>
    <row r="102" customFormat="false" ht="14.1" hidden="false" customHeight="true" outlineLevel="0" collapsed="false">
      <c r="A102" s="426" t="n">
        <v>44001</v>
      </c>
      <c r="B102" s="30" t="n">
        <v>2472</v>
      </c>
      <c r="C102" s="415" t="s">
        <v>2942</v>
      </c>
      <c r="E102" s="416"/>
    </row>
    <row r="103" customFormat="false" ht="14.1" hidden="false" customHeight="true" outlineLevel="0" collapsed="false">
      <c r="A103" s="426" t="n">
        <v>44002</v>
      </c>
      <c r="B103" s="30" t="n">
        <v>2472</v>
      </c>
      <c r="C103" s="415" t="s">
        <v>2942</v>
      </c>
      <c r="E103" s="416"/>
    </row>
    <row r="104" customFormat="false" ht="14.1" hidden="false" customHeight="true" outlineLevel="0" collapsed="false">
      <c r="A104" s="426" t="n">
        <v>44003</v>
      </c>
      <c r="B104" s="30" t="n">
        <v>2472</v>
      </c>
      <c r="C104" s="415" t="s">
        <v>2942</v>
      </c>
      <c r="E104" s="416"/>
    </row>
    <row r="105" customFormat="false" ht="14.1" hidden="false" customHeight="true" outlineLevel="0" collapsed="false">
      <c r="A105" s="426" t="n">
        <v>44004</v>
      </c>
      <c r="B105" s="30" t="n">
        <v>2476</v>
      </c>
      <c r="C105" s="415" t="s">
        <v>2942</v>
      </c>
      <c r="E105" s="416"/>
    </row>
    <row r="106" customFormat="false" ht="14.1" hidden="false" customHeight="true" outlineLevel="0" collapsed="false">
      <c r="A106" s="426" t="n">
        <v>44005</v>
      </c>
      <c r="B106" s="30" t="n">
        <v>2480</v>
      </c>
      <c r="C106" s="415" t="s">
        <v>2942</v>
      </c>
      <c r="E106" s="416"/>
    </row>
    <row r="107" customFormat="false" ht="14.1" hidden="false" customHeight="true" outlineLevel="0" collapsed="false">
      <c r="A107" s="426" t="n">
        <v>44006</v>
      </c>
      <c r="B107" s="30" t="n">
        <v>2482</v>
      </c>
      <c r="C107" s="415" t="s">
        <v>2942</v>
      </c>
      <c r="E107" s="416"/>
    </row>
    <row r="108" customFormat="false" ht="14.1" hidden="false" customHeight="true" outlineLevel="0" collapsed="false">
      <c r="A108" s="426" t="n">
        <v>44007</v>
      </c>
      <c r="B108" s="30" t="n">
        <v>2482</v>
      </c>
      <c r="C108" s="415" t="s">
        <v>2942</v>
      </c>
      <c r="E108" s="416"/>
    </row>
    <row r="109" customFormat="false" ht="14.1" hidden="false" customHeight="true" outlineLevel="0" collapsed="false">
      <c r="A109" s="426" t="n">
        <v>44008</v>
      </c>
      <c r="B109" s="30" t="n">
        <v>2482</v>
      </c>
      <c r="C109" s="415" t="s">
        <v>2942</v>
      </c>
      <c r="E109" s="416"/>
    </row>
    <row r="110" customFormat="false" ht="14.1" hidden="false" customHeight="true" outlineLevel="0" collapsed="false">
      <c r="A110" s="426" t="n">
        <v>44009</v>
      </c>
      <c r="B110" s="30" t="n">
        <v>2482</v>
      </c>
      <c r="C110" s="415" t="s">
        <v>2942</v>
      </c>
      <c r="E110" s="416"/>
    </row>
    <row r="111" customFormat="false" ht="14.1" hidden="false" customHeight="true" outlineLevel="0" collapsed="false">
      <c r="A111" s="426" t="n">
        <v>44010</v>
      </c>
      <c r="B111" s="30" t="n">
        <v>2482</v>
      </c>
      <c r="C111" s="415" t="s">
        <v>2942</v>
      </c>
      <c r="E111" s="416"/>
    </row>
    <row r="112" customFormat="false" ht="14.1" hidden="false" customHeight="true" outlineLevel="0" collapsed="false">
      <c r="A112" s="426" t="n">
        <v>44011</v>
      </c>
      <c r="B112" s="30" t="n">
        <v>2485</v>
      </c>
      <c r="C112" s="415" t="s">
        <v>2942</v>
      </c>
      <c r="E112" s="416"/>
    </row>
    <row r="113" customFormat="false" ht="14.1" hidden="false" customHeight="true" outlineLevel="0" collapsed="false">
      <c r="A113" s="426" t="n">
        <v>44012</v>
      </c>
      <c r="B113" s="30" t="n">
        <v>2486</v>
      </c>
      <c r="C113" s="415" t="s">
        <v>2942</v>
      </c>
      <c r="E113" s="416"/>
    </row>
    <row r="114" customFormat="false" ht="14.1" hidden="false" customHeight="true" outlineLevel="0" collapsed="false">
      <c r="A114" s="426" t="n">
        <v>44013</v>
      </c>
      <c r="B114" s="30" t="n">
        <v>2487</v>
      </c>
      <c r="C114" s="415" t="s">
        <v>2942</v>
      </c>
      <c r="E114" s="416"/>
    </row>
    <row r="115" customFormat="false" ht="14.1" hidden="false" customHeight="true" outlineLevel="0" collapsed="false">
      <c r="A115" s="426" t="n">
        <v>44014</v>
      </c>
      <c r="B115" s="30" t="n">
        <v>2488</v>
      </c>
      <c r="C115" s="415" t="s">
        <v>2942</v>
      </c>
      <c r="E115" s="416"/>
    </row>
    <row r="116" customFormat="false" ht="14.1" hidden="false" customHeight="true" outlineLevel="0" collapsed="false">
      <c r="A116" s="426" t="n">
        <v>44015</v>
      </c>
      <c r="B116" s="30" t="n">
        <v>2488</v>
      </c>
      <c r="C116" s="415" t="s">
        <v>2942</v>
      </c>
      <c r="E116" s="416"/>
    </row>
    <row r="117" customFormat="false" ht="14.1" hidden="false" customHeight="true" outlineLevel="0" collapsed="false">
      <c r="A117" s="426" t="n">
        <v>44016</v>
      </c>
      <c r="B117" s="30" t="n">
        <v>2488</v>
      </c>
      <c r="C117" s="415" t="s">
        <v>2942</v>
      </c>
      <c r="E117" s="416"/>
    </row>
    <row r="118" customFormat="false" ht="14.1" hidden="false" customHeight="true" outlineLevel="0" collapsed="false">
      <c r="A118" s="426" t="n">
        <v>44017</v>
      </c>
      <c r="B118" s="30" t="n">
        <v>2488</v>
      </c>
      <c r="C118" s="415" t="s">
        <v>2942</v>
      </c>
      <c r="E118" s="416"/>
    </row>
    <row r="119" customFormat="false" ht="14.1" hidden="false" customHeight="true" outlineLevel="0" collapsed="false">
      <c r="A119" s="426" t="n">
        <v>44018</v>
      </c>
      <c r="B119" s="30" t="n">
        <v>2489</v>
      </c>
      <c r="C119" s="415" t="s">
        <v>2942</v>
      </c>
      <c r="E119" s="416"/>
    </row>
    <row r="120" customFormat="false" ht="14.1" hidden="false" customHeight="true" outlineLevel="0" collapsed="false">
      <c r="A120" s="426" t="n">
        <v>44019</v>
      </c>
      <c r="B120" s="30" t="n">
        <v>2490</v>
      </c>
      <c r="C120" s="415" t="s">
        <v>2942</v>
      </c>
      <c r="E120" s="416"/>
    </row>
    <row r="121" customFormat="false" ht="14.1" hidden="false" customHeight="true" outlineLevel="0" collapsed="false">
      <c r="A121" s="426" t="n">
        <v>44020</v>
      </c>
      <c r="B121" s="30" t="n">
        <v>2490</v>
      </c>
      <c r="C121" s="415" t="s">
        <v>2942</v>
      </c>
      <c r="E121" s="416"/>
    </row>
    <row r="122" customFormat="false" ht="14.1" hidden="false" customHeight="true" outlineLevel="0" collapsed="false">
      <c r="A122" s="426" t="n">
        <v>44021</v>
      </c>
      <c r="B122" s="30" t="n">
        <v>2490</v>
      </c>
      <c r="C122" s="415" t="s">
        <v>2942</v>
      </c>
      <c r="E122" s="416"/>
    </row>
    <row r="123" customFormat="false" ht="14.1" hidden="false" customHeight="true" outlineLevel="0" collapsed="false">
      <c r="A123" s="426" t="n">
        <v>44022</v>
      </c>
      <c r="B123" s="30" t="n">
        <v>2490</v>
      </c>
      <c r="C123" s="415" t="s">
        <v>2942</v>
      </c>
      <c r="E123" s="416"/>
    </row>
    <row r="124" customFormat="false" ht="14.1" hidden="false" customHeight="true" outlineLevel="0" collapsed="false">
      <c r="A124" s="426" t="n">
        <v>44023</v>
      </c>
      <c r="B124" s="30" t="n">
        <v>2490</v>
      </c>
      <c r="C124" s="415" t="s">
        <v>2942</v>
      </c>
      <c r="E124" s="416"/>
    </row>
    <row r="125" customFormat="false" ht="14.1" hidden="false" customHeight="true" outlineLevel="0" collapsed="false">
      <c r="A125" s="426" t="n">
        <v>44024</v>
      </c>
      <c r="B125" s="30" t="n">
        <v>2490</v>
      </c>
      <c r="C125" s="415" t="s">
        <v>2942</v>
      </c>
      <c r="E125" s="416"/>
    </row>
    <row r="126" customFormat="false" ht="14.1" hidden="false" customHeight="true" outlineLevel="0" collapsed="false">
      <c r="A126" s="426" t="n">
        <v>44025</v>
      </c>
      <c r="B126" s="30" t="n">
        <v>2490</v>
      </c>
      <c r="C126" s="415" t="s">
        <v>2942</v>
      </c>
      <c r="E126" s="416"/>
    </row>
    <row r="127" customFormat="false" ht="14.1" hidden="false" customHeight="true" outlineLevel="0" collapsed="false">
      <c r="A127" s="426" t="n">
        <v>44026</v>
      </c>
      <c r="B127" s="30" t="n">
        <v>2490</v>
      </c>
      <c r="C127" s="415" t="s">
        <v>2942</v>
      </c>
      <c r="E127" s="416"/>
    </row>
    <row r="128" customFormat="false" ht="14.1" hidden="false" customHeight="true" outlineLevel="0" collapsed="false">
      <c r="A128" s="426" t="n">
        <v>44027</v>
      </c>
      <c r="B128" s="30" t="n">
        <v>2491</v>
      </c>
      <c r="C128" s="415" t="s">
        <v>2942</v>
      </c>
      <c r="E128" s="416"/>
    </row>
    <row r="129" customFormat="false" ht="14.1" hidden="false" customHeight="true" outlineLevel="0" collapsed="false">
      <c r="A129" s="426" t="n">
        <v>44028</v>
      </c>
      <c r="B129" s="30" t="n">
        <v>2491</v>
      </c>
      <c r="C129" s="415" t="s">
        <v>2942</v>
      </c>
      <c r="E129" s="416"/>
    </row>
    <row r="130" customFormat="false" ht="14.1" hidden="false" customHeight="true" outlineLevel="0" collapsed="false">
      <c r="A130" s="426" t="n">
        <v>44029</v>
      </c>
      <c r="B130" s="30" t="n">
        <v>2491</v>
      </c>
      <c r="C130" s="415" t="s">
        <v>2942</v>
      </c>
      <c r="E130" s="416"/>
    </row>
    <row r="131" customFormat="false" ht="14.1" hidden="false" customHeight="true" outlineLevel="0" collapsed="false">
      <c r="A131" s="426" t="n">
        <v>44030</v>
      </c>
      <c r="B131" s="30" t="n">
        <v>2491</v>
      </c>
      <c r="C131" s="415" t="s">
        <v>2942</v>
      </c>
      <c r="E131" s="416"/>
    </row>
    <row r="132" customFormat="false" ht="14.1" hidden="false" customHeight="true" outlineLevel="0" collapsed="false">
      <c r="A132" s="426" t="n">
        <v>44031</v>
      </c>
      <c r="B132" s="30" t="n">
        <v>2491</v>
      </c>
      <c r="C132" s="415" t="s">
        <v>2942</v>
      </c>
      <c r="E132" s="416"/>
    </row>
    <row r="133" customFormat="false" ht="14.1" hidden="false" customHeight="true" outlineLevel="0" collapsed="false">
      <c r="A133" s="426" t="n">
        <v>44032</v>
      </c>
      <c r="B133" s="30" t="n">
        <v>2491</v>
      </c>
      <c r="C133" s="415" t="s">
        <v>2942</v>
      </c>
      <c r="E133" s="416"/>
    </row>
    <row r="134" customFormat="false" ht="14.1" hidden="false" customHeight="true" outlineLevel="0" collapsed="false">
      <c r="A134" s="426" t="n">
        <v>44033</v>
      </c>
      <c r="B134" s="30" t="n">
        <v>2491</v>
      </c>
      <c r="C134" s="415" t="s">
        <v>2942</v>
      </c>
      <c r="E134" s="416"/>
    </row>
    <row r="135" customFormat="false" ht="14.1" hidden="false" customHeight="true" outlineLevel="0" collapsed="false">
      <c r="A135" s="426" t="n">
        <v>44034</v>
      </c>
      <c r="B135" s="30" t="n">
        <v>2491</v>
      </c>
      <c r="C135" s="415" t="s">
        <v>2942</v>
      </c>
      <c r="E135" s="416"/>
    </row>
    <row r="136" customFormat="false" ht="14.1" hidden="false" customHeight="true" outlineLevel="0" collapsed="false">
      <c r="A136" s="426" t="n">
        <v>44035</v>
      </c>
      <c r="B136" s="30" t="n">
        <v>2491</v>
      </c>
      <c r="C136" s="415" t="s">
        <v>2942</v>
      </c>
      <c r="E136" s="416"/>
    </row>
    <row r="137" customFormat="false" ht="14.1" hidden="false" customHeight="true" outlineLevel="0" collapsed="false">
      <c r="A137" s="426" t="n">
        <v>44036</v>
      </c>
      <c r="B137" s="30" t="n">
        <v>2491</v>
      </c>
      <c r="C137" s="415" t="s">
        <v>2942</v>
      </c>
      <c r="E137" s="416"/>
    </row>
    <row r="138" customFormat="false" ht="14.1" hidden="false" customHeight="true" outlineLevel="0" collapsed="false">
      <c r="A138" s="426" t="n">
        <v>44037</v>
      </c>
      <c r="B138" s="30" t="n">
        <v>2491</v>
      </c>
      <c r="C138" s="415" t="s">
        <v>2942</v>
      </c>
      <c r="E138" s="416"/>
    </row>
    <row r="139" customFormat="false" ht="14.1" hidden="false" customHeight="true" outlineLevel="0" collapsed="false">
      <c r="A139" s="426" t="n">
        <v>44038</v>
      </c>
      <c r="B139" s="30" t="n">
        <v>2491</v>
      </c>
      <c r="C139" s="415" t="s">
        <v>2942</v>
      </c>
      <c r="E139" s="416"/>
    </row>
    <row r="140" customFormat="false" ht="14.1" hidden="false" customHeight="true" outlineLevel="0" collapsed="false">
      <c r="A140" s="426" t="n">
        <v>44039</v>
      </c>
      <c r="B140" s="30" t="n">
        <v>2491</v>
      </c>
      <c r="C140" s="415" t="s">
        <v>2942</v>
      </c>
      <c r="E140" s="416"/>
    </row>
    <row r="141" customFormat="false" ht="14.1" hidden="false" customHeight="true" outlineLevel="0" collapsed="false">
      <c r="A141" s="426" t="n">
        <v>44040</v>
      </c>
      <c r="B141" s="30" t="n">
        <v>2491</v>
      </c>
      <c r="C141" s="415" t="s">
        <v>2942</v>
      </c>
      <c r="E141" s="416"/>
    </row>
    <row r="142" customFormat="false" ht="14.1" hidden="false" customHeight="true" outlineLevel="0" collapsed="false">
      <c r="A142" s="426" t="n">
        <v>44041</v>
      </c>
      <c r="B142" s="30" t="n">
        <v>2491</v>
      </c>
      <c r="C142" s="415" t="s">
        <v>2942</v>
      </c>
      <c r="E142" s="416"/>
    </row>
    <row r="143" customFormat="false" ht="14.1" hidden="false" customHeight="true" outlineLevel="0" collapsed="false">
      <c r="A143" s="426" t="n">
        <v>44042</v>
      </c>
      <c r="B143" s="30" t="n">
        <v>2491</v>
      </c>
      <c r="C143" s="415" t="s">
        <v>2942</v>
      </c>
      <c r="E143" s="416"/>
    </row>
    <row r="144" customFormat="false" ht="14.1" hidden="false" customHeight="true" outlineLevel="0" collapsed="false">
      <c r="A144" s="426" t="n">
        <v>44043</v>
      </c>
      <c r="B144" s="30" t="n">
        <v>2491</v>
      </c>
      <c r="C144" s="415" t="s">
        <v>2942</v>
      </c>
      <c r="E144" s="416"/>
    </row>
    <row r="145" customFormat="false" ht="14.1" hidden="false" customHeight="true" outlineLevel="0" collapsed="false">
      <c r="A145" s="426" t="n">
        <v>44044</v>
      </c>
      <c r="B145" s="30" t="n">
        <v>2491</v>
      </c>
      <c r="C145" s="415" t="s">
        <v>2942</v>
      </c>
      <c r="E145" s="416"/>
    </row>
    <row r="146" customFormat="false" ht="14.1" hidden="false" customHeight="true" outlineLevel="0" collapsed="false">
      <c r="A146" s="426" t="n">
        <v>44045</v>
      </c>
      <c r="B146" s="30" t="n">
        <v>2491</v>
      </c>
      <c r="C146" s="415" t="s">
        <v>2942</v>
      </c>
      <c r="E146" s="416"/>
    </row>
    <row r="147" customFormat="false" ht="14.1" hidden="false" customHeight="true" outlineLevel="0" collapsed="false">
      <c r="A147" s="426" t="n">
        <v>44046</v>
      </c>
      <c r="B147" s="30" t="n">
        <v>2491</v>
      </c>
      <c r="C147" s="415" t="s">
        <v>2942</v>
      </c>
      <c r="E147" s="416"/>
    </row>
    <row r="148" customFormat="false" ht="14.1" hidden="false" customHeight="true" outlineLevel="0" collapsed="false">
      <c r="A148" s="426" t="n">
        <v>44047</v>
      </c>
      <c r="B148" s="30" t="n">
        <v>2491</v>
      </c>
      <c r="C148" s="415" t="s">
        <v>2942</v>
      </c>
      <c r="E148" s="416"/>
    </row>
    <row r="149" customFormat="false" ht="14.1" hidden="false" customHeight="true" outlineLevel="0" collapsed="false">
      <c r="A149" s="426" t="n">
        <v>44048</v>
      </c>
      <c r="B149" s="30" t="n">
        <v>2491</v>
      </c>
      <c r="C149" s="415" t="s">
        <v>2942</v>
      </c>
      <c r="E149" s="416"/>
    </row>
    <row r="150" customFormat="false" ht="14.1" hidden="false" customHeight="true" outlineLevel="0" collapsed="false">
      <c r="A150" s="426" t="n">
        <v>44049</v>
      </c>
      <c r="B150" s="30" t="n">
        <v>2491</v>
      </c>
      <c r="C150" s="415" t="s">
        <v>2942</v>
      </c>
      <c r="E150" s="416"/>
    </row>
    <row r="151" customFormat="false" ht="14.1" hidden="false" customHeight="true" outlineLevel="0" collapsed="false">
      <c r="A151" s="426" t="n">
        <v>44050</v>
      </c>
      <c r="B151" s="30" t="n">
        <v>2491</v>
      </c>
      <c r="C151" s="415" t="s">
        <v>2942</v>
      </c>
      <c r="E151" s="416"/>
    </row>
    <row r="152" customFormat="false" ht="14.1" hidden="false" customHeight="true" outlineLevel="0" collapsed="false">
      <c r="A152" s="426" t="n">
        <v>44051</v>
      </c>
      <c r="B152" s="30" t="n">
        <v>2491</v>
      </c>
      <c r="C152" s="415" t="s">
        <v>2942</v>
      </c>
      <c r="E152" s="416"/>
    </row>
    <row r="153" customFormat="false" ht="14.1" hidden="false" customHeight="true" outlineLevel="0" collapsed="false">
      <c r="A153" s="426" t="n">
        <v>44052</v>
      </c>
      <c r="B153" s="30" t="n">
        <v>2491</v>
      </c>
      <c r="C153" s="415" t="s">
        <v>2942</v>
      </c>
      <c r="E153" s="416"/>
    </row>
    <row r="154" customFormat="false" ht="14.1" hidden="false" customHeight="true" outlineLevel="0" collapsed="false">
      <c r="A154" s="426" t="n">
        <v>44053</v>
      </c>
      <c r="B154" s="30" t="n">
        <v>2491</v>
      </c>
      <c r="C154" s="415" t="s">
        <v>2942</v>
      </c>
      <c r="E154" s="416"/>
    </row>
    <row r="155" customFormat="false" ht="14.1" hidden="false" customHeight="true" outlineLevel="0" collapsed="false">
      <c r="A155" s="426" t="n">
        <v>44054</v>
      </c>
      <c r="B155" s="30" t="n">
        <v>2491</v>
      </c>
      <c r="C155" s="415" t="s">
        <v>2942</v>
      </c>
      <c r="E155" s="416"/>
    </row>
    <row r="156" customFormat="false" ht="14.1" hidden="false" customHeight="true" outlineLevel="0" collapsed="false">
      <c r="A156" s="426" t="n">
        <v>44055</v>
      </c>
      <c r="B156" s="30" t="n">
        <v>2491</v>
      </c>
      <c r="C156" s="415" t="s">
        <v>2942</v>
      </c>
      <c r="E156" s="416"/>
    </row>
    <row r="157" customFormat="false" ht="14.1" hidden="false" customHeight="true" outlineLevel="0" collapsed="false">
      <c r="A157" s="426" t="n">
        <v>44056</v>
      </c>
      <c r="B157" s="30" t="n">
        <v>2491</v>
      </c>
      <c r="C157" s="415" t="s">
        <v>2942</v>
      </c>
      <c r="E157" s="416"/>
    </row>
    <row r="158" customFormat="false" ht="14.1" hidden="false" customHeight="true" outlineLevel="0" collapsed="false">
      <c r="A158" s="426" t="n">
        <v>44057</v>
      </c>
      <c r="B158" s="30" t="n">
        <v>2491</v>
      </c>
      <c r="C158" s="415" t="s">
        <v>2942</v>
      </c>
      <c r="E158" s="416"/>
    </row>
    <row r="159" customFormat="false" ht="14.1" hidden="false" customHeight="true" outlineLevel="0" collapsed="false">
      <c r="A159" s="426" t="n">
        <v>44058</v>
      </c>
      <c r="B159" s="30" t="n">
        <v>2491</v>
      </c>
      <c r="C159" s="415" t="s">
        <v>2942</v>
      </c>
      <c r="E159" s="416"/>
    </row>
    <row r="160" customFormat="false" ht="14.1" hidden="false" customHeight="true" outlineLevel="0" collapsed="false">
      <c r="A160" s="426" t="n">
        <v>44059</v>
      </c>
      <c r="B160" s="30" t="n">
        <v>2491</v>
      </c>
      <c r="C160" s="415" t="s">
        <v>2942</v>
      </c>
      <c r="E160" s="416"/>
    </row>
    <row r="161" customFormat="false" ht="14.1" hidden="false" customHeight="true" outlineLevel="0" collapsed="false">
      <c r="A161" s="426" t="n">
        <v>44060</v>
      </c>
      <c r="B161" s="30" t="n">
        <v>2491</v>
      </c>
      <c r="C161" s="415" t="s">
        <v>2942</v>
      </c>
      <c r="E161" s="416"/>
    </row>
    <row r="162" customFormat="false" ht="14.1" hidden="false" customHeight="true" outlineLevel="0" collapsed="false">
      <c r="A162" s="426" t="n">
        <v>44061</v>
      </c>
      <c r="B162" s="30" t="n">
        <v>2492</v>
      </c>
      <c r="C162" s="415" t="s">
        <v>2942</v>
      </c>
      <c r="E162" s="416"/>
    </row>
    <row r="163" customFormat="false" ht="14.1" hidden="false" customHeight="true" outlineLevel="0" collapsed="false">
      <c r="A163" s="426" t="n">
        <v>44062</v>
      </c>
      <c r="B163" s="30" t="n">
        <v>2492</v>
      </c>
      <c r="C163" s="415" t="s">
        <v>2942</v>
      </c>
      <c r="E163" s="416"/>
    </row>
    <row r="164" customFormat="false" ht="14.1" hidden="false" customHeight="true" outlineLevel="0" collapsed="false">
      <c r="A164" s="426" t="n">
        <v>44063</v>
      </c>
      <c r="B164" s="30" t="n">
        <v>2492</v>
      </c>
      <c r="C164" s="415" t="s">
        <v>2942</v>
      </c>
      <c r="E164" s="416"/>
    </row>
    <row r="165" customFormat="false" ht="14.1" hidden="false" customHeight="true" outlineLevel="0" collapsed="false">
      <c r="A165" s="426" t="n">
        <v>44064</v>
      </c>
      <c r="B165" s="30" t="n">
        <v>2492</v>
      </c>
      <c r="C165" s="415" t="s">
        <v>2942</v>
      </c>
      <c r="E165" s="416"/>
    </row>
    <row r="166" customFormat="false" ht="14.1" hidden="false" customHeight="true" outlineLevel="0" collapsed="false">
      <c r="A166" s="426" t="n">
        <v>44065</v>
      </c>
      <c r="B166" s="30" t="n">
        <v>2492</v>
      </c>
      <c r="C166" s="415" t="s">
        <v>2942</v>
      </c>
      <c r="E166" s="416"/>
    </row>
    <row r="167" customFormat="false" ht="14.1" hidden="false" customHeight="true" outlineLevel="0" collapsed="false">
      <c r="A167" s="426" t="n">
        <v>44066</v>
      </c>
      <c r="B167" s="30" t="n">
        <v>2492</v>
      </c>
      <c r="C167" s="415" t="s">
        <v>2942</v>
      </c>
      <c r="E167" s="416"/>
    </row>
    <row r="168" customFormat="false" ht="14.1" hidden="false" customHeight="true" outlineLevel="0" collapsed="false">
      <c r="A168" s="426" t="n">
        <v>44067</v>
      </c>
      <c r="B168" s="30" t="n">
        <v>2492</v>
      </c>
      <c r="C168" s="415" t="s">
        <v>2942</v>
      </c>
      <c r="E168" s="416"/>
    </row>
    <row r="169" customFormat="false" ht="14.1" hidden="false" customHeight="true" outlineLevel="0" collapsed="false">
      <c r="A169" s="426" t="n">
        <v>44068</v>
      </c>
      <c r="B169" s="30" t="n">
        <v>2494</v>
      </c>
      <c r="C169" s="415" t="s">
        <v>2942</v>
      </c>
      <c r="E169" s="416"/>
    </row>
    <row r="170" customFormat="false" ht="14.1" hidden="false" customHeight="true" outlineLevel="0" collapsed="false">
      <c r="A170" s="426" t="n">
        <v>44069</v>
      </c>
      <c r="B170" s="30" t="n">
        <v>2494</v>
      </c>
      <c r="C170" s="415" t="s">
        <v>2942</v>
      </c>
      <c r="E170" s="416"/>
    </row>
    <row r="171" customFormat="false" ht="14.1" hidden="false" customHeight="true" outlineLevel="0" collapsed="false">
      <c r="A171" s="426" t="n">
        <v>44070</v>
      </c>
      <c r="B171" s="30" t="n">
        <v>2494</v>
      </c>
      <c r="C171" s="415" t="s">
        <v>2942</v>
      </c>
      <c r="E171" s="416"/>
    </row>
    <row r="172" customFormat="false" ht="14.1" hidden="false" customHeight="true" outlineLevel="0" collapsed="false">
      <c r="A172" s="426" t="n">
        <v>44071</v>
      </c>
      <c r="B172" s="30" t="n">
        <v>2494</v>
      </c>
      <c r="C172" s="415" t="s">
        <v>2942</v>
      </c>
      <c r="E172" s="416"/>
    </row>
    <row r="173" customFormat="false" ht="14.1" hidden="false" customHeight="true" outlineLevel="0" collapsed="false">
      <c r="A173" s="426" t="n">
        <v>44072</v>
      </c>
      <c r="B173" s="30" t="n">
        <v>2494</v>
      </c>
      <c r="C173" s="415" t="s">
        <v>2942</v>
      </c>
      <c r="E173" s="416"/>
    </row>
    <row r="174" customFormat="false" ht="14.1" hidden="false" customHeight="true" outlineLevel="0" collapsed="false">
      <c r="A174" s="426" t="n">
        <v>44073</v>
      </c>
      <c r="B174" s="30" t="n">
        <v>2494</v>
      </c>
      <c r="C174" s="415" t="s">
        <v>2942</v>
      </c>
      <c r="E174" s="416"/>
    </row>
    <row r="175" customFormat="false" ht="14.1" hidden="false" customHeight="true" outlineLevel="0" collapsed="false">
      <c r="A175" s="426" t="n">
        <v>44074</v>
      </c>
      <c r="B175" s="30" t="n">
        <v>2494</v>
      </c>
      <c r="C175" s="415" t="s">
        <v>2942</v>
      </c>
      <c r="E175" s="416"/>
    </row>
    <row r="176" customFormat="false" ht="14.1" hidden="false" customHeight="true" outlineLevel="0" collapsed="false">
      <c r="A176" s="426" t="n">
        <v>44075</v>
      </c>
      <c r="B176" s="30" t="n">
        <v>2495</v>
      </c>
      <c r="C176" s="415" t="s">
        <v>2942</v>
      </c>
      <c r="E176" s="416"/>
    </row>
    <row r="177" customFormat="false" ht="14.1" hidden="false" customHeight="true" outlineLevel="0" collapsed="false">
      <c r="A177" s="426" t="n">
        <v>44076</v>
      </c>
      <c r="B177" s="30" t="n">
        <v>2496</v>
      </c>
      <c r="C177" s="415" t="s">
        <v>2942</v>
      </c>
      <c r="E177" s="416"/>
    </row>
    <row r="178" customFormat="false" ht="14.1" hidden="false" customHeight="true" outlineLevel="0" collapsed="false">
      <c r="A178" s="426" t="n">
        <v>44077</v>
      </c>
      <c r="B178" s="30" t="n">
        <v>2496</v>
      </c>
      <c r="C178" s="415" t="s">
        <v>2942</v>
      </c>
      <c r="E178" s="416"/>
    </row>
    <row r="179" customFormat="false" ht="14.1" hidden="false" customHeight="true" outlineLevel="0" collapsed="false">
      <c r="A179" s="426" t="n">
        <v>44078</v>
      </c>
      <c r="B179" s="30" t="n">
        <v>2496</v>
      </c>
      <c r="C179" s="415" t="s">
        <v>2942</v>
      </c>
      <c r="E179" s="416"/>
    </row>
    <row r="180" customFormat="false" ht="14.1" hidden="false" customHeight="true" outlineLevel="0" collapsed="false">
      <c r="A180" s="426" t="n">
        <v>44079</v>
      </c>
      <c r="B180" s="30" t="n">
        <v>2496</v>
      </c>
      <c r="C180" s="415" t="s">
        <v>2942</v>
      </c>
      <c r="E180" s="416"/>
    </row>
    <row r="181" customFormat="false" ht="14.1" hidden="false" customHeight="true" outlineLevel="0" collapsed="false">
      <c r="A181" s="426" t="n">
        <v>44080</v>
      </c>
      <c r="B181" s="30" t="n">
        <v>2496</v>
      </c>
      <c r="C181" s="415" t="s">
        <v>2942</v>
      </c>
      <c r="E181" s="416"/>
    </row>
    <row r="182" customFormat="false" ht="14.1" hidden="false" customHeight="true" outlineLevel="0" collapsed="false">
      <c r="A182" s="426" t="n">
        <v>44081</v>
      </c>
      <c r="B182" s="30" t="n">
        <v>2499</v>
      </c>
      <c r="C182" s="415" t="s">
        <v>2942</v>
      </c>
      <c r="E182" s="416"/>
    </row>
    <row r="183" customFormat="false" ht="14.1" hidden="false" customHeight="true" outlineLevel="0" collapsed="false">
      <c r="A183" s="426" t="n">
        <v>44082</v>
      </c>
      <c r="B183" s="30" t="n">
        <v>2499</v>
      </c>
      <c r="C183" s="415" t="s">
        <v>2942</v>
      </c>
      <c r="E183" s="416"/>
    </row>
    <row r="184" customFormat="false" ht="14.1" hidden="false" customHeight="true" outlineLevel="0" collapsed="false">
      <c r="A184" s="426" t="n">
        <v>44083</v>
      </c>
      <c r="B184" s="30" t="n">
        <v>2499</v>
      </c>
      <c r="C184" s="415" t="s">
        <v>2942</v>
      </c>
      <c r="E184" s="416"/>
    </row>
    <row r="185" customFormat="false" ht="14.1" hidden="false" customHeight="true" outlineLevel="0" collapsed="false">
      <c r="A185" s="426" t="n">
        <v>44084</v>
      </c>
      <c r="B185" s="30" t="n">
        <v>2499</v>
      </c>
      <c r="C185" s="415" t="s">
        <v>2942</v>
      </c>
      <c r="E185" s="416"/>
    </row>
    <row r="186" customFormat="false" ht="14.1" hidden="false" customHeight="true" outlineLevel="0" collapsed="false">
      <c r="A186" s="426" t="n">
        <v>44085</v>
      </c>
      <c r="B186" s="30" t="n">
        <v>2499</v>
      </c>
      <c r="C186" s="415" t="s">
        <v>2942</v>
      </c>
      <c r="E186" s="416"/>
    </row>
    <row r="187" customFormat="false" ht="14.1" hidden="false" customHeight="true" outlineLevel="0" collapsed="false">
      <c r="A187" s="426" t="n">
        <v>44086</v>
      </c>
      <c r="B187" s="30" t="n">
        <v>2499</v>
      </c>
      <c r="C187" s="415" t="s">
        <v>2942</v>
      </c>
      <c r="E187" s="416"/>
    </row>
    <row r="188" customFormat="false" ht="14.1" hidden="false" customHeight="true" outlineLevel="0" collapsed="false">
      <c r="A188" s="426" t="n">
        <v>44087</v>
      </c>
      <c r="B188" s="30" t="n">
        <v>2499</v>
      </c>
      <c r="C188" s="415" t="s">
        <v>2942</v>
      </c>
      <c r="E188" s="416"/>
    </row>
    <row r="189" customFormat="false" ht="14.1" hidden="false" customHeight="true" outlineLevel="0" collapsed="false">
      <c r="A189" s="426" t="n">
        <v>44088</v>
      </c>
      <c r="B189" s="30" t="n">
        <v>2500</v>
      </c>
      <c r="C189" s="415" t="s">
        <v>2942</v>
      </c>
      <c r="E189" s="416"/>
    </row>
    <row r="190" customFormat="false" ht="14.1" hidden="false" customHeight="true" outlineLevel="0" collapsed="false">
      <c r="A190" s="426" t="n">
        <v>44089</v>
      </c>
      <c r="B190" s="30" t="n">
        <v>2501</v>
      </c>
      <c r="C190" s="415" t="s">
        <v>2942</v>
      </c>
      <c r="E190" s="416"/>
    </row>
    <row r="191" customFormat="false" ht="14.1" hidden="false" customHeight="true" outlineLevel="0" collapsed="false">
      <c r="A191" s="426" t="n">
        <v>44090</v>
      </c>
      <c r="B191" s="30" t="n">
        <v>2501</v>
      </c>
      <c r="C191" s="415" t="s">
        <v>2942</v>
      </c>
      <c r="E191" s="416"/>
    </row>
    <row r="192" customFormat="false" ht="14.1" hidden="false" customHeight="true" outlineLevel="0" collapsed="false">
      <c r="A192" s="426" t="n">
        <v>44091</v>
      </c>
      <c r="B192" s="30" t="n">
        <v>2502</v>
      </c>
      <c r="C192" s="415" t="s">
        <v>2942</v>
      </c>
      <c r="E192" s="416"/>
    </row>
    <row r="193" customFormat="false" ht="14.1" hidden="false" customHeight="true" outlineLevel="0" collapsed="false">
      <c r="A193" s="426" t="n">
        <v>44092</v>
      </c>
      <c r="B193" s="30" t="n">
        <v>2505</v>
      </c>
      <c r="C193" s="415" t="s">
        <v>2942</v>
      </c>
      <c r="E193" s="416"/>
    </row>
    <row r="194" customFormat="false" ht="14.1" hidden="false" customHeight="true" outlineLevel="0" collapsed="false">
      <c r="A194" s="426" t="n">
        <v>44093</v>
      </c>
      <c r="B194" s="30" t="n">
        <v>2505</v>
      </c>
      <c r="C194" s="415" t="s">
        <v>2942</v>
      </c>
      <c r="E194" s="416"/>
    </row>
    <row r="195" customFormat="false" ht="14.1" hidden="false" customHeight="true" outlineLevel="0" collapsed="false">
      <c r="A195" s="426" t="n">
        <v>44094</v>
      </c>
      <c r="B195" s="30" t="n">
        <v>2505</v>
      </c>
      <c r="C195" s="415" t="s">
        <v>2942</v>
      </c>
      <c r="E195" s="416"/>
    </row>
    <row r="196" customFormat="false" ht="14.1" hidden="false" customHeight="true" outlineLevel="0" collapsed="false">
      <c r="A196" s="426" t="n">
        <v>44095</v>
      </c>
      <c r="B196" s="30" t="n">
        <v>2506</v>
      </c>
      <c r="C196" s="415" t="s">
        <v>2942</v>
      </c>
      <c r="E196" s="416"/>
    </row>
    <row r="197" customFormat="false" ht="14.1" hidden="false" customHeight="true" outlineLevel="0" collapsed="false">
      <c r="A197" s="426" t="n">
        <v>44096</v>
      </c>
      <c r="B197" s="30" t="n">
        <v>2508</v>
      </c>
      <c r="C197" s="415" t="s">
        <v>2942</v>
      </c>
      <c r="E197" s="416"/>
    </row>
    <row r="198" customFormat="false" ht="14.1" hidden="false" customHeight="true" outlineLevel="0" collapsed="false">
      <c r="A198" s="426" t="n">
        <v>44097</v>
      </c>
      <c r="B198" s="30" t="n">
        <v>2510</v>
      </c>
      <c r="C198" s="415" t="s">
        <v>2942</v>
      </c>
      <c r="E198" s="416"/>
    </row>
    <row r="199" customFormat="false" ht="14.1" hidden="false" customHeight="true" outlineLevel="0" collapsed="false">
      <c r="A199" s="426" t="n">
        <v>44098</v>
      </c>
      <c r="B199" s="30" t="n">
        <v>2511</v>
      </c>
      <c r="C199" s="415" t="s">
        <v>2942</v>
      </c>
      <c r="E199" s="416"/>
    </row>
    <row r="200" customFormat="false" ht="14.1" hidden="false" customHeight="true" outlineLevel="0" collapsed="false">
      <c r="A200" s="426" t="n">
        <v>44099</v>
      </c>
      <c r="B200" s="30" t="n">
        <v>2511</v>
      </c>
      <c r="C200" s="415" t="s">
        <v>2942</v>
      </c>
      <c r="E200" s="416"/>
    </row>
    <row r="201" customFormat="false" ht="14.1" hidden="false" customHeight="true" outlineLevel="0" collapsed="false">
      <c r="A201" s="426" t="n">
        <v>44100</v>
      </c>
      <c r="B201" s="30" t="n">
        <v>2512</v>
      </c>
      <c r="C201" s="415" t="s">
        <v>2942</v>
      </c>
      <c r="E201" s="416"/>
    </row>
    <row r="202" customFormat="false" ht="14.1" hidden="false" customHeight="true" outlineLevel="0" collapsed="false">
      <c r="A202" s="426" t="n">
        <v>44101</v>
      </c>
      <c r="B202" s="30" t="n">
        <v>2512</v>
      </c>
      <c r="C202" s="415" t="s">
        <v>2942</v>
      </c>
      <c r="E202" s="416"/>
    </row>
    <row r="203" customFormat="false" ht="14.1" hidden="false" customHeight="true" outlineLevel="0" collapsed="false">
      <c r="A203" s="426" t="n">
        <v>44102</v>
      </c>
      <c r="B203" s="30" t="n">
        <v>2512</v>
      </c>
      <c r="C203" s="415" t="s">
        <v>2942</v>
      </c>
      <c r="E203" s="416"/>
    </row>
    <row r="204" customFormat="false" ht="14.1" hidden="false" customHeight="true" outlineLevel="0" collapsed="false">
      <c r="A204" s="426" t="n">
        <v>44103</v>
      </c>
      <c r="B204" s="30" t="n">
        <v>2519</v>
      </c>
      <c r="C204" s="415" t="s">
        <v>2942</v>
      </c>
      <c r="E204" s="416"/>
    </row>
    <row r="205" customFormat="false" ht="14.1" hidden="false" customHeight="true" outlineLevel="0" collapsed="false">
      <c r="A205" s="426" t="n">
        <v>44104</v>
      </c>
      <c r="B205" s="30" t="n">
        <v>2522</v>
      </c>
      <c r="C205" s="415" t="s">
        <v>2942</v>
      </c>
      <c r="E205" s="416"/>
    </row>
    <row r="206" customFormat="false" ht="14.1" hidden="false" customHeight="true" outlineLevel="0" collapsed="false">
      <c r="A206" s="426" t="n">
        <v>44105</v>
      </c>
      <c r="B206" s="30" t="n">
        <v>2526</v>
      </c>
      <c r="C206" s="415" t="s">
        <v>2942</v>
      </c>
      <c r="E206" s="416"/>
    </row>
    <row r="207" customFormat="false" ht="14.1" hidden="false" customHeight="true" outlineLevel="0" collapsed="false">
      <c r="A207" s="426" t="n">
        <v>44106</v>
      </c>
      <c r="B207" s="30" t="n">
        <v>2530</v>
      </c>
      <c r="C207" s="415" t="s">
        <v>2942</v>
      </c>
      <c r="E207" s="416"/>
    </row>
    <row r="208" customFormat="false" ht="14.1" hidden="false" customHeight="true" outlineLevel="0" collapsed="false">
      <c r="A208" s="426" t="n">
        <v>44107</v>
      </c>
      <c r="B208" s="30" t="n">
        <v>2530</v>
      </c>
      <c r="C208" s="415" t="s">
        <v>2942</v>
      </c>
      <c r="E208" s="416"/>
    </row>
    <row r="209" customFormat="false" ht="14.1" hidden="false" customHeight="true" outlineLevel="0" collapsed="false">
      <c r="A209" s="426" t="n">
        <v>44108</v>
      </c>
      <c r="B209" s="30" t="n">
        <v>2530</v>
      </c>
      <c r="C209" s="415" t="s">
        <v>2942</v>
      </c>
      <c r="E209" s="416"/>
    </row>
    <row r="210" customFormat="false" ht="14.1" hidden="false" customHeight="true" outlineLevel="0" collapsed="false">
      <c r="A210" s="426" t="n">
        <v>44109</v>
      </c>
      <c r="B210" s="30" t="n">
        <v>2532</v>
      </c>
      <c r="C210" s="415" t="s">
        <v>2942</v>
      </c>
      <c r="E210" s="416"/>
    </row>
    <row r="211" customFormat="false" ht="14.1" hidden="false" customHeight="true" outlineLevel="0" collapsed="false">
      <c r="A211" s="426" t="n">
        <v>44110</v>
      </c>
      <c r="B211" s="30" t="n">
        <v>2533</v>
      </c>
      <c r="C211" s="415" t="s">
        <v>2942</v>
      </c>
      <c r="E211" s="416"/>
    </row>
    <row r="212" customFormat="false" ht="14.1" hidden="false" customHeight="true" outlineLevel="0" collapsed="false">
      <c r="A212" s="426" t="n">
        <v>44111</v>
      </c>
      <c r="B212" s="30" t="n">
        <v>2538</v>
      </c>
      <c r="C212" s="415" t="s">
        <v>2942</v>
      </c>
      <c r="E212" s="416"/>
    </row>
    <row r="213" customFormat="false" ht="14.1" hidden="false" customHeight="true" outlineLevel="0" collapsed="false">
      <c r="A213" s="426" t="n">
        <v>44112</v>
      </c>
      <c r="B213" s="30" t="n">
        <v>2544</v>
      </c>
      <c r="C213" s="415" t="s">
        <v>2942</v>
      </c>
      <c r="E213" s="416"/>
    </row>
    <row r="214" customFormat="false" ht="14.1" hidden="false" customHeight="true" outlineLevel="0" collapsed="false">
      <c r="A214" s="426" t="n">
        <v>44113</v>
      </c>
      <c r="B214" s="30" t="n">
        <v>2550</v>
      </c>
      <c r="C214" s="415" t="s">
        <v>2942</v>
      </c>
      <c r="E214" s="416"/>
    </row>
    <row r="215" customFormat="false" ht="14.1" hidden="false" customHeight="true" outlineLevel="0" collapsed="false">
      <c r="A215" s="426" t="n">
        <v>44114</v>
      </c>
      <c r="B215" s="30" t="n">
        <v>2550</v>
      </c>
      <c r="C215" s="415" t="s">
        <v>2942</v>
      </c>
      <c r="E215" s="416"/>
    </row>
    <row r="216" customFormat="false" ht="14.1" hidden="false" customHeight="true" outlineLevel="0" collapsed="false">
      <c r="A216" s="426" t="n">
        <v>44115</v>
      </c>
      <c r="B216" s="30" t="n">
        <v>2550</v>
      </c>
      <c r="C216" s="415" t="s">
        <v>2942</v>
      </c>
      <c r="E216" s="416"/>
    </row>
    <row r="217" customFormat="false" ht="14.1" hidden="false" customHeight="true" outlineLevel="0" collapsed="false">
      <c r="A217" s="426" t="n">
        <v>44116</v>
      </c>
      <c r="B217" s="30" t="n">
        <v>2557</v>
      </c>
      <c r="C217" s="415" t="s">
        <v>2942</v>
      </c>
      <c r="E217" s="416"/>
    </row>
    <row r="218" customFormat="false" ht="14.1" hidden="false" customHeight="true" outlineLevel="0" collapsed="false">
      <c r="A218" s="426" t="n">
        <v>44117</v>
      </c>
      <c r="B218" s="30" t="n">
        <v>2572</v>
      </c>
      <c r="C218" s="415" t="s">
        <v>2942</v>
      </c>
      <c r="E218" s="416"/>
    </row>
    <row r="219" customFormat="false" ht="14.1" hidden="false" customHeight="true" outlineLevel="0" collapsed="false">
      <c r="A219" s="426" t="n">
        <v>44118</v>
      </c>
      <c r="B219" s="30" t="n">
        <v>2585</v>
      </c>
      <c r="C219" s="415" t="s">
        <v>2942</v>
      </c>
      <c r="E219" s="416"/>
    </row>
    <row r="220" customFormat="false" ht="14.1" hidden="false" customHeight="true" outlineLevel="0" collapsed="false">
      <c r="A220" s="426" t="n">
        <v>44119</v>
      </c>
      <c r="B220" s="30" t="n">
        <v>2594</v>
      </c>
      <c r="C220" s="415" t="s">
        <v>2942</v>
      </c>
      <c r="E220" s="416"/>
    </row>
    <row r="221" customFormat="false" ht="14.1" hidden="false" customHeight="true" outlineLevel="0" collapsed="false">
      <c r="A221" s="426" t="n">
        <v>44120</v>
      </c>
      <c r="B221" s="30" t="n">
        <v>2609</v>
      </c>
      <c r="C221" s="415" t="s">
        <v>2942</v>
      </c>
      <c r="E221" s="416"/>
    </row>
    <row r="222" customFormat="false" ht="14.1" hidden="false" customHeight="true" outlineLevel="0" collapsed="false">
      <c r="A222" s="426" t="n">
        <v>44121</v>
      </c>
      <c r="B222" s="30" t="n">
        <v>2609</v>
      </c>
      <c r="C222" s="415" t="s">
        <v>2942</v>
      </c>
      <c r="E222" s="416"/>
    </row>
    <row r="223" customFormat="false" ht="14.1" hidden="false" customHeight="true" outlineLevel="0" collapsed="false">
      <c r="A223" s="426" t="n">
        <v>44122</v>
      </c>
      <c r="B223" s="30" t="n">
        <v>2610</v>
      </c>
      <c r="C223" s="415" t="s">
        <v>2942</v>
      </c>
      <c r="E223" s="416"/>
    </row>
    <row r="224" customFormat="false" ht="14.1" hidden="false" customHeight="true" outlineLevel="0" collapsed="false">
      <c r="A224" s="426" t="n">
        <v>44123</v>
      </c>
      <c r="B224" s="30" t="n">
        <v>2625</v>
      </c>
      <c r="C224" s="415" t="s">
        <v>2942</v>
      </c>
      <c r="E224" s="416"/>
    </row>
    <row r="225" customFormat="false" ht="14.1" hidden="false" customHeight="true" outlineLevel="0" collapsed="false">
      <c r="A225" s="426" t="n">
        <v>44124</v>
      </c>
      <c r="B225" s="30" t="n">
        <v>2653</v>
      </c>
      <c r="C225" s="415" t="s">
        <v>2942</v>
      </c>
      <c r="E225" s="416"/>
    </row>
    <row r="226" customFormat="false" ht="14.1" hidden="false" customHeight="true" outlineLevel="0" collapsed="false">
      <c r="A226" s="426" t="n">
        <v>44125</v>
      </c>
      <c r="B226" s="30" t="n">
        <v>2670</v>
      </c>
      <c r="C226" s="415" t="s">
        <v>2942</v>
      </c>
      <c r="E226" s="416"/>
    </row>
    <row r="227" customFormat="false" ht="14.1" hidden="false" customHeight="true" outlineLevel="0" collapsed="false">
      <c r="A227" s="426" t="n">
        <v>44126</v>
      </c>
      <c r="B227" s="30" t="n">
        <v>2688</v>
      </c>
      <c r="C227" s="415" t="s">
        <v>2942</v>
      </c>
      <c r="E227" s="416"/>
    </row>
    <row r="228" customFormat="false" ht="14.1" hidden="false" customHeight="true" outlineLevel="0" collapsed="false">
      <c r="A228" s="426" t="n">
        <v>44127</v>
      </c>
      <c r="B228" s="30" t="n">
        <v>2699</v>
      </c>
      <c r="C228" s="415" t="s">
        <v>2942</v>
      </c>
      <c r="E228" s="416"/>
    </row>
    <row r="229" customFormat="false" ht="14.1" hidden="false" customHeight="true" outlineLevel="0" collapsed="false">
      <c r="A229" s="426" t="n">
        <v>44128</v>
      </c>
      <c r="B229" s="30" t="n">
        <v>2700</v>
      </c>
      <c r="C229" s="415" t="s">
        <v>2942</v>
      </c>
      <c r="E229" s="416"/>
    </row>
    <row r="230" customFormat="false" ht="14.1" hidden="false" customHeight="true" outlineLevel="0" collapsed="false">
      <c r="A230" s="426" t="n">
        <v>44129</v>
      </c>
      <c r="B230" s="30" t="n">
        <v>2701</v>
      </c>
      <c r="C230" s="415" t="s">
        <v>2942</v>
      </c>
      <c r="E230" s="416"/>
    </row>
    <row r="231" customFormat="false" ht="14.1" hidden="false" customHeight="true" outlineLevel="0" collapsed="false">
      <c r="A231" s="426" t="n">
        <v>44130</v>
      </c>
      <c r="B231" s="30" t="n">
        <v>2726</v>
      </c>
      <c r="C231" s="415" t="s">
        <v>2942</v>
      </c>
      <c r="E231" s="416"/>
    </row>
    <row r="232" customFormat="false" ht="14.1" hidden="false" customHeight="true" outlineLevel="0" collapsed="false">
      <c r="A232" s="426" t="n">
        <v>44131</v>
      </c>
      <c r="B232" s="30" t="n">
        <v>2754</v>
      </c>
      <c r="C232" s="415" t="s">
        <v>2942</v>
      </c>
      <c r="E232" s="416"/>
    </row>
    <row r="233" customFormat="false" ht="14.1" hidden="false" customHeight="true" outlineLevel="0" collapsed="false">
      <c r="A233" s="426" t="n">
        <v>44132</v>
      </c>
      <c r="B233" s="30" t="n">
        <v>2791</v>
      </c>
      <c r="C233" s="415" t="s">
        <v>2942</v>
      </c>
      <c r="E233" s="416"/>
    </row>
    <row r="234" customFormat="false" ht="14.1" hidden="false" customHeight="true" outlineLevel="0" collapsed="false">
      <c r="A234" s="426" t="n">
        <v>44133</v>
      </c>
      <c r="B234" s="30" t="n">
        <v>2819</v>
      </c>
      <c r="C234" s="415" t="s">
        <v>2942</v>
      </c>
      <c r="E234" s="416"/>
    </row>
    <row r="235" customFormat="false" ht="14.1" hidden="false" customHeight="true" outlineLevel="0" collapsed="false">
      <c r="A235" s="426" t="n">
        <v>44134</v>
      </c>
      <c r="B235" s="30" t="n">
        <v>2843</v>
      </c>
      <c r="C235" s="415" t="s">
        <v>2942</v>
      </c>
      <c r="E235" s="416"/>
    </row>
    <row r="236" customFormat="false" ht="14.1" hidden="false" customHeight="true" outlineLevel="0" collapsed="false">
      <c r="A236" s="426" t="n">
        <v>44135</v>
      </c>
      <c r="B236" s="30" t="n">
        <v>2849</v>
      </c>
      <c r="C236" s="415" t="s">
        <v>2942</v>
      </c>
      <c r="E236" s="416"/>
    </row>
    <row r="237" customFormat="false" ht="14.1" hidden="false" customHeight="true" outlineLevel="0" collapsed="false">
      <c r="A237" s="426" t="n">
        <v>44136</v>
      </c>
      <c r="B237" s="30" t="n">
        <v>2849</v>
      </c>
      <c r="C237" s="415" t="s">
        <v>2942</v>
      </c>
      <c r="E237" s="416"/>
    </row>
    <row r="238" customFormat="false" ht="14.1" hidden="false" customHeight="true" outlineLevel="0" collapsed="false">
      <c r="A238" s="426" t="n">
        <v>44137</v>
      </c>
      <c r="B238" s="30" t="n">
        <v>2877</v>
      </c>
      <c r="C238" s="415" t="s">
        <v>2942</v>
      </c>
      <c r="E238" s="416"/>
    </row>
    <row r="239" customFormat="false" ht="14.1" hidden="false" customHeight="true" outlineLevel="0" collapsed="false">
      <c r="A239" s="426" t="n">
        <v>44138</v>
      </c>
      <c r="B239" s="30" t="n">
        <v>2927</v>
      </c>
      <c r="C239" s="415" t="s">
        <v>2942</v>
      </c>
      <c r="E239" s="416"/>
    </row>
    <row r="240" customFormat="false" ht="14.1" hidden="false" customHeight="true" outlineLevel="0" collapsed="false">
      <c r="A240" s="426" t="n">
        <v>44139</v>
      </c>
      <c r="B240" s="30" t="n">
        <v>2966</v>
      </c>
      <c r="C240" s="415" t="s">
        <v>2942</v>
      </c>
      <c r="E240" s="416"/>
    </row>
    <row r="241" customFormat="false" ht="14.1" hidden="false" customHeight="true" outlineLevel="0" collapsed="false">
      <c r="A241" s="433" t="n">
        <v>44140</v>
      </c>
      <c r="B241" s="36" t="n">
        <v>2997</v>
      </c>
      <c r="C241" s="434" t="s">
        <v>2942</v>
      </c>
      <c r="E241" s="416"/>
    </row>
    <row r="242" customFormat="false" ht="14.1" hidden="false" customHeight="true" outlineLevel="0" collapsed="false">
      <c r="A242" s="433" t="n">
        <v>44141</v>
      </c>
      <c r="B242" s="36" t="n">
        <v>3036</v>
      </c>
      <c r="C242" s="434" t="s">
        <v>2942</v>
      </c>
      <c r="E242" s="416"/>
    </row>
    <row r="243" customFormat="false" ht="14.1" hidden="false" customHeight="true" outlineLevel="0" collapsed="false">
      <c r="A243" s="433" t="n">
        <v>44142</v>
      </c>
      <c r="B243" s="36" t="n">
        <v>3039</v>
      </c>
      <c r="C243" s="434" t="s">
        <v>2942</v>
      </c>
      <c r="E243" s="416"/>
    </row>
    <row r="244" customFormat="false" ht="14.1" hidden="false" customHeight="true" outlineLevel="0" collapsed="false">
      <c r="A244" s="433" t="n">
        <v>44143</v>
      </c>
      <c r="B244" s="36" t="n">
        <v>3040</v>
      </c>
      <c r="C244" s="434" t="s">
        <v>2942</v>
      </c>
      <c r="E244" s="416"/>
    </row>
    <row r="245" customFormat="false" ht="14.1" hidden="false" customHeight="true" outlineLevel="0" collapsed="false">
      <c r="A245" s="433" t="n">
        <v>44144</v>
      </c>
      <c r="B245" s="36" t="n">
        <v>3079</v>
      </c>
      <c r="C245" s="434" t="s">
        <v>2942</v>
      </c>
      <c r="E245" s="416"/>
    </row>
    <row r="246" customFormat="false" ht="14.1" hidden="false" customHeight="true" outlineLevel="0" collapsed="false">
      <c r="A246" s="433" t="n">
        <v>44145</v>
      </c>
      <c r="B246" s="36" t="n">
        <v>3143</v>
      </c>
      <c r="C246" s="434" t="s">
        <v>2942</v>
      </c>
      <c r="E246" s="416"/>
    </row>
    <row r="247" customFormat="false" ht="14.1" hidden="false" customHeight="true" outlineLevel="0" collapsed="false">
      <c r="A247" s="433" t="n">
        <v>44146</v>
      </c>
      <c r="B247" s="36" t="n">
        <v>3188</v>
      </c>
      <c r="C247" s="434" t="s">
        <v>2942</v>
      </c>
      <c r="E247" s="416"/>
    </row>
    <row r="248" customFormat="false" ht="14.1" hidden="false" customHeight="true" outlineLevel="0" collapsed="false">
      <c r="A248" s="433" t="n">
        <v>44147</v>
      </c>
      <c r="B248" s="36" t="n">
        <v>3244</v>
      </c>
      <c r="C248" s="434" t="s">
        <v>2942</v>
      </c>
      <c r="E248" s="416"/>
    </row>
    <row r="249" customFormat="false" ht="14.1" hidden="false" customHeight="true" outlineLevel="0" collapsed="false">
      <c r="A249" s="433" t="n">
        <v>44148</v>
      </c>
      <c r="B249" s="36" t="n">
        <v>3280</v>
      </c>
      <c r="C249" s="434" t="s">
        <v>2942</v>
      </c>
      <c r="E249" s="416"/>
    </row>
    <row r="250" customFormat="false" ht="14.1" hidden="false" customHeight="true" outlineLevel="0" collapsed="false">
      <c r="A250" s="433" t="n">
        <v>44149</v>
      </c>
      <c r="B250" s="36" t="n">
        <v>3280</v>
      </c>
      <c r="C250" s="434" t="s">
        <v>2942</v>
      </c>
      <c r="E250" s="416"/>
    </row>
    <row r="251" customFormat="false" ht="14.1" hidden="false" customHeight="true" outlineLevel="0" collapsed="false">
      <c r="A251" s="433" t="n">
        <v>44150</v>
      </c>
      <c r="B251" s="36" t="n">
        <v>3286</v>
      </c>
      <c r="C251" s="434" t="s">
        <v>2942</v>
      </c>
      <c r="E251" s="416"/>
    </row>
    <row r="252" customFormat="false" ht="14.1" hidden="false" customHeight="true" outlineLevel="0" collapsed="false">
      <c r="A252" s="433" t="n">
        <v>44151</v>
      </c>
      <c r="B252" s="36" t="n">
        <v>3323</v>
      </c>
      <c r="C252" s="434" t="s">
        <v>2942</v>
      </c>
      <c r="E252" s="416"/>
    </row>
    <row r="253" customFormat="false" ht="14.1" hidden="false" customHeight="true" outlineLevel="0" collapsed="false">
      <c r="A253" s="433" t="n">
        <v>44152</v>
      </c>
      <c r="B253" s="36" t="n">
        <v>3377</v>
      </c>
      <c r="C253" s="434" t="s">
        <v>2942</v>
      </c>
      <c r="E253" s="416"/>
    </row>
    <row r="254" customFormat="false" ht="14.1" hidden="false" customHeight="true" outlineLevel="0" collapsed="false">
      <c r="A254" s="433" t="n">
        <v>44153</v>
      </c>
      <c r="B254" s="36" t="n">
        <v>3427</v>
      </c>
      <c r="C254" s="434" t="s">
        <v>2942</v>
      </c>
      <c r="E254" s="416"/>
    </row>
    <row r="255" customFormat="false" ht="14.1" hidden="false" customHeight="true" outlineLevel="0" collapsed="false">
      <c r="A255" s="433" t="n">
        <v>44154</v>
      </c>
      <c r="B255" s="36" t="n">
        <v>3459</v>
      </c>
      <c r="C255" s="434" t="s">
        <v>2942</v>
      </c>
      <c r="E255" s="416"/>
    </row>
    <row r="256" customFormat="false" ht="14.1" hidden="false" customHeight="true" outlineLevel="0" collapsed="false">
      <c r="A256" s="433" t="n">
        <v>44155</v>
      </c>
      <c r="B256" s="36" t="n">
        <v>3496</v>
      </c>
      <c r="C256" s="434" t="s">
        <v>2942</v>
      </c>
      <c r="E256" s="416"/>
    </row>
    <row r="257" customFormat="false" ht="14.1" hidden="false" customHeight="true" outlineLevel="0" collapsed="false">
      <c r="A257" s="433" t="n">
        <v>44156</v>
      </c>
      <c r="B257" s="36" t="n">
        <v>3503</v>
      </c>
      <c r="C257" s="434" t="s">
        <v>2942</v>
      </c>
      <c r="E257" s="416"/>
    </row>
    <row r="258" customFormat="false" ht="14.1" hidden="false" customHeight="true" outlineLevel="0" collapsed="false">
      <c r="A258" s="433" t="n">
        <v>44157</v>
      </c>
      <c r="B258" s="36" t="n">
        <v>3503</v>
      </c>
      <c r="C258" s="434" t="s">
        <v>2942</v>
      </c>
      <c r="E258" s="416"/>
    </row>
    <row r="259" customFormat="false" ht="14.1" hidden="false" customHeight="true" outlineLevel="0" collapsed="false">
      <c r="A259" s="433" t="n">
        <v>44158</v>
      </c>
      <c r="B259" s="36" t="n">
        <v>3544</v>
      </c>
      <c r="C259" s="434" t="s">
        <v>2942</v>
      </c>
      <c r="E259" s="416"/>
    </row>
    <row r="260" customFormat="false" ht="14.1" hidden="false" customHeight="true" outlineLevel="0" collapsed="false">
      <c r="A260" s="433" t="n">
        <v>44159</v>
      </c>
      <c r="B260" s="36" t="n">
        <v>3588</v>
      </c>
      <c r="C260" s="434" t="s">
        <v>2942</v>
      </c>
      <c r="E260" s="416"/>
    </row>
    <row r="261" customFormat="false" ht="14.1" hidden="false" customHeight="true" outlineLevel="0" collapsed="false">
      <c r="A261" s="433" t="n">
        <v>44160</v>
      </c>
      <c r="B261" s="36" t="n">
        <v>3639</v>
      </c>
      <c r="C261" s="434" t="s">
        <v>2942</v>
      </c>
      <c r="E261" s="416"/>
    </row>
    <row r="262" customFormat="false" ht="14.1" hidden="false" customHeight="true" outlineLevel="0" collapsed="false">
      <c r="A262" s="433" t="n">
        <v>44161</v>
      </c>
      <c r="B262" s="36" t="n">
        <v>3676</v>
      </c>
      <c r="C262" s="434" t="s">
        <v>2942</v>
      </c>
      <c r="E262" s="416"/>
    </row>
    <row r="263" customFormat="false" ht="14.1" hidden="false" customHeight="true" outlineLevel="0" collapsed="false">
      <c r="A263" s="433" t="n">
        <v>44162</v>
      </c>
      <c r="B263" s="36" t="n">
        <v>3720</v>
      </c>
      <c r="C263" s="434" t="s">
        <v>2942</v>
      </c>
      <c r="E263" s="416"/>
    </row>
    <row r="264" customFormat="false" ht="14.1" hidden="false" customHeight="true" outlineLevel="0" collapsed="false">
      <c r="A264" s="433" t="n">
        <v>44163</v>
      </c>
      <c r="B264" s="36" t="n">
        <v>3722</v>
      </c>
      <c r="C264" s="434" t="s">
        <v>2942</v>
      </c>
      <c r="E264" s="416"/>
    </row>
    <row r="265" customFormat="false" ht="14.1" hidden="false" customHeight="true" outlineLevel="0" collapsed="false">
      <c r="A265" s="433" t="n">
        <v>44164</v>
      </c>
      <c r="B265" s="36" t="n">
        <v>3725</v>
      </c>
      <c r="C265" s="434" t="s">
        <v>2942</v>
      </c>
      <c r="E265" s="416"/>
    </row>
    <row r="266" customFormat="false" ht="14.1" hidden="false" customHeight="true" outlineLevel="0" collapsed="false">
      <c r="A266" s="433" t="n">
        <v>44165</v>
      </c>
      <c r="B266" s="36" t="n">
        <v>3759</v>
      </c>
      <c r="C266" s="434" t="s">
        <v>2942</v>
      </c>
      <c r="E266" s="416"/>
    </row>
    <row r="267" customFormat="false" ht="14.1" hidden="false" customHeight="true" outlineLevel="0" collapsed="false">
      <c r="A267" s="433" t="n">
        <v>44166</v>
      </c>
      <c r="B267" s="36" t="n">
        <v>3797</v>
      </c>
      <c r="C267" s="434" t="s">
        <v>2942</v>
      </c>
      <c r="E267" s="416"/>
    </row>
    <row r="268" customFormat="false" ht="14.1" hidden="false" customHeight="true" outlineLevel="0" collapsed="false">
      <c r="A268" s="433" t="n">
        <v>44167</v>
      </c>
      <c r="B268" s="36" t="n">
        <v>3848</v>
      </c>
      <c r="C268" s="434" t="s">
        <v>2942</v>
      </c>
      <c r="E268" s="416"/>
    </row>
    <row r="269" customFormat="false" ht="14.1" hidden="false" customHeight="true" outlineLevel="0" collapsed="false">
      <c r="A269" s="433" t="n">
        <v>44168</v>
      </c>
      <c r="B269" s="36" t="n">
        <v>3889</v>
      </c>
      <c r="C269" s="434" t="s">
        <v>2942</v>
      </c>
      <c r="E269" s="416"/>
    </row>
    <row r="270" customFormat="false" ht="14.1" hidden="false" customHeight="true" outlineLevel="0" collapsed="false">
      <c r="A270" s="433" t="n">
        <v>44169</v>
      </c>
      <c r="B270" s="36" t="n">
        <v>3911</v>
      </c>
      <c r="C270" s="434" t="s">
        <v>2942</v>
      </c>
      <c r="E270" s="416"/>
    </row>
    <row r="271" customFormat="false" ht="14.1" hidden="false" customHeight="true" outlineLevel="0" collapsed="false">
      <c r="A271" s="433" t="n">
        <v>44170</v>
      </c>
      <c r="B271" s="36" t="n">
        <v>3916</v>
      </c>
      <c r="C271" s="434" t="s">
        <v>2942</v>
      </c>
      <c r="E271" s="416"/>
    </row>
    <row r="272" customFormat="false" ht="14.1" hidden="false" customHeight="true" outlineLevel="0" collapsed="false">
      <c r="A272" s="433" t="n">
        <v>44171</v>
      </c>
      <c r="B272" s="36" t="n">
        <v>3917</v>
      </c>
      <c r="C272" s="434" t="s">
        <v>2942</v>
      </c>
      <c r="E272" s="416"/>
    </row>
    <row r="273" customFormat="false" ht="14.1" hidden="false" customHeight="true" outlineLevel="0" collapsed="false">
      <c r="A273" s="433" t="n">
        <v>44172</v>
      </c>
      <c r="B273" s="36" t="n">
        <v>3950</v>
      </c>
      <c r="C273" s="434" t="s">
        <v>2942</v>
      </c>
      <c r="E273" s="416"/>
    </row>
    <row r="274" customFormat="false" ht="14.1" hidden="false" customHeight="true" outlineLevel="0" collapsed="false">
      <c r="A274" s="433" t="n">
        <v>44173</v>
      </c>
      <c r="B274" s="36" t="n">
        <v>3989</v>
      </c>
      <c r="C274" s="434" t="s">
        <v>2942</v>
      </c>
      <c r="E274" s="416"/>
    </row>
    <row r="275" customFormat="false" ht="14.1" hidden="false" customHeight="true" outlineLevel="0" collapsed="false">
      <c r="A275" s="433" t="n">
        <v>44174</v>
      </c>
      <c r="B275" s="36" t="n">
        <v>4039</v>
      </c>
      <c r="C275" s="434" t="s">
        <v>2942</v>
      </c>
      <c r="E275" s="416"/>
    </row>
    <row r="276" customFormat="false" ht="14.1" hidden="false" customHeight="true" outlineLevel="0" collapsed="false">
      <c r="A276" s="433" t="n">
        <v>44175</v>
      </c>
      <c r="B276" s="36" t="n">
        <v>4070</v>
      </c>
      <c r="C276" s="434" t="s">
        <v>2942</v>
      </c>
      <c r="E276" s="416"/>
    </row>
    <row r="277" customFormat="false" ht="14.1" hidden="false" customHeight="true" outlineLevel="0" collapsed="false">
      <c r="A277" s="433" t="n">
        <v>44176</v>
      </c>
      <c r="B277" s="36" t="n">
        <v>4109</v>
      </c>
      <c r="C277" s="434" t="s">
        <v>2942</v>
      </c>
      <c r="E277" s="416"/>
    </row>
    <row r="278" customFormat="false" ht="14.1" hidden="false" customHeight="true" outlineLevel="0" collapsed="false">
      <c r="A278" s="433" t="n">
        <v>44177</v>
      </c>
      <c r="B278" s="36" t="n">
        <v>4111</v>
      </c>
      <c r="C278" s="434" t="s">
        <v>2942</v>
      </c>
      <c r="E278" s="416"/>
    </row>
    <row r="279" customFormat="false" ht="14.1" hidden="false" customHeight="true" outlineLevel="0" collapsed="false">
      <c r="A279" s="433" t="n">
        <v>44178</v>
      </c>
      <c r="B279" s="36" t="n">
        <v>4111</v>
      </c>
      <c r="C279" s="434" t="s">
        <v>2942</v>
      </c>
      <c r="E279" s="416"/>
    </row>
    <row r="280" customFormat="false" ht="14.1" hidden="false" customHeight="true" outlineLevel="0" collapsed="false">
      <c r="A280" s="433" t="n">
        <v>44179</v>
      </c>
      <c r="B280" s="36" t="n">
        <v>4135</v>
      </c>
      <c r="C280" s="434" t="s">
        <v>2942</v>
      </c>
      <c r="E280" s="416"/>
    </row>
    <row r="281" customFormat="false" ht="14.1" hidden="false" customHeight="true" outlineLevel="0" collapsed="false">
      <c r="A281" s="433" t="n">
        <v>44180</v>
      </c>
      <c r="B281" s="36" t="n">
        <v>4173</v>
      </c>
      <c r="C281" s="434" t="s">
        <v>2942</v>
      </c>
      <c r="E281" s="416"/>
    </row>
    <row r="282" customFormat="false" ht="14.1" hidden="false" customHeight="true" outlineLevel="0" collapsed="false">
      <c r="A282" s="433" t="n">
        <v>44181</v>
      </c>
      <c r="B282" s="36" t="n">
        <v>4203</v>
      </c>
      <c r="C282" s="434" t="s">
        <v>2942</v>
      </c>
      <c r="E282" s="416"/>
    </row>
    <row r="283" customFormat="false" ht="14.1" hidden="false" customHeight="true" outlineLevel="0" collapsed="false">
      <c r="A283" s="433" t="n">
        <v>44182</v>
      </c>
      <c r="B283" s="36" t="n">
        <v>4239</v>
      </c>
      <c r="C283" s="434" t="s">
        <v>2942</v>
      </c>
      <c r="E283" s="416"/>
    </row>
    <row r="284" customFormat="false" ht="14.1" hidden="false" customHeight="true" outlineLevel="0" collapsed="false">
      <c r="A284" s="433" t="n">
        <v>44183</v>
      </c>
      <c r="B284" s="36" t="n">
        <v>4280</v>
      </c>
      <c r="C284" s="434" t="s">
        <v>2942</v>
      </c>
      <c r="E284" s="416"/>
    </row>
    <row r="285" customFormat="false" ht="14.1" hidden="false" customHeight="true" outlineLevel="0" collapsed="false">
      <c r="A285" s="433" t="n">
        <v>44184</v>
      </c>
      <c r="B285" s="36" t="n">
        <v>4283</v>
      </c>
      <c r="C285" s="434" t="s">
        <v>2942</v>
      </c>
      <c r="E285" s="416"/>
    </row>
    <row r="286" customFormat="false" ht="14.1" hidden="false" customHeight="true" outlineLevel="0" collapsed="false">
      <c r="A286" s="433" t="n">
        <v>44185</v>
      </c>
      <c r="B286" s="36" t="n">
        <v>4283</v>
      </c>
      <c r="C286" s="434" t="s">
        <v>2942</v>
      </c>
      <c r="E286" s="416"/>
    </row>
    <row r="287" customFormat="false" ht="14.1" hidden="false" customHeight="true" outlineLevel="0" collapsed="false">
      <c r="A287" s="433" t="n">
        <v>44186</v>
      </c>
      <c r="B287" s="36" t="n">
        <v>4326</v>
      </c>
      <c r="C287" s="434" t="s">
        <v>2942</v>
      </c>
      <c r="E287" s="416"/>
    </row>
    <row r="288" customFormat="false" ht="14.1" hidden="false" customHeight="true" outlineLevel="0" collapsed="false">
      <c r="A288" s="433" t="n">
        <v>44187</v>
      </c>
      <c r="B288" s="36" t="n">
        <v>4373</v>
      </c>
      <c r="C288" s="434" t="s">
        <v>2942</v>
      </c>
      <c r="E288" s="416"/>
    </row>
    <row r="289" customFormat="false" ht="14.1" hidden="false" customHeight="true" outlineLevel="0" collapsed="false">
      <c r="A289" s="433" t="n">
        <v>44188</v>
      </c>
      <c r="B289" s="36" t="n">
        <v>4416</v>
      </c>
      <c r="C289" s="434" t="s">
        <v>2942</v>
      </c>
      <c r="E289" s="416"/>
    </row>
    <row r="290" customFormat="false" ht="14.1" hidden="false" customHeight="true" outlineLevel="0" collapsed="false">
      <c r="A290" s="433" t="n">
        <v>44189</v>
      </c>
      <c r="B290" s="36" t="n">
        <v>4459</v>
      </c>
      <c r="C290" s="434" t="s">
        <v>2942</v>
      </c>
      <c r="E290" s="416"/>
    </row>
    <row r="291" customFormat="false" ht="14.1" hidden="false" customHeight="true" outlineLevel="0" collapsed="false">
      <c r="A291" s="433" t="n">
        <v>44190</v>
      </c>
      <c r="B291" s="36" t="n">
        <v>4459</v>
      </c>
      <c r="C291" s="434" t="s">
        <v>2942</v>
      </c>
      <c r="E291" s="416"/>
    </row>
    <row r="292" customFormat="false" ht="14.1" hidden="false" customHeight="true" outlineLevel="0" collapsed="false">
      <c r="A292" s="433" t="n">
        <v>44191</v>
      </c>
      <c r="B292" s="36" t="n">
        <v>4460</v>
      </c>
      <c r="C292" s="434" t="s">
        <v>2942</v>
      </c>
      <c r="E292" s="416"/>
    </row>
    <row r="293" customFormat="false" ht="14.1" hidden="false" customHeight="true" outlineLevel="0" collapsed="false">
      <c r="A293" s="433" t="n">
        <v>44192</v>
      </c>
      <c r="B293" s="36" t="n">
        <v>4460</v>
      </c>
      <c r="C293" s="434" t="s">
        <v>2942</v>
      </c>
      <c r="E293" s="416"/>
    </row>
    <row r="294" customFormat="false" ht="14.1" hidden="false" customHeight="true" outlineLevel="0" collapsed="false">
      <c r="A294" s="433" t="n">
        <v>44193</v>
      </c>
      <c r="B294" s="36" t="n">
        <v>4467</v>
      </c>
      <c r="C294" s="434" t="s">
        <v>2942</v>
      </c>
      <c r="E294" s="416"/>
    </row>
    <row r="295" customFormat="false" ht="14.1" hidden="false" customHeight="true" outlineLevel="0" collapsed="false">
      <c r="A295" s="433" t="n">
        <v>44194</v>
      </c>
      <c r="B295" s="36" t="n">
        <v>4510</v>
      </c>
      <c r="C295" s="434" t="s">
        <v>2942</v>
      </c>
      <c r="E295" s="416"/>
    </row>
    <row r="296" customFormat="false" ht="14.1" hidden="false" customHeight="true" outlineLevel="0" collapsed="false">
      <c r="A296" s="433" t="n">
        <v>44195</v>
      </c>
      <c r="B296" s="36" t="n">
        <v>4578</v>
      </c>
      <c r="C296" s="434" t="s">
        <v>2942</v>
      </c>
      <c r="E296" s="416"/>
    </row>
    <row r="297" customFormat="false" ht="14.1" hidden="false" customHeight="true" outlineLevel="0" collapsed="false">
      <c r="A297" s="433" t="n">
        <v>44196</v>
      </c>
      <c r="B297" s="36" t="n">
        <v>4621</v>
      </c>
      <c r="C297" s="434" t="s">
        <v>2942</v>
      </c>
      <c r="E297" s="416"/>
    </row>
    <row r="298" customFormat="false" ht="14.1" hidden="false" customHeight="true" outlineLevel="0" collapsed="false">
      <c r="A298" s="433" t="n">
        <v>44197</v>
      </c>
      <c r="B298" s="36" t="n">
        <v>4621</v>
      </c>
      <c r="C298" s="434" t="s">
        <v>2942</v>
      </c>
      <c r="E298" s="416"/>
    </row>
    <row r="299" customFormat="false" ht="14.1" hidden="false" customHeight="true" outlineLevel="0" collapsed="false">
      <c r="A299" s="433" t="n">
        <v>44198</v>
      </c>
      <c r="B299" s="36" t="n">
        <v>4622</v>
      </c>
      <c r="C299" s="434" t="s">
        <v>2942</v>
      </c>
      <c r="E299" s="416"/>
    </row>
    <row r="300" customFormat="false" ht="14.1" hidden="false" customHeight="true" outlineLevel="0" collapsed="false">
      <c r="A300" s="433" t="n">
        <v>44199</v>
      </c>
      <c r="B300" s="36" t="n">
        <v>4622</v>
      </c>
      <c r="C300" s="434" t="s">
        <v>2942</v>
      </c>
      <c r="E300" s="416"/>
    </row>
    <row r="301" customFormat="false" ht="14.1" hidden="false" customHeight="true" outlineLevel="0" collapsed="false">
      <c r="A301" s="433" t="n">
        <v>44200</v>
      </c>
      <c r="B301" s="36" t="n">
        <v>4633</v>
      </c>
      <c r="C301" s="434" t="s">
        <v>2942</v>
      </c>
      <c r="E301" s="416"/>
    </row>
    <row r="302" customFormat="false" ht="14.1" hidden="false" customHeight="true" outlineLevel="0" collapsed="false">
      <c r="A302" s="433" t="n">
        <v>44201</v>
      </c>
      <c r="B302" s="36" t="n">
        <v>4701</v>
      </c>
      <c r="C302" s="434" t="s">
        <v>2942</v>
      </c>
      <c r="E302" s="416"/>
    </row>
    <row r="303" customFormat="false" ht="14.1" hidden="false" customHeight="true" outlineLevel="0" collapsed="false">
      <c r="A303" s="433" t="n">
        <v>44202</v>
      </c>
      <c r="B303" s="36" t="n">
        <v>4779</v>
      </c>
      <c r="C303" s="434" t="s">
        <v>2942</v>
      </c>
      <c r="E303" s="416"/>
    </row>
    <row r="304" customFormat="false" ht="14.1" hidden="false" customHeight="true" outlineLevel="0" collapsed="false">
      <c r="A304" s="433" t="n">
        <v>44203</v>
      </c>
      <c r="B304" s="36" t="n">
        <v>4872</v>
      </c>
      <c r="C304" s="434" t="s">
        <v>2942</v>
      </c>
      <c r="E304" s="416"/>
    </row>
    <row r="305" customFormat="false" ht="14.1" hidden="false" customHeight="true" outlineLevel="0" collapsed="false">
      <c r="A305" s="433" t="n">
        <v>44204</v>
      </c>
      <c r="B305" s="36" t="n">
        <v>4965</v>
      </c>
      <c r="C305" s="434" t="s">
        <v>2942</v>
      </c>
      <c r="E305" s="416"/>
    </row>
    <row r="306" customFormat="false" ht="14.1" hidden="false" customHeight="true" outlineLevel="0" collapsed="false">
      <c r="A306" s="433" t="n">
        <v>44205</v>
      </c>
      <c r="B306" s="36" t="n">
        <v>4968</v>
      </c>
      <c r="C306" s="434" t="s">
        <v>2942</v>
      </c>
      <c r="E306" s="416"/>
    </row>
    <row r="307" customFormat="false" ht="14.1" hidden="false" customHeight="true" outlineLevel="0" collapsed="false">
      <c r="A307" s="433" t="n">
        <v>44206</v>
      </c>
      <c r="B307" s="36" t="n">
        <v>4969</v>
      </c>
      <c r="C307" s="434" t="s">
        <v>2942</v>
      </c>
      <c r="E307" s="416"/>
    </row>
    <row r="308" customFormat="false" ht="14.1" hidden="false" customHeight="true" outlineLevel="0" collapsed="false">
      <c r="A308" s="433" t="n">
        <v>44207</v>
      </c>
      <c r="B308" s="36" t="n">
        <v>5023</v>
      </c>
      <c r="C308" s="434" t="s">
        <v>2942</v>
      </c>
      <c r="E308" s="416"/>
    </row>
    <row r="309" customFormat="false" ht="14.1" hidden="false" customHeight="true" outlineLevel="0" collapsed="false">
      <c r="A309" s="433" t="n">
        <v>44208</v>
      </c>
      <c r="B309" s="36" t="n">
        <v>5102</v>
      </c>
      <c r="C309" s="434" t="s">
        <v>2942</v>
      </c>
      <c r="E309" s="416"/>
    </row>
    <row r="310" customFormat="false" ht="14.1" hidden="false" customHeight="true" outlineLevel="0" collapsed="false">
      <c r="A310" s="433" t="n">
        <v>44209</v>
      </c>
      <c r="B310" s="36" t="n">
        <v>5166</v>
      </c>
      <c r="C310" s="434" t="s">
        <v>2942</v>
      </c>
      <c r="E310" s="416"/>
    </row>
    <row r="311" customFormat="false" ht="14.1" hidden="false" customHeight="true" outlineLevel="0" collapsed="false">
      <c r="A311" s="433" t="n">
        <v>44210</v>
      </c>
      <c r="B311" s="36" t="n">
        <v>5227</v>
      </c>
      <c r="C311" s="434" t="s">
        <v>2942</v>
      </c>
      <c r="E311" s="416"/>
    </row>
    <row r="312" customFormat="false" ht="14.1" hidden="false" customHeight="true" outlineLevel="0" collapsed="false">
      <c r="A312" s="433" t="n">
        <v>44211</v>
      </c>
      <c r="B312" s="36" t="n">
        <v>5305</v>
      </c>
      <c r="C312" s="434" t="s">
        <v>2942</v>
      </c>
      <c r="E312" s="416"/>
    </row>
    <row r="313" customFormat="false" ht="14.1" hidden="false" customHeight="true" outlineLevel="0" collapsed="false">
      <c r="A313" s="433" t="n">
        <v>44212</v>
      </c>
      <c r="B313" s="36" t="n">
        <v>5305</v>
      </c>
      <c r="C313" s="434" t="s">
        <v>2942</v>
      </c>
      <c r="E313" s="416"/>
    </row>
    <row r="314" customFormat="false" ht="14.1" hidden="false" customHeight="true" outlineLevel="0" collapsed="false">
      <c r="A314" s="433" t="n">
        <v>44213</v>
      </c>
      <c r="B314" s="36" t="n">
        <v>5305</v>
      </c>
      <c r="C314" s="434" t="s">
        <v>2942</v>
      </c>
      <c r="E314" s="416"/>
    </row>
    <row r="315" customFormat="false" ht="14.1" hidden="false" customHeight="true" outlineLevel="0" collapsed="false">
      <c r="A315" s="433" t="n">
        <v>43903</v>
      </c>
      <c r="B315" s="435" t="n">
        <v>0</v>
      </c>
      <c r="C315" s="436" t="s">
        <v>2943</v>
      </c>
      <c r="D315" s="416"/>
      <c r="E315" s="416"/>
    </row>
    <row r="316" customFormat="false" ht="14.1" hidden="false" customHeight="true" outlineLevel="0" collapsed="false">
      <c r="A316" s="433" t="n">
        <v>43904</v>
      </c>
      <c r="B316" s="435" t="n">
        <v>0</v>
      </c>
      <c r="C316" s="436" t="s">
        <v>2943</v>
      </c>
      <c r="D316" s="416"/>
      <c r="E316" s="416"/>
    </row>
    <row r="317" customFormat="false" ht="14.1" hidden="false" customHeight="true" outlineLevel="0" collapsed="false">
      <c r="A317" s="433" t="n">
        <v>43905</v>
      </c>
      <c r="B317" s="435" t="n">
        <v>0</v>
      </c>
      <c r="C317" s="436" t="s">
        <v>2943</v>
      </c>
      <c r="D317" s="416"/>
      <c r="E317" s="416"/>
    </row>
    <row r="318" customFormat="false" ht="14.1" hidden="false" customHeight="true" outlineLevel="0" collapsed="false">
      <c r="A318" s="433" t="n">
        <v>43906</v>
      </c>
      <c r="B318" s="435" t="n">
        <v>0</v>
      </c>
      <c r="C318" s="436" t="s">
        <v>2943</v>
      </c>
      <c r="D318" s="416"/>
      <c r="E318" s="416"/>
    </row>
    <row r="319" customFormat="false" ht="14.1" hidden="false" customHeight="true" outlineLevel="0" collapsed="false">
      <c r="A319" s="433" t="n">
        <v>43907</v>
      </c>
      <c r="B319" s="428" t="n">
        <v>2</v>
      </c>
      <c r="C319" s="436" t="s">
        <v>2943</v>
      </c>
      <c r="D319" s="416"/>
      <c r="E319" s="416"/>
    </row>
    <row r="320" customFormat="false" ht="14.1" hidden="false" customHeight="true" outlineLevel="0" collapsed="false">
      <c r="A320" s="433" t="n">
        <v>43908</v>
      </c>
      <c r="B320" s="428" t="n">
        <v>5</v>
      </c>
      <c r="C320" s="436" t="s">
        <v>2943</v>
      </c>
      <c r="D320" s="416"/>
      <c r="E320" s="416"/>
    </row>
    <row r="321" customFormat="false" ht="14.1" hidden="false" customHeight="true" outlineLevel="0" collapsed="false">
      <c r="A321" s="433" t="n">
        <v>43909</v>
      </c>
      <c r="B321" s="428" t="n">
        <v>6</v>
      </c>
      <c r="C321" s="436" t="s">
        <v>2943</v>
      </c>
      <c r="D321" s="416"/>
      <c r="E321" s="416"/>
    </row>
    <row r="322" customFormat="false" ht="14.1" hidden="false" customHeight="true" outlineLevel="0" collapsed="false">
      <c r="A322" s="433" t="n">
        <v>43910</v>
      </c>
      <c r="B322" s="428" t="n">
        <v>11</v>
      </c>
      <c r="C322" s="436" t="s">
        <v>2943</v>
      </c>
      <c r="D322" s="416"/>
      <c r="E322" s="416"/>
    </row>
    <row r="323" customFormat="false" ht="14.1" hidden="false" customHeight="true" outlineLevel="0" collapsed="false">
      <c r="A323" s="433" t="n">
        <v>43911</v>
      </c>
      <c r="B323" s="428" t="n">
        <v>11</v>
      </c>
      <c r="C323" s="436" t="s">
        <v>2943</v>
      </c>
      <c r="D323" s="416"/>
      <c r="E323" s="416"/>
    </row>
    <row r="324" customFormat="false" ht="14.1" hidden="false" customHeight="true" outlineLevel="0" collapsed="false">
      <c r="A324" s="433" t="n">
        <v>43912</v>
      </c>
      <c r="B324" s="428" t="n">
        <v>11</v>
      </c>
      <c r="C324" s="436" t="s">
        <v>2943</v>
      </c>
      <c r="D324" s="416"/>
      <c r="E324" s="416"/>
    </row>
    <row r="325" customFormat="false" ht="14.1" hidden="false" customHeight="true" outlineLevel="0" collapsed="false">
      <c r="A325" s="433" t="n">
        <v>43913</v>
      </c>
      <c r="B325" s="428" t="n">
        <v>13</v>
      </c>
      <c r="C325" s="436" t="s">
        <v>2943</v>
      </c>
      <c r="D325" s="416"/>
      <c r="E325" s="416"/>
    </row>
    <row r="326" customFormat="false" ht="14.1" hidden="false" customHeight="true" outlineLevel="0" collapsed="false">
      <c r="A326" s="433" t="n">
        <v>43914</v>
      </c>
      <c r="B326" s="428" t="n">
        <v>15</v>
      </c>
      <c r="C326" s="436" t="s">
        <v>2943</v>
      </c>
      <c r="D326" s="416"/>
      <c r="E326" s="416"/>
    </row>
    <row r="327" customFormat="false" ht="14.1" hidden="false" customHeight="true" outlineLevel="0" collapsed="false">
      <c r="A327" s="433" t="n">
        <v>43915</v>
      </c>
      <c r="B327" s="428" t="n">
        <v>16</v>
      </c>
      <c r="C327" s="436" t="s">
        <v>2943</v>
      </c>
      <c r="D327" s="416"/>
      <c r="E327" s="416"/>
    </row>
    <row r="328" customFormat="false" ht="14.1" hidden="false" customHeight="true" outlineLevel="0" collapsed="false">
      <c r="A328" s="433" t="n">
        <v>43916</v>
      </c>
      <c r="B328" s="428" t="n">
        <v>31</v>
      </c>
      <c r="C328" s="436" t="s">
        <v>2943</v>
      </c>
      <c r="D328" s="416"/>
      <c r="E328" s="416"/>
    </row>
    <row r="329" customFormat="false" ht="14.1" hidden="false" customHeight="true" outlineLevel="0" collapsed="false">
      <c r="A329" s="433" t="n">
        <v>43917</v>
      </c>
      <c r="B329" s="428" t="n">
        <v>66</v>
      </c>
      <c r="C329" s="436" t="s">
        <v>2943</v>
      </c>
      <c r="D329" s="416"/>
      <c r="E329" s="416"/>
    </row>
    <row r="330" customFormat="false" ht="14.1" hidden="false" customHeight="true" outlineLevel="0" collapsed="false">
      <c r="A330" s="433" t="n">
        <v>43918</v>
      </c>
      <c r="B330" s="428" t="n">
        <v>73</v>
      </c>
      <c r="C330" s="436" t="s">
        <v>2943</v>
      </c>
      <c r="D330" s="416"/>
      <c r="E330" s="416"/>
    </row>
    <row r="331" customFormat="false" ht="14.1" hidden="false" customHeight="true" outlineLevel="0" collapsed="false">
      <c r="A331" s="433" t="n">
        <v>43919</v>
      </c>
      <c r="B331" s="428" t="n">
        <v>73</v>
      </c>
      <c r="C331" s="436" t="s">
        <v>2943</v>
      </c>
      <c r="D331" s="416"/>
      <c r="E331" s="416"/>
    </row>
    <row r="332" customFormat="false" ht="14.1" hidden="false" customHeight="true" outlineLevel="0" collapsed="false">
      <c r="A332" s="433" t="n">
        <v>43920</v>
      </c>
      <c r="B332" s="428" t="n">
        <v>116</v>
      </c>
      <c r="C332" s="436" t="s">
        <v>2943</v>
      </c>
      <c r="D332" s="416"/>
      <c r="E332" s="416"/>
    </row>
    <row r="333" customFormat="false" ht="14.1" hidden="false" customHeight="true" outlineLevel="0" collapsed="false">
      <c r="A333" s="433" t="n">
        <v>43921</v>
      </c>
      <c r="B333" s="428" t="n">
        <v>166</v>
      </c>
      <c r="C333" s="436" t="s">
        <v>2943</v>
      </c>
      <c r="D333" s="416"/>
      <c r="E333" s="416"/>
    </row>
    <row r="334" customFormat="false" ht="14.1" hidden="false" customHeight="true" outlineLevel="0" collapsed="false">
      <c r="A334" s="433" t="n">
        <v>43922</v>
      </c>
      <c r="B334" s="428" t="n">
        <v>215</v>
      </c>
      <c r="C334" s="436" t="s">
        <v>2943</v>
      </c>
      <c r="D334" s="416"/>
      <c r="E334" s="416"/>
    </row>
    <row r="335" customFormat="false" ht="14.1" hidden="false" customHeight="true" outlineLevel="0" collapsed="false">
      <c r="A335" s="433" t="n">
        <v>43923</v>
      </c>
      <c r="B335" s="428" t="n">
        <v>278</v>
      </c>
      <c r="C335" s="436" t="s">
        <v>2943</v>
      </c>
      <c r="D335" s="416"/>
      <c r="E335" s="416"/>
    </row>
    <row r="336" customFormat="false" ht="14.1" hidden="false" customHeight="true" outlineLevel="0" collapsed="false">
      <c r="A336" s="433" t="n">
        <v>43924</v>
      </c>
      <c r="B336" s="428" t="n">
        <v>349</v>
      </c>
      <c r="C336" s="434" t="s">
        <v>2943</v>
      </c>
      <c r="D336" s="416"/>
      <c r="E336" s="416"/>
    </row>
    <row r="337" customFormat="false" ht="14.1" hidden="false" customHeight="true" outlineLevel="0" collapsed="false">
      <c r="A337" s="433" t="n">
        <v>43925</v>
      </c>
      <c r="B337" s="428" t="n">
        <v>351</v>
      </c>
      <c r="C337" s="434" t="s">
        <v>2943</v>
      </c>
      <c r="D337" s="416"/>
      <c r="E337" s="416"/>
    </row>
    <row r="338" customFormat="false" ht="14.1" hidden="false" customHeight="true" outlineLevel="0" collapsed="false">
      <c r="A338" s="433" t="n">
        <v>43926</v>
      </c>
      <c r="B338" s="428" t="n">
        <v>355</v>
      </c>
      <c r="C338" s="434" t="s">
        <v>2943</v>
      </c>
      <c r="D338" s="416"/>
      <c r="E338" s="416"/>
    </row>
    <row r="339" customFormat="false" ht="14.1" hidden="false" customHeight="true" outlineLevel="0" collapsed="false">
      <c r="A339" s="433" t="n">
        <v>43927</v>
      </c>
      <c r="B339" s="428" t="n">
        <v>477</v>
      </c>
      <c r="C339" s="434" t="s">
        <v>2943</v>
      </c>
      <c r="D339" s="416"/>
      <c r="E339" s="416"/>
    </row>
    <row r="340" customFormat="false" ht="14.1" hidden="false" customHeight="true" outlineLevel="0" collapsed="false">
      <c r="A340" s="433" t="n">
        <v>43928</v>
      </c>
      <c r="B340" s="428" t="n">
        <v>594</v>
      </c>
      <c r="C340" s="434" t="s">
        <v>2943</v>
      </c>
      <c r="D340" s="416"/>
      <c r="E340" s="416"/>
    </row>
    <row r="341" customFormat="false" ht="14.1" hidden="false" customHeight="true" outlineLevel="0" collapsed="false">
      <c r="A341" s="433" t="n">
        <v>43929</v>
      </c>
      <c r="B341" s="428" t="n">
        <v>718</v>
      </c>
      <c r="C341" s="434" t="s">
        <v>2943</v>
      </c>
      <c r="D341" s="416"/>
      <c r="E341" s="416"/>
    </row>
    <row r="342" customFormat="false" ht="14.1" hidden="false" customHeight="true" outlineLevel="0" collapsed="false">
      <c r="A342" s="433" t="n">
        <v>43930</v>
      </c>
      <c r="B342" s="428" t="n">
        <v>819</v>
      </c>
      <c r="C342" s="434" t="s">
        <v>2943</v>
      </c>
      <c r="D342" s="416"/>
      <c r="E342" s="416"/>
    </row>
    <row r="343" customFormat="false" ht="14.1" hidden="false" customHeight="true" outlineLevel="0" collapsed="false">
      <c r="A343" s="433" t="n">
        <v>43931</v>
      </c>
      <c r="B343" s="428" t="n">
        <v>904</v>
      </c>
      <c r="C343" s="434" t="s">
        <v>2943</v>
      </c>
      <c r="D343" s="416"/>
      <c r="E343" s="416"/>
    </row>
    <row r="344" customFormat="false" ht="14.1" hidden="false" customHeight="true" outlineLevel="0" collapsed="false">
      <c r="A344" s="433" t="n">
        <v>43932</v>
      </c>
      <c r="B344" s="428" t="n">
        <v>954</v>
      </c>
      <c r="C344" s="434" t="s">
        <v>2943</v>
      </c>
      <c r="D344" s="416"/>
      <c r="E344" s="416"/>
    </row>
    <row r="345" customFormat="false" ht="14.1" hidden="false" customHeight="true" outlineLevel="0" collapsed="false">
      <c r="A345" s="433" t="n">
        <v>43933</v>
      </c>
      <c r="B345" s="428" t="n">
        <v>964</v>
      </c>
      <c r="C345" s="434" t="s">
        <v>2943</v>
      </c>
      <c r="D345" s="416"/>
      <c r="E345" s="416"/>
    </row>
    <row r="346" customFormat="false" ht="14.1" hidden="false" customHeight="true" outlineLevel="0" collapsed="false">
      <c r="A346" s="433" t="n">
        <v>43934</v>
      </c>
      <c r="B346" s="428" t="n">
        <v>1041</v>
      </c>
      <c r="C346" s="434" t="s">
        <v>2943</v>
      </c>
      <c r="D346" s="416"/>
      <c r="E346" s="416"/>
    </row>
    <row r="347" customFormat="false" ht="14.1" hidden="false" customHeight="true" outlineLevel="0" collapsed="false">
      <c r="A347" s="433" t="n">
        <v>43935</v>
      </c>
      <c r="B347" s="428" t="n">
        <v>1185</v>
      </c>
      <c r="C347" s="434" t="s">
        <v>2943</v>
      </c>
      <c r="D347" s="416"/>
      <c r="E347" s="416"/>
    </row>
    <row r="348" customFormat="false" ht="14.1" hidden="false" customHeight="true" outlineLevel="0" collapsed="false">
      <c r="A348" s="433" t="n">
        <v>43936</v>
      </c>
      <c r="B348" s="428" t="n">
        <v>1334</v>
      </c>
      <c r="C348" s="434" t="s">
        <v>2943</v>
      </c>
      <c r="D348" s="416"/>
      <c r="E348" s="416"/>
    </row>
    <row r="349" customFormat="false" ht="14.1" hidden="false" customHeight="true" outlineLevel="0" collapsed="false">
      <c r="A349" s="433" t="n">
        <v>43937</v>
      </c>
      <c r="B349" s="428" t="n">
        <v>1462</v>
      </c>
      <c r="C349" s="434" t="s">
        <v>2943</v>
      </c>
      <c r="D349" s="416"/>
      <c r="E349" s="416"/>
    </row>
    <row r="350" customFormat="false" ht="14.1" hidden="false" customHeight="true" outlineLevel="0" collapsed="false">
      <c r="A350" s="433" t="n">
        <v>43938</v>
      </c>
      <c r="B350" s="428" t="n">
        <v>1572</v>
      </c>
      <c r="C350" s="434" t="s">
        <v>2943</v>
      </c>
      <c r="D350" s="416"/>
      <c r="E350" s="416"/>
    </row>
    <row r="351" customFormat="false" ht="14.1" hidden="false" customHeight="true" outlineLevel="0" collapsed="false">
      <c r="A351" s="433" t="n">
        <v>43939</v>
      </c>
      <c r="B351" s="428" t="n">
        <v>1597</v>
      </c>
      <c r="C351" s="434" t="s">
        <v>2943</v>
      </c>
      <c r="D351" s="416"/>
      <c r="E351" s="416"/>
    </row>
    <row r="352" customFormat="false" ht="14.1" hidden="false" customHeight="true" outlineLevel="0" collapsed="false">
      <c r="A352" s="433" t="n">
        <v>43940</v>
      </c>
      <c r="B352" s="428" t="n">
        <v>1614</v>
      </c>
      <c r="C352" s="434" t="s">
        <v>2943</v>
      </c>
      <c r="D352" s="416"/>
      <c r="E352" s="416"/>
    </row>
    <row r="353" customFormat="false" ht="14.1" hidden="false" customHeight="true" outlineLevel="0" collapsed="false">
      <c r="A353" s="433" t="n">
        <v>43941</v>
      </c>
      <c r="B353" s="428" t="n">
        <v>1738</v>
      </c>
      <c r="C353" s="434" t="s">
        <v>2943</v>
      </c>
      <c r="D353" s="416"/>
      <c r="E353" s="416"/>
    </row>
    <row r="354" customFormat="false" ht="14.1" hidden="false" customHeight="true" outlineLevel="0" collapsed="false">
      <c r="A354" s="433" t="n">
        <v>43942</v>
      </c>
      <c r="B354" s="428" t="n">
        <v>1898</v>
      </c>
      <c r="C354" s="434" t="s">
        <v>2943</v>
      </c>
      <c r="D354" s="416"/>
      <c r="E354" s="416"/>
    </row>
    <row r="355" customFormat="false" ht="14.1" hidden="false" customHeight="true" outlineLevel="0" collapsed="false">
      <c r="A355" s="433" t="n">
        <v>43943</v>
      </c>
      <c r="B355" s="428" t="n">
        <v>2021</v>
      </c>
      <c r="C355" s="434" t="s">
        <v>2943</v>
      </c>
      <c r="D355" s="416"/>
      <c r="E355" s="416"/>
    </row>
    <row r="356" customFormat="false" ht="14.1" hidden="false" customHeight="true" outlineLevel="0" collapsed="false">
      <c r="A356" s="433" t="n">
        <v>43944</v>
      </c>
      <c r="B356" s="428" t="n">
        <v>2138</v>
      </c>
      <c r="C356" s="434" t="s">
        <v>2943</v>
      </c>
      <c r="D356" s="416"/>
    </row>
    <row r="357" customFormat="false" ht="14.1" hidden="false" customHeight="true" outlineLevel="0" collapsed="false">
      <c r="A357" s="433" t="n">
        <v>43945</v>
      </c>
      <c r="B357" s="428" t="n">
        <v>2222</v>
      </c>
      <c r="C357" s="434" t="s">
        <v>2943</v>
      </c>
      <c r="D357" s="416"/>
    </row>
    <row r="358" customFormat="false" ht="14.1" hidden="false" customHeight="true" outlineLevel="0" collapsed="false">
      <c r="A358" s="433" t="n">
        <v>43946</v>
      </c>
      <c r="B358" s="428" t="n">
        <v>2262</v>
      </c>
      <c r="C358" s="434" t="s">
        <v>2943</v>
      </c>
      <c r="D358" s="416"/>
    </row>
    <row r="359" customFormat="false" ht="14.1" hidden="false" customHeight="true" outlineLevel="0" collapsed="false">
      <c r="A359" s="433" t="n">
        <v>43947</v>
      </c>
      <c r="B359" s="428" t="n">
        <v>2276</v>
      </c>
      <c r="C359" s="434" t="s">
        <v>2943</v>
      </c>
      <c r="D359" s="416"/>
    </row>
    <row r="360" customFormat="false" ht="14.1" hidden="false" customHeight="true" outlineLevel="0" collapsed="false">
      <c r="A360" s="433" t="n">
        <v>43948</v>
      </c>
      <c r="B360" s="428" t="n">
        <v>2384</v>
      </c>
      <c r="C360" s="434" t="s">
        <v>2943</v>
      </c>
      <c r="D360" s="416"/>
    </row>
    <row r="361" customFormat="false" ht="14.1" hidden="false" customHeight="true" outlineLevel="0" collapsed="false">
      <c r="A361" s="433" t="n">
        <v>43949</v>
      </c>
      <c r="B361" s="428" t="n">
        <v>2518</v>
      </c>
      <c r="C361" s="434" t="s">
        <v>2943</v>
      </c>
      <c r="D361" s="416"/>
    </row>
    <row r="362" customFormat="false" ht="14.1" hidden="false" customHeight="true" outlineLevel="0" collapsed="false">
      <c r="A362" s="433" t="n">
        <v>43950</v>
      </c>
      <c r="B362" s="428" t="n">
        <v>2631</v>
      </c>
      <c r="C362" s="434" t="s">
        <v>2943</v>
      </c>
      <c r="D362" s="416"/>
    </row>
    <row r="363" customFormat="false" ht="14.1" hidden="false" customHeight="true" outlineLevel="0" collapsed="false">
      <c r="A363" s="433" t="n">
        <v>43951</v>
      </c>
      <c r="B363" s="428" t="n">
        <v>2706</v>
      </c>
      <c r="C363" s="434" t="s">
        <v>2943</v>
      </c>
    </row>
    <row r="364" customFormat="false" ht="14.1" hidden="false" customHeight="true" outlineLevel="0" collapsed="false">
      <c r="A364" s="433" t="n">
        <v>43952</v>
      </c>
      <c r="B364" s="428" t="n">
        <v>2782</v>
      </c>
      <c r="C364" s="434" t="s">
        <v>2943</v>
      </c>
    </row>
    <row r="365" customFormat="false" ht="14.1" hidden="false" customHeight="true" outlineLevel="0" collapsed="false">
      <c r="A365" s="433" t="n">
        <v>43953</v>
      </c>
      <c r="B365" s="428" t="n">
        <v>2796</v>
      </c>
      <c r="C365" s="434" t="s">
        <v>2943</v>
      </c>
    </row>
    <row r="366" customFormat="false" ht="14.1" hidden="false" customHeight="true" outlineLevel="0" collapsed="false">
      <c r="A366" s="433" t="n">
        <v>43954</v>
      </c>
      <c r="B366" s="428" t="n">
        <v>2803</v>
      </c>
      <c r="C366" s="434" t="s">
        <v>2943</v>
      </c>
    </row>
    <row r="367" customFormat="false" ht="14.1" hidden="false" customHeight="true" outlineLevel="0" collapsed="false">
      <c r="A367" s="433" t="n">
        <v>43955</v>
      </c>
      <c r="B367" s="428" t="n">
        <v>2868</v>
      </c>
      <c r="C367" s="434" t="s">
        <v>2943</v>
      </c>
    </row>
    <row r="368" customFormat="false" ht="14.1" hidden="false" customHeight="true" outlineLevel="0" collapsed="false">
      <c r="A368" s="433" t="n">
        <v>43956</v>
      </c>
      <c r="B368" s="428" t="n">
        <v>2990</v>
      </c>
      <c r="C368" s="434" t="s">
        <v>2943</v>
      </c>
    </row>
    <row r="369" customFormat="false" ht="14.1" hidden="false" customHeight="true" outlineLevel="0" collapsed="false">
      <c r="A369" s="433" t="n">
        <v>43957</v>
      </c>
      <c r="B369" s="428" t="n">
        <v>3075</v>
      </c>
      <c r="C369" s="434" t="s">
        <v>2943</v>
      </c>
    </row>
    <row r="370" customFormat="false" ht="14.1" hidden="false" customHeight="true" outlineLevel="0" collapsed="false">
      <c r="A370" s="433" t="n">
        <v>43958</v>
      </c>
      <c r="B370" s="428" t="n">
        <v>3147</v>
      </c>
      <c r="C370" s="434" t="s">
        <v>2943</v>
      </c>
    </row>
    <row r="371" customFormat="false" ht="14.1" hidden="false" customHeight="true" outlineLevel="0" collapsed="false">
      <c r="A371" s="433" t="n">
        <v>43959</v>
      </c>
      <c r="B371" s="428" t="n">
        <v>3196</v>
      </c>
      <c r="C371" s="434" t="s">
        <v>2943</v>
      </c>
    </row>
    <row r="372" customFormat="false" ht="14.1" hidden="false" customHeight="true" outlineLevel="0" collapsed="false">
      <c r="A372" s="433" t="n">
        <v>43960</v>
      </c>
      <c r="B372" s="428" t="n">
        <v>3213</v>
      </c>
      <c r="C372" s="434" t="s">
        <v>2943</v>
      </c>
    </row>
    <row r="373" customFormat="false" ht="14.1" hidden="false" customHeight="true" outlineLevel="0" collapsed="false">
      <c r="A373" s="433" t="n">
        <v>43961</v>
      </c>
      <c r="B373" s="428" t="n">
        <v>3218</v>
      </c>
      <c r="C373" s="434" t="s">
        <v>2943</v>
      </c>
    </row>
    <row r="374" customFormat="false" ht="14.1" hidden="false" customHeight="true" outlineLevel="0" collapsed="false">
      <c r="A374" s="433" t="n">
        <v>43962</v>
      </c>
      <c r="B374" s="428" t="n">
        <v>3291</v>
      </c>
      <c r="C374" s="434" t="s">
        <v>2943</v>
      </c>
    </row>
    <row r="375" customFormat="false" ht="14.1" hidden="false" customHeight="true" outlineLevel="0" collapsed="false">
      <c r="A375" s="433" t="n">
        <v>43963</v>
      </c>
      <c r="B375" s="428" t="n">
        <v>3381</v>
      </c>
      <c r="C375" s="434" t="s">
        <v>2943</v>
      </c>
    </row>
    <row r="376" customFormat="false" ht="14.1" hidden="false" customHeight="true" outlineLevel="0" collapsed="false">
      <c r="A376" s="433" t="n">
        <v>43964</v>
      </c>
      <c r="B376" s="428" t="n">
        <v>3425</v>
      </c>
      <c r="C376" s="434" t="s">
        <v>2943</v>
      </c>
    </row>
    <row r="377" customFormat="false" ht="14.1" hidden="false" customHeight="true" outlineLevel="0" collapsed="false">
      <c r="A377" s="433" t="n">
        <v>43965</v>
      </c>
      <c r="B377" s="428" t="n">
        <v>3481</v>
      </c>
      <c r="C377" s="434" t="s">
        <v>2943</v>
      </c>
    </row>
    <row r="378" customFormat="false" ht="14.1" hidden="false" customHeight="true" outlineLevel="0" collapsed="false">
      <c r="A378" s="433" t="n">
        <v>43966</v>
      </c>
      <c r="B378" s="428" t="n">
        <v>3541</v>
      </c>
      <c r="C378" s="434" t="s">
        <v>2943</v>
      </c>
    </row>
    <row r="379" customFormat="false" ht="14.1" hidden="false" customHeight="true" outlineLevel="0" collapsed="false">
      <c r="A379" s="433" t="n">
        <v>43967</v>
      </c>
      <c r="B379" s="428" t="n">
        <v>3551</v>
      </c>
      <c r="C379" s="434" t="s">
        <v>2943</v>
      </c>
    </row>
    <row r="380" customFormat="false" ht="14.1" hidden="false" customHeight="true" outlineLevel="0" collapsed="false">
      <c r="A380" s="433" t="n">
        <v>43968</v>
      </c>
      <c r="B380" s="428" t="n">
        <v>3554</v>
      </c>
      <c r="C380" s="434" t="s">
        <v>2943</v>
      </c>
    </row>
    <row r="381" customFormat="false" ht="14.1" hidden="false" customHeight="true" outlineLevel="0" collapsed="false">
      <c r="A381" s="433" t="n">
        <v>43969</v>
      </c>
      <c r="B381" s="428" t="n">
        <v>3600</v>
      </c>
      <c r="C381" s="434" t="s">
        <v>2943</v>
      </c>
    </row>
    <row r="382" customFormat="false" ht="14.1" hidden="false" customHeight="true" outlineLevel="0" collapsed="false">
      <c r="A382" s="433" t="n">
        <v>43970</v>
      </c>
      <c r="B382" s="428" t="n">
        <v>3666</v>
      </c>
      <c r="C382" s="434" t="s">
        <v>2943</v>
      </c>
    </row>
    <row r="383" customFormat="false" ht="14.1" hidden="false" customHeight="true" outlineLevel="0" collapsed="false">
      <c r="A383" s="433" t="n">
        <v>43971</v>
      </c>
      <c r="B383" s="428" t="n">
        <v>3714</v>
      </c>
      <c r="C383" s="434" t="s">
        <v>2943</v>
      </c>
    </row>
    <row r="384" customFormat="false" ht="14.1" hidden="false" customHeight="true" outlineLevel="0" collapsed="false">
      <c r="A384" s="433" t="n">
        <v>43972</v>
      </c>
      <c r="B384" s="428" t="n">
        <v>3742</v>
      </c>
      <c r="C384" s="434" t="s">
        <v>2943</v>
      </c>
    </row>
    <row r="385" customFormat="false" ht="14.1" hidden="false" customHeight="true" outlineLevel="0" collapsed="false">
      <c r="A385" s="433" t="n">
        <v>43973</v>
      </c>
      <c r="B385" s="428" t="n">
        <v>3770</v>
      </c>
      <c r="C385" s="434" t="s">
        <v>2943</v>
      </c>
    </row>
    <row r="386" customFormat="false" ht="14.1" hidden="false" customHeight="true" outlineLevel="0" collapsed="false">
      <c r="A386" s="433" t="n">
        <v>43974</v>
      </c>
      <c r="B386" s="428" t="n">
        <v>3781</v>
      </c>
      <c r="C386" s="434" t="s">
        <v>2943</v>
      </c>
    </row>
    <row r="387" customFormat="false" ht="14.1" hidden="false" customHeight="true" outlineLevel="0" collapsed="false">
      <c r="A387" s="433" t="n">
        <v>43975</v>
      </c>
      <c r="B387" s="428" t="n">
        <v>3784</v>
      </c>
      <c r="C387" s="434" t="s">
        <v>2943</v>
      </c>
    </row>
    <row r="388" customFormat="false" ht="14.1" hidden="false" customHeight="true" outlineLevel="0" collapsed="false">
      <c r="A388" s="433" t="n">
        <v>43976</v>
      </c>
      <c r="B388" s="428" t="n">
        <v>3806</v>
      </c>
      <c r="C388" s="434" t="s">
        <v>2943</v>
      </c>
    </row>
    <row r="389" customFormat="false" ht="14.1" hidden="false" customHeight="true" outlineLevel="0" collapsed="false">
      <c r="A389" s="433" t="n">
        <v>43977</v>
      </c>
      <c r="B389" s="428" t="n">
        <v>3826</v>
      </c>
      <c r="C389" s="434" t="s">
        <v>2943</v>
      </c>
    </row>
    <row r="390" customFormat="false" ht="14.1" hidden="false" customHeight="true" outlineLevel="0" collapsed="false">
      <c r="A390" s="433" t="n">
        <v>43978</v>
      </c>
      <c r="B390" s="428" t="n">
        <v>3847</v>
      </c>
      <c r="C390" s="434" t="s">
        <v>2943</v>
      </c>
    </row>
    <row r="391" customFormat="false" ht="14.1" hidden="false" customHeight="true" outlineLevel="0" collapsed="false">
      <c r="A391" s="433" t="n">
        <v>43979</v>
      </c>
      <c r="B391" s="428" t="n">
        <v>3872</v>
      </c>
      <c r="C391" s="434" t="s">
        <v>2943</v>
      </c>
    </row>
    <row r="392" customFormat="false" ht="14.1" hidden="false" customHeight="true" outlineLevel="0" collapsed="false">
      <c r="A392" s="433" t="n">
        <v>43980</v>
      </c>
      <c r="B392" s="428" t="n">
        <v>3903</v>
      </c>
      <c r="C392" s="434" t="s">
        <v>2943</v>
      </c>
    </row>
    <row r="393" customFormat="false" ht="14.1" hidden="false" customHeight="true" outlineLevel="0" collapsed="false">
      <c r="A393" s="433" t="n">
        <v>43981</v>
      </c>
      <c r="B393" s="428" t="n">
        <v>3913</v>
      </c>
      <c r="C393" s="434" t="s">
        <v>2943</v>
      </c>
    </row>
    <row r="394" customFormat="false" ht="14.1" hidden="false" customHeight="true" outlineLevel="0" collapsed="false">
      <c r="A394" s="433" t="n">
        <v>43982</v>
      </c>
      <c r="B394" s="428" t="n">
        <v>3915</v>
      </c>
      <c r="C394" s="434" t="s">
        <v>2943</v>
      </c>
    </row>
    <row r="395" customFormat="false" ht="14.1" hidden="false" customHeight="true" outlineLevel="0" collapsed="false">
      <c r="A395" s="433" t="n">
        <v>43983</v>
      </c>
      <c r="B395" s="428" t="n">
        <v>3936</v>
      </c>
      <c r="C395" s="434" t="s">
        <v>2943</v>
      </c>
    </row>
    <row r="396" customFormat="false" ht="14.1" hidden="false" customHeight="true" outlineLevel="0" collapsed="false">
      <c r="A396" s="433" t="n">
        <v>43984</v>
      </c>
      <c r="B396" s="428" t="n">
        <v>3952</v>
      </c>
      <c r="C396" s="434" t="s">
        <v>2943</v>
      </c>
    </row>
    <row r="397" customFormat="false" ht="14.1" hidden="false" customHeight="true" outlineLevel="0" collapsed="false">
      <c r="A397" s="433" t="n">
        <v>43985</v>
      </c>
      <c r="B397" s="428" t="n">
        <v>3971</v>
      </c>
      <c r="C397" s="434" t="s">
        <v>2943</v>
      </c>
    </row>
    <row r="398" customFormat="false" ht="14.1" hidden="false" customHeight="true" outlineLevel="0" collapsed="false">
      <c r="A398" s="433" t="n">
        <v>43986</v>
      </c>
      <c r="B398" s="428" t="n">
        <v>3990</v>
      </c>
      <c r="C398" s="434" t="s">
        <v>2943</v>
      </c>
    </row>
    <row r="399" customFormat="false" ht="14.1" hidden="false" customHeight="true" outlineLevel="0" collapsed="false">
      <c r="A399" s="433" t="n">
        <v>43987</v>
      </c>
      <c r="B399" s="428" t="n">
        <v>4001</v>
      </c>
      <c r="C399" s="434" t="s">
        <v>2943</v>
      </c>
    </row>
    <row r="400" customFormat="false" ht="14.1" hidden="false" customHeight="true" outlineLevel="0" collapsed="false">
      <c r="A400" s="433" t="n">
        <v>43988</v>
      </c>
      <c r="B400" s="428" t="n">
        <v>4003</v>
      </c>
      <c r="C400" s="434" t="s">
        <v>2943</v>
      </c>
    </row>
    <row r="401" customFormat="false" ht="14.1" hidden="false" customHeight="true" outlineLevel="0" collapsed="false">
      <c r="A401" s="433" t="n">
        <v>43989</v>
      </c>
      <c r="B401" s="428" t="n">
        <v>4004</v>
      </c>
      <c r="C401" s="434" t="s">
        <v>2943</v>
      </c>
    </row>
    <row r="402" customFormat="false" ht="14.1" hidden="false" customHeight="true" outlineLevel="0" collapsed="false">
      <c r="A402" s="433" t="n">
        <v>43990</v>
      </c>
      <c r="B402" s="428" t="n">
        <v>4019</v>
      </c>
      <c r="C402" s="434" t="s">
        <v>2943</v>
      </c>
    </row>
    <row r="403" customFormat="false" ht="14.1" hidden="false" customHeight="true" outlineLevel="0" collapsed="false">
      <c r="A403" s="433" t="n">
        <v>43991</v>
      </c>
      <c r="B403" s="428" t="n">
        <v>4038</v>
      </c>
      <c r="C403" s="434" t="s">
        <v>2943</v>
      </c>
    </row>
    <row r="404" customFormat="false" ht="14.1" hidden="false" customHeight="true" outlineLevel="0" collapsed="false">
      <c r="A404" s="433" t="n">
        <v>43992</v>
      </c>
      <c r="B404" s="428" t="n">
        <v>4051</v>
      </c>
      <c r="C404" s="434" t="s">
        <v>2943</v>
      </c>
    </row>
    <row r="405" customFormat="false" ht="14.1" hidden="false" customHeight="true" outlineLevel="0" collapsed="false">
      <c r="A405" s="433" t="n">
        <v>43993</v>
      </c>
      <c r="B405" s="428" t="n">
        <v>4057</v>
      </c>
      <c r="C405" s="434" t="s">
        <v>2943</v>
      </c>
    </row>
    <row r="406" customFormat="false" ht="14.1" hidden="false" customHeight="true" outlineLevel="0" collapsed="false">
      <c r="A406" s="433" t="n">
        <v>43994</v>
      </c>
      <c r="B406" s="428" t="n">
        <v>4069</v>
      </c>
      <c r="C406" s="434" t="s">
        <v>2943</v>
      </c>
    </row>
    <row r="407" customFormat="false" ht="14.1" hidden="false" customHeight="true" outlineLevel="0" collapsed="false">
      <c r="A407" s="433" t="n">
        <v>43995</v>
      </c>
      <c r="B407" s="428" t="n">
        <v>4072</v>
      </c>
      <c r="C407" s="434" t="s">
        <v>2943</v>
      </c>
    </row>
    <row r="408" customFormat="false" ht="14.1" hidden="false" customHeight="true" outlineLevel="0" collapsed="false">
      <c r="A408" s="433" t="n">
        <v>43996</v>
      </c>
      <c r="B408" s="428" t="n">
        <v>4072</v>
      </c>
      <c r="C408" s="434" t="s">
        <v>2943</v>
      </c>
    </row>
    <row r="409" customFormat="false" ht="14.1" hidden="false" customHeight="true" outlineLevel="0" collapsed="false">
      <c r="A409" s="433" t="n">
        <v>43997</v>
      </c>
      <c r="B409" s="428" t="n">
        <v>4080</v>
      </c>
      <c r="C409" s="434" t="s">
        <v>2943</v>
      </c>
    </row>
    <row r="410" customFormat="false" ht="14.1" hidden="false" customHeight="true" outlineLevel="0" collapsed="false">
      <c r="A410" s="433" t="n">
        <v>43998</v>
      </c>
      <c r="B410" s="428" t="n">
        <v>4097</v>
      </c>
      <c r="C410" s="434" t="s">
        <v>2943</v>
      </c>
    </row>
    <row r="411" customFormat="false" ht="14.1" hidden="false" customHeight="true" outlineLevel="0" collapsed="false">
      <c r="A411" s="433" t="n">
        <v>43999</v>
      </c>
      <c r="B411" s="428" t="n">
        <v>4104</v>
      </c>
      <c r="C411" s="434" t="s">
        <v>2943</v>
      </c>
    </row>
    <row r="412" customFormat="false" ht="14.1" hidden="false" customHeight="true" outlineLevel="0" collapsed="false">
      <c r="A412" s="433" t="n">
        <v>44000</v>
      </c>
      <c r="B412" s="428" t="n">
        <v>4112</v>
      </c>
      <c r="C412" s="434" t="s">
        <v>2943</v>
      </c>
    </row>
    <row r="413" customFormat="false" ht="14.1" hidden="false" customHeight="true" outlineLevel="0" collapsed="false">
      <c r="A413" s="433" t="n">
        <v>44001</v>
      </c>
      <c r="B413" s="428" t="n">
        <v>4121</v>
      </c>
      <c r="C413" s="434" t="s">
        <v>2943</v>
      </c>
    </row>
    <row r="414" customFormat="false" ht="14.1" hidden="false" customHeight="true" outlineLevel="0" collapsed="false">
      <c r="A414" s="433" t="n">
        <v>44002</v>
      </c>
      <c r="B414" s="428" t="n">
        <v>4121</v>
      </c>
      <c r="C414" s="434" t="s">
        <v>2943</v>
      </c>
    </row>
    <row r="415" customFormat="false" ht="14.1" hidden="false" customHeight="true" outlineLevel="0" collapsed="false">
      <c r="A415" s="433" t="n">
        <v>44003</v>
      </c>
      <c r="B415" s="428" t="n">
        <v>4121</v>
      </c>
      <c r="C415" s="434" t="s">
        <v>2943</v>
      </c>
    </row>
    <row r="416" customFormat="false" ht="14.1" hidden="false" customHeight="true" outlineLevel="0" collapsed="false">
      <c r="A416" s="433" t="n">
        <v>44004</v>
      </c>
      <c r="B416" s="428" t="n">
        <v>4129</v>
      </c>
      <c r="C416" s="434" t="s">
        <v>2943</v>
      </c>
    </row>
    <row r="417" customFormat="false" ht="14.1" hidden="false" customHeight="true" outlineLevel="0" collapsed="false">
      <c r="A417" s="433" t="n">
        <v>44005</v>
      </c>
      <c r="B417" s="428" t="n">
        <v>4142</v>
      </c>
      <c r="C417" s="434" t="s">
        <v>2943</v>
      </c>
    </row>
    <row r="418" customFormat="false" ht="14.1" hidden="false" customHeight="true" outlineLevel="0" collapsed="false">
      <c r="A418" s="433" t="n">
        <v>44006</v>
      </c>
      <c r="B418" s="428" t="n">
        <v>4151</v>
      </c>
      <c r="C418" s="434" t="s">
        <v>2943</v>
      </c>
    </row>
    <row r="419" customFormat="false" ht="14.1" hidden="false" customHeight="true" outlineLevel="0" collapsed="false">
      <c r="A419" s="433" t="n">
        <v>44007</v>
      </c>
      <c r="B419" s="428" t="n">
        <v>4155</v>
      </c>
      <c r="C419" s="434" t="s">
        <v>2943</v>
      </c>
    </row>
    <row r="420" customFormat="false" ht="14.1" hidden="false" customHeight="true" outlineLevel="0" collapsed="false">
      <c r="A420" s="433" t="n">
        <v>44008</v>
      </c>
      <c r="B420" s="428" t="n">
        <v>4157</v>
      </c>
      <c r="C420" s="434" t="s">
        <v>2943</v>
      </c>
    </row>
    <row r="421" customFormat="false" ht="14.1" hidden="false" customHeight="true" outlineLevel="0" collapsed="false">
      <c r="A421" s="433" t="n">
        <v>44009</v>
      </c>
      <c r="B421" s="428" t="n">
        <v>4157</v>
      </c>
      <c r="C421" s="434" t="s">
        <v>2943</v>
      </c>
    </row>
    <row r="422" customFormat="false" ht="14.1" hidden="false" customHeight="true" outlineLevel="0" collapsed="false">
      <c r="A422" s="433" t="n">
        <v>44010</v>
      </c>
      <c r="B422" s="428" t="n">
        <v>4157</v>
      </c>
      <c r="C422" s="434" t="s">
        <v>2943</v>
      </c>
    </row>
    <row r="423" customFormat="false" ht="14.1" hidden="false" customHeight="true" outlineLevel="0" collapsed="false">
      <c r="A423" s="433" t="n">
        <v>44011</v>
      </c>
      <c r="B423" s="428" t="n">
        <v>4161</v>
      </c>
      <c r="C423" s="434" t="s">
        <v>2943</v>
      </c>
    </row>
    <row r="424" customFormat="false" ht="14.1" hidden="false" customHeight="true" outlineLevel="0" collapsed="false">
      <c r="A424" s="433" t="n">
        <v>44012</v>
      </c>
      <c r="B424" s="428" t="n">
        <v>4167</v>
      </c>
      <c r="C424" s="434" t="s">
        <v>2943</v>
      </c>
    </row>
    <row r="425" customFormat="false" ht="14.1" hidden="false" customHeight="true" outlineLevel="0" collapsed="false">
      <c r="A425" s="433" t="n">
        <v>44013</v>
      </c>
      <c r="B425" s="428" t="n">
        <v>4171</v>
      </c>
      <c r="C425" s="434" t="s">
        <v>2943</v>
      </c>
    </row>
    <row r="426" customFormat="false" ht="14.1" hidden="false" customHeight="true" outlineLevel="0" collapsed="false">
      <c r="A426" s="433" t="n">
        <v>44014</v>
      </c>
      <c r="B426" s="428" t="n">
        <v>4175</v>
      </c>
      <c r="C426" s="434" t="s">
        <v>2943</v>
      </c>
    </row>
    <row r="427" customFormat="false" ht="14.1" hidden="false" customHeight="true" outlineLevel="0" collapsed="false">
      <c r="A427" s="433" t="n">
        <v>44015</v>
      </c>
      <c r="B427" s="428" t="n">
        <v>4176</v>
      </c>
      <c r="C427" s="434" t="s">
        <v>2943</v>
      </c>
    </row>
    <row r="428" customFormat="false" ht="14.1" hidden="false" customHeight="true" outlineLevel="0" collapsed="false">
      <c r="A428" s="433" t="n">
        <v>44016</v>
      </c>
      <c r="B428" s="428" t="n">
        <v>4176</v>
      </c>
      <c r="C428" s="434" t="s">
        <v>2943</v>
      </c>
    </row>
    <row r="429" customFormat="false" ht="14.1" hidden="false" customHeight="true" outlineLevel="0" collapsed="false">
      <c r="A429" s="433" t="n">
        <v>44017</v>
      </c>
      <c r="B429" s="428" t="n">
        <v>4176</v>
      </c>
      <c r="C429" s="434" t="s">
        <v>2943</v>
      </c>
    </row>
    <row r="430" customFormat="false" ht="14.1" hidden="false" customHeight="true" outlineLevel="0" collapsed="false">
      <c r="A430" s="433" t="n">
        <v>44018</v>
      </c>
      <c r="B430" s="428" t="n">
        <v>4180</v>
      </c>
      <c r="C430" s="434" t="s">
        <v>2943</v>
      </c>
    </row>
    <row r="431" customFormat="false" ht="14.1" hidden="false" customHeight="true" outlineLevel="0" collapsed="false">
      <c r="A431" s="433" t="n">
        <v>44019</v>
      </c>
      <c r="B431" s="428" t="n">
        <v>4186</v>
      </c>
      <c r="C431" s="434" t="s">
        <v>2943</v>
      </c>
    </row>
    <row r="432" customFormat="false" ht="14.1" hidden="false" customHeight="true" outlineLevel="0" collapsed="false">
      <c r="A432" s="433" t="n">
        <v>44020</v>
      </c>
      <c r="B432" s="428" t="n">
        <v>4186</v>
      </c>
      <c r="C432" s="434" t="s">
        <v>2943</v>
      </c>
    </row>
    <row r="433" customFormat="false" ht="14.1" hidden="false" customHeight="true" outlineLevel="0" collapsed="false">
      <c r="A433" s="433" t="n">
        <v>44021</v>
      </c>
      <c r="B433" s="428" t="n">
        <v>4187</v>
      </c>
      <c r="C433" s="434" t="s">
        <v>2943</v>
      </c>
    </row>
    <row r="434" customFormat="false" ht="14.1" hidden="false" customHeight="true" outlineLevel="0" collapsed="false">
      <c r="A434" s="433" t="n">
        <v>44022</v>
      </c>
      <c r="B434" s="428" t="n">
        <v>4189</v>
      </c>
      <c r="C434" s="434" t="s">
        <v>2943</v>
      </c>
    </row>
    <row r="435" customFormat="false" ht="14.1" hidden="false" customHeight="true" outlineLevel="0" collapsed="false">
      <c r="A435" s="433" t="n">
        <v>44023</v>
      </c>
      <c r="B435" s="428" t="n">
        <v>4189</v>
      </c>
      <c r="C435" s="434" t="s">
        <v>2943</v>
      </c>
    </row>
    <row r="436" customFormat="false" ht="14.1" hidden="false" customHeight="true" outlineLevel="0" collapsed="false">
      <c r="A436" s="433" t="n">
        <v>44024</v>
      </c>
      <c r="B436" s="428" t="n">
        <v>4189</v>
      </c>
      <c r="C436" s="434" t="s">
        <v>2943</v>
      </c>
    </row>
    <row r="437" customFormat="false" ht="14.1" hidden="false" customHeight="true" outlineLevel="0" collapsed="false">
      <c r="A437" s="433" t="n">
        <v>44025</v>
      </c>
      <c r="B437" s="428" t="n">
        <v>4190</v>
      </c>
      <c r="C437" s="434" t="s">
        <v>2943</v>
      </c>
    </row>
    <row r="438" customFormat="false" ht="14.1" hidden="false" customHeight="true" outlineLevel="0" collapsed="false">
      <c r="A438" s="433" t="n">
        <v>44026</v>
      </c>
      <c r="B438" s="428" t="n">
        <v>4191</v>
      </c>
      <c r="C438" s="434" t="s">
        <v>2943</v>
      </c>
    </row>
    <row r="439" customFormat="false" ht="14.1" hidden="false" customHeight="true" outlineLevel="0" collapsed="false">
      <c r="A439" s="433" t="n">
        <v>44027</v>
      </c>
      <c r="B439" s="428" t="n">
        <v>4194</v>
      </c>
      <c r="C439" s="434" t="s">
        <v>2943</v>
      </c>
    </row>
    <row r="440" customFormat="false" ht="14.1" hidden="false" customHeight="true" outlineLevel="0" collapsed="false">
      <c r="A440" s="433" t="n">
        <v>44028</v>
      </c>
      <c r="B440" s="428" t="n">
        <v>4195</v>
      </c>
      <c r="C440" s="434" t="s">
        <v>2943</v>
      </c>
    </row>
    <row r="441" customFormat="false" ht="14.1" hidden="false" customHeight="true" outlineLevel="0" collapsed="false">
      <c r="A441" s="433" t="n">
        <v>44029</v>
      </c>
      <c r="B441" s="428" t="n">
        <v>4195</v>
      </c>
      <c r="C441" s="434" t="s">
        <v>2943</v>
      </c>
    </row>
    <row r="442" customFormat="false" ht="14.1" hidden="false" customHeight="true" outlineLevel="0" collapsed="false">
      <c r="A442" s="433" t="n">
        <v>44030</v>
      </c>
      <c r="B442" s="428" t="n">
        <v>4195</v>
      </c>
      <c r="C442" s="434" t="s">
        <v>2943</v>
      </c>
    </row>
    <row r="443" customFormat="false" ht="14.1" hidden="false" customHeight="true" outlineLevel="0" collapsed="false">
      <c r="A443" s="433" t="n">
        <v>44031</v>
      </c>
      <c r="B443" s="428" t="n">
        <v>4195</v>
      </c>
      <c r="C443" s="434" t="s">
        <v>2943</v>
      </c>
    </row>
    <row r="444" customFormat="false" ht="14.1" hidden="false" customHeight="true" outlineLevel="0" collapsed="false">
      <c r="A444" s="433" t="n">
        <v>44032</v>
      </c>
      <c r="B444" s="30" t="n">
        <v>4196</v>
      </c>
      <c r="C444" s="434" t="s">
        <v>2943</v>
      </c>
    </row>
    <row r="445" customFormat="false" ht="14.1" hidden="false" customHeight="true" outlineLevel="0" collapsed="false">
      <c r="A445" s="433" t="n">
        <v>44033</v>
      </c>
      <c r="B445" s="428" t="n">
        <v>4200</v>
      </c>
      <c r="C445" s="434" t="s">
        <v>2943</v>
      </c>
    </row>
    <row r="446" customFormat="false" ht="14.1" hidden="false" customHeight="true" outlineLevel="0" collapsed="false">
      <c r="A446" s="433" t="n">
        <v>44034</v>
      </c>
      <c r="B446" s="428" t="n">
        <v>4201</v>
      </c>
      <c r="C446" s="434" t="s">
        <v>2943</v>
      </c>
    </row>
    <row r="447" customFormat="false" ht="14.1" hidden="false" customHeight="true" outlineLevel="0" collapsed="false">
      <c r="A447" s="433" t="n">
        <v>44035</v>
      </c>
      <c r="B447" s="428" t="n">
        <v>4202</v>
      </c>
      <c r="C447" s="434" t="s">
        <v>2943</v>
      </c>
    </row>
    <row r="448" customFormat="false" ht="14.1" hidden="false" customHeight="true" outlineLevel="0" collapsed="false">
      <c r="A448" s="433" t="n">
        <v>44036</v>
      </c>
      <c r="B448" s="428" t="n">
        <v>4203</v>
      </c>
      <c r="C448" s="434" t="s">
        <v>2943</v>
      </c>
    </row>
    <row r="449" customFormat="false" ht="14.1" hidden="false" customHeight="true" outlineLevel="0" collapsed="false">
      <c r="A449" s="433" t="n">
        <v>44037</v>
      </c>
      <c r="B449" s="428" t="n">
        <v>4203</v>
      </c>
      <c r="C449" s="434" t="s">
        <v>2943</v>
      </c>
    </row>
    <row r="450" customFormat="false" ht="14.1" hidden="false" customHeight="true" outlineLevel="0" collapsed="false">
      <c r="A450" s="433" t="n">
        <v>44038</v>
      </c>
      <c r="B450" s="428" t="n">
        <v>4203</v>
      </c>
      <c r="C450" s="434" t="s">
        <v>2943</v>
      </c>
    </row>
    <row r="451" customFormat="false" ht="14.1" hidden="false" customHeight="true" outlineLevel="0" collapsed="false">
      <c r="A451" s="433" t="n">
        <v>44039</v>
      </c>
      <c r="B451" s="428" t="n">
        <v>4203</v>
      </c>
      <c r="C451" s="434" t="s">
        <v>2943</v>
      </c>
    </row>
    <row r="452" customFormat="false" ht="14.1" hidden="false" customHeight="true" outlineLevel="0" collapsed="false">
      <c r="A452" s="433" t="n">
        <v>44040</v>
      </c>
      <c r="B452" s="30" t="n">
        <v>4204</v>
      </c>
      <c r="C452" s="434" t="s">
        <v>2943</v>
      </c>
    </row>
    <row r="453" customFormat="false" ht="14.1" hidden="false" customHeight="true" outlineLevel="0" collapsed="false">
      <c r="A453" s="433" t="n">
        <v>44041</v>
      </c>
      <c r="B453" s="428" t="n">
        <v>4205</v>
      </c>
      <c r="C453" s="434" t="s">
        <v>2943</v>
      </c>
      <c r="H453" s="164"/>
      <c r="I453" s="164"/>
      <c r="J453" s="164"/>
      <c r="K453" s="164"/>
      <c r="L453" s="164"/>
      <c r="M453" s="164"/>
    </row>
    <row r="454" customFormat="false" ht="14.1" hidden="false" customHeight="true" outlineLevel="0" collapsed="false">
      <c r="A454" s="433" t="n">
        <v>44042</v>
      </c>
      <c r="B454" s="428" t="n">
        <v>4207</v>
      </c>
      <c r="C454" s="434" t="s">
        <v>2943</v>
      </c>
      <c r="H454" s="164"/>
      <c r="I454" s="164"/>
      <c r="J454" s="164"/>
      <c r="K454" s="164"/>
      <c r="L454" s="164"/>
      <c r="M454" s="164"/>
    </row>
    <row r="455" customFormat="false" ht="14.1" hidden="false" customHeight="true" outlineLevel="0" collapsed="false">
      <c r="A455" s="433" t="n">
        <v>44043</v>
      </c>
      <c r="B455" s="428" t="n">
        <v>4209</v>
      </c>
      <c r="C455" s="434" t="s">
        <v>2943</v>
      </c>
      <c r="H455" s="164"/>
      <c r="I455" s="164"/>
      <c r="J455" s="164"/>
      <c r="K455" s="164"/>
      <c r="L455" s="164"/>
      <c r="M455" s="164"/>
    </row>
    <row r="456" customFormat="false" ht="14.1" hidden="false" customHeight="true" outlineLevel="0" collapsed="false">
      <c r="A456" s="433" t="n">
        <v>44044</v>
      </c>
      <c r="B456" s="428" t="n">
        <v>4209</v>
      </c>
      <c r="C456" s="434" t="s">
        <v>2943</v>
      </c>
    </row>
    <row r="457" customFormat="false" ht="14.1" hidden="false" customHeight="true" outlineLevel="0" collapsed="false">
      <c r="A457" s="433" t="n">
        <v>44045</v>
      </c>
      <c r="B457" s="428" t="n">
        <v>4209</v>
      </c>
      <c r="C457" s="434" t="s">
        <v>2943</v>
      </c>
    </row>
    <row r="458" customFormat="false" ht="14.1" hidden="false" customHeight="true" outlineLevel="0" collapsed="false">
      <c r="A458" s="433" t="n">
        <v>44046</v>
      </c>
      <c r="B458" s="428" t="n">
        <v>4210</v>
      </c>
      <c r="C458" s="434" t="s">
        <v>2943</v>
      </c>
    </row>
    <row r="459" customFormat="false" ht="14.1" hidden="false" customHeight="true" outlineLevel="0" collapsed="false">
      <c r="A459" s="433" t="n">
        <v>44047</v>
      </c>
      <c r="B459" s="428" t="n">
        <v>4210</v>
      </c>
      <c r="C459" s="434" t="s">
        <v>2943</v>
      </c>
    </row>
    <row r="460" customFormat="false" ht="14.1" hidden="false" customHeight="true" outlineLevel="0" collapsed="false">
      <c r="A460" s="433" t="n">
        <v>44048</v>
      </c>
      <c r="B460" s="428" t="n">
        <v>4211</v>
      </c>
      <c r="C460" s="434" t="s">
        <v>2943</v>
      </c>
    </row>
    <row r="461" customFormat="false" ht="14.1" hidden="false" customHeight="true" outlineLevel="0" collapsed="false">
      <c r="A461" s="433" t="n">
        <v>44049</v>
      </c>
      <c r="B461" s="428" t="n">
        <v>4213</v>
      </c>
      <c r="C461" s="434" t="s">
        <v>2943</v>
      </c>
    </row>
    <row r="462" customFormat="false" ht="14.1" hidden="false" customHeight="true" outlineLevel="0" collapsed="false">
      <c r="A462" s="433" t="n">
        <v>44050</v>
      </c>
      <c r="B462" s="428" t="n">
        <v>4214</v>
      </c>
      <c r="C462" s="434" t="s">
        <v>2943</v>
      </c>
    </row>
    <row r="463" customFormat="false" ht="14.1" hidden="false" customHeight="true" outlineLevel="0" collapsed="false">
      <c r="A463" s="433" t="n">
        <v>44051</v>
      </c>
      <c r="B463" s="428" t="n">
        <v>4214</v>
      </c>
      <c r="C463" s="434" t="s">
        <v>2943</v>
      </c>
    </row>
    <row r="464" customFormat="false" ht="14.1" hidden="false" customHeight="true" outlineLevel="0" collapsed="false">
      <c r="A464" s="433" t="n">
        <v>44052</v>
      </c>
      <c r="B464" s="428" t="n">
        <v>4214</v>
      </c>
      <c r="C464" s="434" t="s">
        <v>2943</v>
      </c>
    </row>
    <row r="465" customFormat="false" ht="14.1" hidden="false" customHeight="true" outlineLevel="0" collapsed="false">
      <c r="A465" s="433" t="n">
        <v>44053</v>
      </c>
      <c r="B465" s="428" t="n">
        <v>4215</v>
      </c>
      <c r="C465" s="434" t="s">
        <v>2943</v>
      </c>
    </row>
    <row r="466" customFormat="false" ht="14.1" hidden="false" customHeight="true" outlineLevel="0" collapsed="false">
      <c r="A466" s="433" t="n">
        <v>44054</v>
      </c>
      <c r="B466" s="428" t="n">
        <v>4216</v>
      </c>
      <c r="C466" s="434" t="s">
        <v>2943</v>
      </c>
    </row>
    <row r="467" customFormat="false" ht="14.1" hidden="false" customHeight="true" outlineLevel="0" collapsed="false">
      <c r="A467" s="433" t="n">
        <v>44055</v>
      </c>
      <c r="B467" s="428" t="n">
        <v>4216</v>
      </c>
      <c r="C467" s="434" t="s">
        <v>2943</v>
      </c>
    </row>
    <row r="468" customFormat="false" ht="14.1" hidden="false" customHeight="true" outlineLevel="0" collapsed="false">
      <c r="A468" s="433" t="n">
        <v>44056</v>
      </c>
      <c r="B468" s="428" t="n">
        <v>4217</v>
      </c>
      <c r="C468" s="434" t="s">
        <v>2943</v>
      </c>
    </row>
    <row r="469" customFormat="false" ht="14.1" hidden="false" customHeight="true" outlineLevel="0" collapsed="false">
      <c r="A469" s="433" t="n">
        <v>44057</v>
      </c>
      <c r="B469" s="428" t="n">
        <v>4217</v>
      </c>
      <c r="C469" s="434" t="s">
        <v>2943</v>
      </c>
    </row>
    <row r="470" customFormat="false" ht="14.1" hidden="false" customHeight="true" outlineLevel="0" collapsed="false">
      <c r="A470" s="433" t="n">
        <v>44058</v>
      </c>
      <c r="B470" s="428" t="n">
        <v>4217</v>
      </c>
      <c r="C470" s="434" t="s">
        <v>2943</v>
      </c>
    </row>
    <row r="471" customFormat="false" ht="14.1" hidden="false" customHeight="true" outlineLevel="0" collapsed="false">
      <c r="A471" s="433" t="n">
        <v>44059</v>
      </c>
      <c r="B471" s="428" t="n">
        <v>4217</v>
      </c>
      <c r="C471" s="434" t="s">
        <v>2943</v>
      </c>
    </row>
    <row r="472" customFormat="false" ht="14.1" hidden="false" customHeight="true" outlineLevel="0" collapsed="false">
      <c r="A472" s="433" t="n">
        <v>44060</v>
      </c>
      <c r="B472" s="428" t="n">
        <v>4219</v>
      </c>
      <c r="C472" s="434" t="s">
        <v>2943</v>
      </c>
    </row>
    <row r="473" customFormat="false" ht="14.1" hidden="false" customHeight="true" outlineLevel="0" collapsed="false">
      <c r="A473" s="433" t="n">
        <v>44061</v>
      </c>
      <c r="B473" s="428" t="n">
        <v>4220</v>
      </c>
      <c r="C473" s="434" t="s">
        <v>2943</v>
      </c>
    </row>
    <row r="474" customFormat="false" ht="14.1" hidden="false" customHeight="true" outlineLevel="0" collapsed="false">
      <c r="A474" s="433" t="n">
        <v>44062</v>
      </c>
      <c r="B474" s="428" t="n">
        <v>4221</v>
      </c>
      <c r="C474" s="434" t="s">
        <v>2943</v>
      </c>
    </row>
    <row r="475" customFormat="false" ht="14.1" hidden="false" customHeight="true" outlineLevel="0" collapsed="false">
      <c r="A475" s="433" t="n">
        <v>44063</v>
      </c>
      <c r="B475" s="428" t="n">
        <v>4221</v>
      </c>
      <c r="C475" s="434" t="s">
        <v>2943</v>
      </c>
    </row>
    <row r="476" customFormat="false" ht="14.1" hidden="false" customHeight="true" outlineLevel="0" collapsed="false">
      <c r="A476" s="433" t="n">
        <v>44064</v>
      </c>
      <c r="B476" s="428" t="n">
        <v>4222</v>
      </c>
      <c r="C476" s="434" t="s">
        <v>2943</v>
      </c>
    </row>
    <row r="477" customFormat="false" ht="14.1" hidden="false" customHeight="true" outlineLevel="0" collapsed="false">
      <c r="A477" s="433" t="n">
        <v>44065</v>
      </c>
      <c r="B477" s="428" t="n">
        <v>4222</v>
      </c>
      <c r="C477" s="434" t="s">
        <v>2943</v>
      </c>
    </row>
    <row r="478" customFormat="false" ht="14.1" hidden="false" customHeight="true" outlineLevel="0" collapsed="false">
      <c r="A478" s="433" t="n">
        <v>44066</v>
      </c>
      <c r="B478" s="428" t="n">
        <v>4222</v>
      </c>
      <c r="C478" s="434" t="s">
        <v>2943</v>
      </c>
    </row>
    <row r="479" customFormat="false" ht="14.1" hidden="false" customHeight="true" outlineLevel="0" collapsed="false">
      <c r="A479" s="433" t="n">
        <v>44067</v>
      </c>
      <c r="B479" s="428" t="n">
        <v>4223</v>
      </c>
      <c r="C479" s="434" t="s">
        <v>2943</v>
      </c>
    </row>
    <row r="480" customFormat="false" ht="14.1" hidden="false" customHeight="true" outlineLevel="0" collapsed="false">
      <c r="A480" s="433" t="n">
        <v>44068</v>
      </c>
      <c r="B480" s="428" t="n">
        <v>4225</v>
      </c>
      <c r="C480" s="434" t="s">
        <v>2943</v>
      </c>
    </row>
    <row r="481" customFormat="false" ht="14.1" hidden="false" customHeight="true" outlineLevel="0" collapsed="false">
      <c r="A481" s="433" t="n">
        <v>44069</v>
      </c>
      <c r="B481" s="428" t="n">
        <v>4226</v>
      </c>
      <c r="C481" s="434" t="s">
        <v>2943</v>
      </c>
    </row>
    <row r="482" customFormat="false" ht="14.1" hidden="false" customHeight="true" outlineLevel="0" collapsed="false">
      <c r="A482" s="433" t="n">
        <v>44070</v>
      </c>
      <c r="B482" s="428" t="n">
        <v>4227</v>
      </c>
      <c r="C482" s="434" t="s">
        <v>2943</v>
      </c>
    </row>
    <row r="483" customFormat="false" ht="14.1" hidden="false" customHeight="true" outlineLevel="0" collapsed="false">
      <c r="A483" s="433" t="n">
        <v>44071</v>
      </c>
      <c r="B483" s="428" t="n">
        <v>4229</v>
      </c>
      <c r="C483" s="434" t="s">
        <v>2943</v>
      </c>
    </row>
    <row r="484" customFormat="false" ht="14.1" hidden="false" customHeight="true" outlineLevel="0" collapsed="false">
      <c r="A484" s="433" t="n">
        <v>44072</v>
      </c>
      <c r="B484" s="428" t="n">
        <v>4229</v>
      </c>
      <c r="C484" s="434" t="s">
        <v>2943</v>
      </c>
    </row>
    <row r="485" customFormat="false" ht="14.1" hidden="false" customHeight="true" outlineLevel="0" collapsed="false">
      <c r="A485" s="433" t="n">
        <v>44073</v>
      </c>
      <c r="B485" s="428" t="n">
        <v>4229</v>
      </c>
      <c r="C485" s="434" t="s">
        <v>2943</v>
      </c>
    </row>
    <row r="486" customFormat="false" ht="14.1" hidden="false" customHeight="true" outlineLevel="0" collapsed="false">
      <c r="A486" s="433" t="n">
        <v>44074</v>
      </c>
      <c r="B486" s="428" t="n">
        <v>4230</v>
      </c>
      <c r="C486" s="434" t="s">
        <v>2943</v>
      </c>
    </row>
    <row r="487" customFormat="false" ht="14.1" hidden="false" customHeight="true" outlineLevel="0" collapsed="false">
      <c r="A487" s="433" t="n">
        <v>44075</v>
      </c>
      <c r="B487" s="428" t="n">
        <v>4231</v>
      </c>
      <c r="C487" s="434" t="s">
        <v>2943</v>
      </c>
    </row>
    <row r="488" customFormat="false" ht="14.1" hidden="false" customHeight="true" outlineLevel="0" collapsed="false">
      <c r="A488" s="433" t="n">
        <v>44076</v>
      </c>
      <c r="B488" s="428" t="n">
        <v>4231</v>
      </c>
      <c r="C488" s="434" t="s">
        <v>2943</v>
      </c>
    </row>
    <row r="489" customFormat="false" ht="14.1" hidden="false" customHeight="true" outlineLevel="0" collapsed="false">
      <c r="A489" s="433" t="n">
        <v>44077</v>
      </c>
      <c r="B489" s="428" t="n">
        <v>4231</v>
      </c>
      <c r="C489" s="434" t="s">
        <v>2943</v>
      </c>
    </row>
    <row r="490" customFormat="false" ht="14.1" hidden="false" customHeight="true" outlineLevel="0" collapsed="false">
      <c r="A490" s="433" t="n">
        <v>44078</v>
      </c>
      <c r="B490" s="428" t="n">
        <v>4231</v>
      </c>
      <c r="C490" s="434" t="s">
        <v>2943</v>
      </c>
    </row>
    <row r="491" customFormat="false" ht="14.1" hidden="false" customHeight="true" outlineLevel="0" collapsed="false">
      <c r="A491" s="433" t="n">
        <v>44079</v>
      </c>
      <c r="B491" s="428" t="n">
        <v>4231</v>
      </c>
      <c r="C491" s="434" t="s">
        <v>2943</v>
      </c>
    </row>
    <row r="492" customFormat="false" ht="14.1" hidden="false" customHeight="true" outlineLevel="0" collapsed="false">
      <c r="A492" s="433" t="n">
        <v>44080</v>
      </c>
      <c r="B492" s="428" t="n">
        <v>4231</v>
      </c>
      <c r="C492" s="434" t="s">
        <v>2943</v>
      </c>
    </row>
    <row r="493" customFormat="false" ht="14.1" hidden="false" customHeight="true" outlineLevel="0" collapsed="false">
      <c r="A493" s="433" t="n">
        <v>44081</v>
      </c>
      <c r="B493" s="428" t="n">
        <v>4233</v>
      </c>
      <c r="C493" s="434" t="s">
        <v>2943</v>
      </c>
    </row>
    <row r="494" customFormat="false" ht="14.1" hidden="false" customHeight="true" outlineLevel="0" collapsed="false">
      <c r="A494" s="433" t="n">
        <v>44082</v>
      </c>
      <c r="B494" s="428" t="n">
        <v>4234</v>
      </c>
      <c r="C494" s="434" t="s">
        <v>2943</v>
      </c>
    </row>
    <row r="495" customFormat="false" ht="14.1" hidden="false" customHeight="true" outlineLevel="0" collapsed="false">
      <c r="A495" s="433" t="n">
        <v>44083</v>
      </c>
      <c r="B495" s="428" t="n">
        <v>4235</v>
      </c>
      <c r="C495" s="434" t="s">
        <v>2943</v>
      </c>
    </row>
    <row r="496" customFormat="false" ht="14.1" hidden="false" customHeight="true" outlineLevel="0" collapsed="false">
      <c r="A496" s="433" t="n">
        <v>44084</v>
      </c>
      <c r="B496" s="428" t="n">
        <v>4236</v>
      </c>
      <c r="C496" s="434" t="s">
        <v>2943</v>
      </c>
    </row>
    <row r="497" customFormat="false" ht="14.1" hidden="false" customHeight="true" outlineLevel="0" collapsed="false">
      <c r="A497" s="433" t="n">
        <v>44085</v>
      </c>
      <c r="B497" s="428" t="n">
        <v>4236</v>
      </c>
      <c r="C497" s="434" t="s">
        <v>2943</v>
      </c>
    </row>
    <row r="498" customFormat="false" ht="14.1" hidden="false" customHeight="true" outlineLevel="0" collapsed="false">
      <c r="A498" s="433" t="n">
        <v>44086</v>
      </c>
      <c r="B498" s="428" t="n">
        <v>4236</v>
      </c>
      <c r="C498" s="434" t="s">
        <v>2943</v>
      </c>
    </row>
    <row r="499" customFormat="false" ht="14.1" hidden="false" customHeight="true" outlineLevel="0" collapsed="false">
      <c r="A499" s="433" t="n">
        <v>44087</v>
      </c>
      <c r="B499" s="428" t="n">
        <v>4236</v>
      </c>
      <c r="C499" s="434" t="s">
        <v>2943</v>
      </c>
    </row>
    <row r="500" customFormat="false" ht="14.1" hidden="false" customHeight="true" outlineLevel="0" collapsed="false">
      <c r="A500" s="433" t="n">
        <v>44088</v>
      </c>
      <c r="B500" s="428" t="n">
        <v>4239</v>
      </c>
      <c r="C500" s="434" t="s">
        <v>2943</v>
      </c>
    </row>
    <row r="501" customFormat="false" ht="14.1" hidden="false" customHeight="true" outlineLevel="0" collapsed="false">
      <c r="A501" s="433" t="n">
        <v>44089</v>
      </c>
      <c r="B501" s="428" t="n">
        <v>4241</v>
      </c>
      <c r="C501" s="434" t="s">
        <v>2943</v>
      </c>
    </row>
    <row r="502" customFormat="false" ht="14.1" hidden="false" customHeight="true" outlineLevel="0" collapsed="false">
      <c r="A502" s="433" t="n">
        <v>44090</v>
      </c>
      <c r="B502" s="428" t="n">
        <v>4241</v>
      </c>
      <c r="C502" s="434" t="s">
        <v>2943</v>
      </c>
    </row>
    <row r="503" customFormat="false" ht="14.1" hidden="false" customHeight="true" outlineLevel="0" collapsed="false">
      <c r="A503" s="433" t="n">
        <v>44091</v>
      </c>
      <c r="B503" s="428" t="n">
        <v>4244</v>
      </c>
      <c r="C503" s="434" t="s">
        <v>2943</v>
      </c>
    </row>
    <row r="504" customFormat="false" ht="14.1" hidden="false" customHeight="true" outlineLevel="0" collapsed="false">
      <c r="A504" s="433" t="n">
        <v>44092</v>
      </c>
      <c r="B504" s="428" t="n">
        <v>4247</v>
      </c>
      <c r="C504" s="434" t="s">
        <v>2943</v>
      </c>
    </row>
    <row r="505" customFormat="false" ht="14.1" hidden="false" customHeight="true" outlineLevel="0" collapsed="false">
      <c r="A505" s="433" t="n">
        <v>44093</v>
      </c>
      <c r="B505" s="428" t="n">
        <v>4247</v>
      </c>
      <c r="C505" s="434" t="s">
        <v>2943</v>
      </c>
    </row>
    <row r="506" customFormat="false" ht="14.1" hidden="false" customHeight="true" outlineLevel="0" collapsed="false">
      <c r="A506" s="433" t="n">
        <v>44094</v>
      </c>
      <c r="B506" s="428" t="n">
        <v>4247</v>
      </c>
      <c r="C506" s="434" t="s">
        <v>2943</v>
      </c>
    </row>
    <row r="507" customFormat="false" ht="14.1" hidden="false" customHeight="true" outlineLevel="0" collapsed="false">
      <c r="A507" s="433" t="n">
        <v>44095</v>
      </c>
      <c r="B507" s="428" t="n">
        <v>4248</v>
      </c>
      <c r="C507" s="434" t="s">
        <v>2943</v>
      </c>
    </row>
    <row r="508" customFormat="false" ht="14.1" hidden="false" customHeight="true" outlineLevel="0" collapsed="false">
      <c r="A508" s="433" t="n">
        <v>44096</v>
      </c>
      <c r="B508" s="428" t="n">
        <v>4251</v>
      </c>
      <c r="C508" s="434" t="s">
        <v>2943</v>
      </c>
    </row>
    <row r="509" customFormat="false" ht="14.1" hidden="false" customHeight="true" outlineLevel="0" collapsed="false">
      <c r="A509" s="433" t="n">
        <v>44097</v>
      </c>
      <c r="B509" s="428" t="n">
        <v>4254</v>
      </c>
      <c r="C509" s="434" t="s">
        <v>2943</v>
      </c>
    </row>
    <row r="510" customFormat="false" ht="14.1" hidden="false" customHeight="true" outlineLevel="0" collapsed="false">
      <c r="A510" s="433" t="n">
        <v>44098</v>
      </c>
      <c r="B510" s="428" t="n">
        <v>4256</v>
      </c>
      <c r="C510" s="434" t="s">
        <v>2943</v>
      </c>
    </row>
    <row r="511" customFormat="false" ht="14.1" hidden="false" customHeight="true" outlineLevel="0" collapsed="false">
      <c r="A511" s="433" t="n">
        <v>44099</v>
      </c>
      <c r="B511" s="428" t="n">
        <v>4256</v>
      </c>
      <c r="C511" s="434" t="s">
        <v>2943</v>
      </c>
    </row>
    <row r="512" customFormat="false" ht="14.1" hidden="false" customHeight="true" outlineLevel="0" collapsed="false">
      <c r="A512" s="433" t="n">
        <v>44100</v>
      </c>
      <c r="B512" s="428" t="n">
        <v>4257</v>
      </c>
      <c r="C512" s="434" t="s">
        <v>2943</v>
      </c>
    </row>
    <row r="513" customFormat="false" ht="14.1" hidden="false" customHeight="true" outlineLevel="0" collapsed="false">
      <c r="A513" s="433" t="n">
        <v>44101</v>
      </c>
      <c r="B513" s="428" t="n">
        <v>4257</v>
      </c>
      <c r="C513" s="434" t="s">
        <v>2943</v>
      </c>
    </row>
    <row r="514" customFormat="false" ht="14.1" hidden="false" customHeight="true" outlineLevel="0" collapsed="false">
      <c r="A514" s="433" t="n">
        <v>44102</v>
      </c>
      <c r="B514" s="428" t="n">
        <v>4260</v>
      </c>
      <c r="C514" s="434" t="s">
        <v>2943</v>
      </c>
    </row>
    <row r="515" customFormat="false" ht="14.1" hidden="false" customHeight="true" outlineLevel="0" collapsed="false">
      <c r="A515" s="433" t="n">
        <v>44103</v>
      </c>
      <c r="B515" s="428" t="n">
        <v>4265</v>
      </c>
      <c r="C515" s="434" t="s">
        <v>2943</v>
      </c>
    </row>
    <row r="516" customFormat="false" ht="14.1" hidden="false" customHeight="true" outlineLevel="0" collapsed="false">
      <c r="A516" s="433" t="n">
        <v>44104</v>
      </c>
      <c r="B516" s="428" t="n">
        <v>4269</v>
      </c>
      <c r="C516" s="434" t="s">
        <v>2943</v>
      </c>
    </row>
    <row r="517" customFormat="false" ht="14.1" hidden="false" customHeight="true" outlineLevel="0" collapsed="false">
      <c r="A517" s="433" t="n">
        <v>44105</v>
      </c>
      <c r="B517" s="428" t="n">
        <v>4273</v>
      </c>
      <c r="C517" s="434" t="s">
        <v>2943</v>
      </c>
    </row>
    <row r="518" customFormat="false" ht="14.1" hidden="false" customHeight="true" outlineLevel="0" collapsed="false">
      <c r="A518" s="433" t="n">
        <v>44106</v>
      </c>
      <c r="B518" s="428" t="n">
        <v>4277</v>
      </c>
      <c r="C518" s="434" t="s">
        <v>2943</v>
      </c>
    </row>
    <row r="519" customFormat="false" ht="14.1" hidden="false" customHeight="true" outlineLevel="0" collapsed="false">
      <c r="A519" s="433" t="n">
        <v>44107</v>
      </c>
      <c r="B519" s="428" t="n">
        <v>4277</v>
      </c>
      <c r="C519" s="434" t="s">
        <v>2943</v>
      </c>
    </row>
    <row r="520" customFormat="false" ht="14.1" hidden="false" customHeight="true" outlineLevel="0" collapsed="false">
      <c r="A520" s="433" t="n">
        <v>44108</v>
      </c>
      <c r="B520" s="428" t="n">
        <v>4277</v>
      </c>
      <c r="C520" s="434" t="s">
        <v>2943</v>
      </c>
    </row>
    <row r="521" customFormat="false" ht="14.1" hidden="false" customHeight="true" outlineLevel="0" collapsed="false">
      <c r="A521" s="433" t="n">
        <v>44109</v>
      </c>
      <c r="B521" s="428" t="n">
        <v>4279</v>
      </c>
      <c r="C521" s="434" t="s">
        <v>2943</v>
      </c>
    </row>
    <row r="522" customFormat="false" ht="14.1" hidden="false" customHeight="true" outlineLevel="0" collapsed="false">
      <c r="A522" s="433" t="n">
        <v>44110</v>
      </c>
      <c r="B522" s="428" t="n">
        <v>4281</v>
      </c>
      <c r="C522" s="434" t="s">
        <v>2943</v>
      </c>
    </row>
    <row r="523" customFormat="false" ht="14.1" hidden="false" customHeight="true" outlineLevel="0" collapsed="false">
      <c r="A523" s="433" t="n">
        <v>44111</v>
      </c>
      <c r="B523" s="428" t="n">
        <v>4289</v>
      </c>
      <c r="C523" s="434" t="s">
        <v>2943</v>
      </c>
    </row>
    <row r="524" customFormat="false" ht="14.1" hidden="false" customHeight="true" outlineLevel="0" collapsed="false">
      <c r="A524" s="433" t="n">
        <v>44112</v>
      </c>
      <c r="B524" s="428" t="n">
        <v>4296</v>
      </c>
      <c r="C524" s="434" t="s">
        <v>2943</v>
      </c>
    </row>
    <row r="525" customFormat="false" ht="14.1" hidden="false" customHeight="true" outlineLevel="0" collapsed="false">
      <c r="A525" s="433" t="n">
        <v>44113</v>
      </c>
      <c r="B525" s="428" t="n">
        <v>4302</v>
      </c>
      <c r="C525" s="434" t="s">
        <v>2943</v>
      </c>
    </row>
    <row r="526" customFormat="false" ht="14.1" hidden="false" customHeight="true" outlineLevel="0" collapsed="false">
      <c r="A526" s="433" t="n">
        <v>44114</v>
      </c>
      <c r="B526" s="428" t="n">
        <v>4302</v>
      </c>
      <c r="C526" s="434" t="s">
        <v>2943</v>
      </c>
    </row>
    <row r="527" customFormat="false" ht="14.1" hidden="false" customHeight="true" outlineLevel="0" collapsed="false">
      <c r="A527" s="433" t="n">
        <v>44115</v>
      </c>
      <c r="B527" s="428" t="n">
        <v>4302</v>
      </c>
      <c r="C527" s="434" t="s">
        <v>2943</v>
      </c>
    </row>
    <row r="528" customFormat="false" ht="14.1" hidden="false" customHeight="true" outlineLevel="0" collapsed="false">
      <c r="A528" s="433" t="n">
        <v>44116</v>
      </c>
      <c r="B528" s="428" t="n">
        <v>4310</v>
      </c>
      <c r="C528" s="434" t="s">
        <v>2943</v>
      </c>
    </row>
    <row r="529" customFormat="false" ht="14.1" hidden="false" customHeight="true" outlineLevel="0" collapsed="false">
      <c r="A529" s="433" t="n">
        <v>44117</v>
      </c>
      <c r="B529" s="428" t="n">
        <v>4330</v>
      </c>
      <c r="C529" s="434" t="s">
        <v>2943</v>
      </c>
    </row>
    <row r="530" customFormat="false" ht="14.1" hidden="false" customHeight="true" outlineLevel="0" collapsed="false">
      <c r="A530" s="433" t="n">
        <v>44118</v>
      </c>
      <c r="B530" s="428" t="n">
        <v>4345</v>
      </c>
      <c r="C530" s="434" t="s">
        <v>2943</v>
      </c>
    </row>
    <row r="531" customFormat="false" ht="14.1" hidden="false" customHeight="true" outlineLevel="0" collapsed="false">
      <c r="A531" s="433" t="n">
        <v>44119</v>
      </c>
      <c r="B531" s="428" t="n">
        <v>4361</v>
      </c>
      <c r="C531" s="434" t="s">
        <v>2943</v>
      </c>
    </row>
    <row r="532" customFormat="false" ht="14.1" hidden="false" customHeight="true" outlineLevel="0" collapsed="false">
      <c r="A532" s="433" t="n">
        <v>44120</v>
      </c>
      <c r="B532" s="428" t="n">
        <v>4377</v>
      </c>
      <c r="C532" s="434" t="s">
        <v>2943</v>
      </c>
    </row>
    <row r="533" customFormat="false" ht="14.1" hidden="false" customHeight="true" outlineLevel="0" collapsed="false">
      <c r="A533" s="433" t="n">
        <v>44121</v>
      </c>
      <c r="B533" s="428" t="n">
        <v>4377</v>
      </c>
      <c r="C533" s="434" t="s">
        <v>2943</v>
      </c>
    </row>
    <row r="534" customFormat="false" ht="14.1" hidden="false" customHeight="true" outlineLevel="0" collapsed="false">
      <c r="A534" s="433" t="n">
        <v>44122</v>
      </c>
      <c r="B534" s="428" t="n">
        <v>4378</v>
      </c>
      <c r="C534" s="434" t="s">
        <v>2943</v>
      </c>
    </row>
    <row r="535" customFormat="false" ht="14.1" hidden="false" customHeight="true" outlineLevel="0" collapsed="false">
      <c r="A535" s="433" t="n">
        <v>44123</v>
      </c>
      <c r="B535" s="428" t="n">
        <v>4395</v>
      </c>
      <c r="C535" s="434" t="s">
        <v>2943</v>
      </c>
    </row>
    <row r="536" customFormat="false" ht="14.1" hidden="false" customHeight="true" outlineLevel="0" collapsed="false">
      <c r="A536" s="433" t="n">
        <v>44124</v>
      </c>
      <c r="B536" s="428" t="n">
        <v>4424</v>
      </c>
      <c r="C536" s="434" t="s">
        <v>2943</v>
      </c>
    </row>
    <row r="537" customFormat="false" ht="14.1" hidden="false" customHeight="true" outlineLevel="0" collapsed="false">
      <c r="A537" s="433" t="n">
        <v>44125</v>
      </c>
      <c r="B537" s="428" t="n">
        <v>4442</v>
      </c>
      <c r="C537" s="434" t="s">
        <v>2943</v>
      </c>
    </row>
    <row r="538" customFormat="false" ht="14.1" hidden="false" customHeight="true" outlineLevel="0" collapsed="false">
      <c r="A538" s="433" t="n">
        <v>44126</v>
      </c>
      <c r="B538" s="428" t="n">
        <v>4468</v>
      </c>
      <c r="C538" s="434" t="s">
        <v>2943</v>
      </c>
    </row>
    <row r="539" customFormat="false" ht="14.1" hidden="false" customHeight="true" outlineLevel="0" collapsed="false">
      <c r="A539" s="433" t="n">
        <v>44127</v>
      </c>
      <c r="B539" s="428" t="n">
        <v>4481</v>
      </c>
      <c r="C539" s="434" t="s">
        <v>2943</v>
      </c>
    </row>
    <row r="540" customFormat="false" ht="14.1" hidden="false" customHeight="true" outlineLevel="0" collapsed="false">
      <c r="A540" s="433" t="n">
        <v>44128</v>
      </c>
      <c r="B540" s="428" t="n">
        <v>4483</v>
      </c>
      <c r="C540" s="434" t="s">
        <v>2943</v>
      </c>
    </row>
    <row r="541" customFormat="false" ht="14.1" hidden="false" customHeight="true" outlineLevel="0" collapsed="false">
      <c r="A541" s="433" t="n">
        <v>44129</v>
      </c>
      <c r="B541" s="428" t="n">
        <v>4484</v>
      </c>
      <c r="C541" s="434" t="s">
        <v>2943</v>
      </c>
    </row>
    <row r="542" customFormat="false" ht="14.1" hidden="false" customHeight="true" outlineLevel="0" collapsed="false">
      <c r="A542" s="433" t="n">
        <v>44130</v>
      </c>
      <c r="B542" s="428" t="n">
        <v>4512</v>
      </c>
      <c r="C542" s="434" t="s">
        <v>2943</v>
      </c>
    </row>
    <row r="543" customFormat="false" ht="14.1" hidden="false" customHeight="true" outlineLevel="0" collapsed="false">
      <c r="A543" s="433" t="n">
        <v>44131</v>
      </c>
      <c r="B543" s="428" t="n">
        <v>4543</v>
      </c>
      <c r="C543" s="434" t="s">
        <v>2943</v>
      </c>
    </row>
    <row r="544" customFormat="false" ht="14.1" hidden="false" customHeight="true" outlineLevel="0" collapsed="false">
      <c r="A544" s="433" t="n">
        <v>44132</v>
      </c>
      <c r="B544" s="428" t="n">
        <v>4587</v>
      </c>
      <c r="C544" s="434" t="s">
        <v>2943</v>
      </c>
    </row>
    <row r="545" customFormat="false" ht="14.1" hidden="false" customHeight="true" outlineLevel="0" collapsed="false">
      <c r="A545" s="433" t="n">
        <v>44133</v>
      </c>
      <c r="B545" s="428" t="n">
        <v>4620</v>
      </c>
      <c r="C545" s="434" t="s">
        <v>2943</v>
      </c>
    </row>
    <row r="546" customFormat="false" ht="14.1" hidden="false" customHeight="true" outlineLevel="0" collapsed="false">
      <c r="A546" s="433" t="n">
        <v>44134</v>
      </c>
      <c r="B546" s="428" t="n">
        <v>4648</v>
      </c>
      <c r="C546" s="434" t="s">
        <v>2943</v>
      </c>
    </row>
    <row r="547" customFormat="false" ht="14.1" hidden="false" customHeight="true" outlineLevel="0" collapsed="false">
      <c r="A547" s="433" t="n">
        <v>44135</v>
      </c>
      <c r="B547" s="428" t="n">
        <v>4652</v>
      </c>
      <c r="C547" s="434" t="s">
        <v>2943</v>
      </c>
    </row>
    <row r="548" customFormat="false" ht="14.1" hidden="false" customHeight="true" outlineLevel="0" collapsed="false">
      <c r="A548" s="433" t="n">
        <v>44136</v>
      </c>
      <c r="B548" s="428" t="n">
        <v>4652</v>
      </c>
      <c r="C548" s="434" t="s">
        <v>2943</v>
      </c>
    </row>
    <row r="549" customFormat="false" ht="14.1" hidden="false" customHeight="true" outlineLevel="0" collapsed="false">
      <c r="A549" s="433" t="n">
        <v>44137</v>
      </c>
      <c r="B549" s="428" t="n">
        <v>4686</v>
      </c>
      <c r="C549" s="434" t="s">
        <v>2943</v>
      </c>
    </row>
    <row r="550" customFormat="false" ht="14.1" hidden="false" customHeight="true" outlineLevel="0" collapsed="false">
      <c r="A550" s="433" t="n">
        <v>44138</v>
      </c>
      <c r="B550" s="428" t="n">
        <v>4734</v>
      </c>
      <c r="C550" s="434" t="s">
        <v>2943</v>
      </c>
    </row>
    <row r="551" customFormat="false" ht="14.1" hidden="false" customHeight="true" outlineLevel="0" collapsed="false">
      <c r="A551" s="433" t="n">
        <v>44139</v>
      </c>
      <c r="B551" s="428" t="n">
        <v>4779</v>
      </c>
      <c r="C551" s="434" t="s">
        <v>2943</v>
      </c>
    </row>
    <row r="552" customFormat="false" ht="14.1" hidden="false" customHeight="true" outlineLevel="0" collapsed="false">
      <c r="A552" s="433" t="n">
        <v>44140</v>
      </c>
      <c r="B552" s="428" t="n">
        <v>4817</v>
      </c>
      <c r="C552" s="434" t="s">
        <v>2943</v>
      </c>
    </row>
    <row r="553" customFormat="false" ht="14.1" hidden="false" customHeight="true" outlineLevel="0" collapsed="false">
      <c r="A553" s="433" t="n">
        <v>44141</v>
      </c>
      <c r="B553" s="428" t="n">
        <v>4855</v>
      </c>
      <c r="C553" s="434" t="s">
        <v>2943</v>
      </c>
    </row>
    <row r="554" customFormat="false" ht="14.1" hidden="false" customHeight="true" outlineLevel="0" collapsed="false">
      <c r="A554" s="433" t="n">
        <v>44142</v>
      </c>
      <c r="B554" s="428" t="n">
        <v>4858</v>
      </c>
      <c r="C554" s="434" t="s">
        <v>2943</v>
      </c>
    </row>
    <row r="555" customFormat="false" ht="14.1" hidden="false" customHeight="true" outlineLevel="0" collapsed="false">
      <c r="A555" s="433" t="n">
        <v>44143</v>
      </c>
      <c r="B555" s="428" t="n">
        <v>4859</v>
      </c>
      <c r="C555" s="434" t="s">
        <v>2943</v>
      </c>
    </row>
    <row r="556" customFormat="false" ht="14.1" hidden="false" customHeight="true" outlineLevel="0" collapsed="false">
      <c r="A556" s="433" t="n">
        <v>44144</v>
      </c>
      <c r="B556" s="428" t="n">
        <v>4900</v>
      </c>
      <c r="C556" s="434" t="s">
        <v>2943</v>
      </c>
    </row>
    <row r="557" customFormat="false" ht="14.1" hidden="false" customHeight="true" outlineLevel="0" collapsed="false">
      <c r="A557" s="433" t="n">
        <v>44145</v>
      </c>
      <c r="B557" s="428" t="n">
        <v>4973</v>
      </c>
      <c r="C557" s="434" t="s">
        <v>2943</v>
      </c>
    </row>
    <row r="558" customFormat="false" ht="14.1" hidden="false" customHeight="true" outlineLevel="0" collapsed="false">
      <c r="A558" s="433" t="n">
        <v>44146</v>
      </c>
      <c r="B558" s="428" t="n">
        <v>5024</v>
      </c>
      <c r="C558" s="434" t="s">
        <v>2943</v>
      </c>
    </row>
    <row r="559" customFormat="false" ht="14.1" hidden="false" customHeight="true" outlineLevel="0" collapsed="false">
      <c r="A559" s="433" t="n">
        <v>44147</v>
      </c>
      <c r="B559" s="428" t="n">
        <v>5085</v>
      </c>
      <c r="C559" s="434" t="s">
        <v>2943</v>
      </c>
    </row>
    <row r="560" customFormat="false" ht="14.1" hidden="false" customHeight="true" outlineLevel="0" collapsed="false">
      <c r="A560" s="433" t="n">
        <v>44148</v>
      </c>
      <c r="B560" s="428" t="n">
        <v>5128</v>
      </c>
      <c r="C560" s="434" t="s">
        <v>2943</v>
      </c>
    </row>
    <row r="561" customFormat="false" ht="14.1" hidden="false" customHeight="true" outlineLevel="0" collapsed="false">
      <c r="A561" s="433" t="n">
        <v>44149</v>
      </c>
      <c r="B561" s="428" t="n">
        <v>5132</v>
      </c>
      <c r="C561" s="434" t="s">
        <v>2943</v>
      </c>
    </row>
    <row r="562" customFormat="false" ht="14.1" hidden="false" customHeight="true" outlineLevel="0" collapsed="false">
      <c r="A562" s="433" t="n">
        <v>44150</v>
      </c>
      <c r="B562" s="428" t="n">
        <v>5138</v>
      </c>
      <c r="C562" s="434" t="s">
        <v>2943</v>
      </c>
    </row>
    <row r="563" customFormat="false" ht="14.1" hidden="false" customHeight="true" outlineLevel="0" collapsed="false">
      <c r="A563" s="433" t="n">
        <v>44151</v>
      </c>
      <c r="B563" s="428" t="n">
        <v>5182</v>
      </c>
      <c r="C563" s="434" t="s">
        <v>2943</v>
      </c>
    </row>
    <row r="564" customFormat="false" ht="14.1" hidden="false" customHeight="true" outlineLevel="0" collapsed="false">
      <c r="A564" s="433" t="n">
        <v>44152</v>
      </c>
      <c r="B564" s="428" t="n">
        <v>5236</v>
      </c>
      <c r="C564" s="434" t="s">
        <v>2943</v>
      </c>
    </row>
    <row r="565" customFormat="false" ht="14.1" hidden="false" customHeight="true" outlineLevel="0" collapsed="false">
      <c r="A565" s="433" t="n">
        <v>44153</v>
      </c>
      <c r="B565" s="428" t="n">
        <v>5296</v>
      </c>
      <c r="C565" s="434" t="s">
        <v>2943</v>
      </c>
    </row>
    <row r="566" customFormat="false" ht="14.1" hidden="false" customHeight="true" outlineLevel="0" collapsed="false">
      <c r="A566" s="433" t="n">
        <v>44154</v>
      </c>
      <c r="B566" s="428" t="n">
        <v>5337</v>
      </c>
      <c r="C566" s="434" t="s">
        <v>2943</v>
      </c>
    </row>
    <row r="567" customFormat="false" ht="14.1" hidden="false" customHeight="true" outlineLevel="0" collapsed="false">
      <c r="A567" s="433" t="n">
        <v>44155</v>
      </c>
      <c r="B567" s="428" t="n">
        <v>5377</v>
      </c>
      <c r="C567" s="434" t="s">
        <v>2943</v>
      </c>
    </row>
    <row r="568" customFormat="false" ht="14.1" hidden="false" customHeight="true" outlineLevel="0" collapsed="false">
      <c r="A568" s="433" t="n">
        <v>44156</v>
      </c>
      <c r="B568" s="428" t="n">
        <v>5384</v>
      </c>
      <c r="C568" s="434" t="s">
        <v>2943</v>
      </c>
    </row>
    <row r="569" customFormat="false" ht="14.1" hidden="false" customHeight="true" outlineLevel="0" collapsed="false">
      <c r="A569" s="433" t="n">
        <v>44157</v>
      </c>
      <c r="B569" s="428" t="n">
        <v>5384</v>
      </c>
      <c r="C569" s="434" t="s">
        <v>2943</v>
      </c>
    </row>
    <row r="570" customFormat="false" ht="14.1" hidden="false" customHeight="true" outlineLevel="0" collapsed="false">
      <c r="A570" s="433" t="n">
        <v>44158</v>
      </c>
      <c r="B570" s="428" t="n">
        <v>5430</v>
      </c>
      <c r="C570" s="434" t="s">
        <v>2943</v>
      </c>
    </row>
    <row r="571" customFormat="false" ht="14.1" hidden="false" customHeight="true" outlineLevel="0" collapsed="false">
      <c r="A571" s="433" t="n">
        <v>44159</v>
      </c>
      <c r="B571" s="428" t="n">
        <v>5479</v>
      </c>
      <c r="C571" s="434" t="s">
        <v>2943</v>
      </c>
    </row>
    <row r="572" customFormat="false" ht="14.1" hidden="false" customHeight="true" outlineLevel="0" collapsed="false">
      <c r="A572" s="433" t="n">
        <v>44160</v>
      </c>
      <c r="B572" s="428" t="n">
        <v>5538</v>
      </c>
      <c r="C572" s="434" t="s">
        <v>2943</v>
      </c>
    </row>
    <row r="573" customFormat="false" ht="14.1" hidden="false" customHeight="true" outlineLevel="0" collapsed="false">
      <c r="A573" s="433" t="n">
        <v>44161</v>
      </c>
      <c r="B573" s="428" t="n">
        <v>5580</v>
      </c>
      <c r="C573" s="434" t="s">
        <v>2943</v>
      </c>
    </row>
    <row r="574" customFormat="false" ht="14.1" hidden="false" customHeight="true" outlineLevel="0" collapsed="false">
      <c r="A574" s="433" t="n">
        <v>44162</v>
      </c>
      <c r="B574" s="428" t="n">
        <v>5630</v>
      </c>
      <c r="C574" s="434" t="s">
        <v>2943</v>
      </c>
    </row>
    <row r="575" customFormat="false" ht="14.1" hidden="false" customHeight="true" outlineLevel="0" collapsed="false">
      <c r="A575" s="433" t="n">
        <v>44163</v>
      </c>
      <c r="B575" s="428" t="n">
        <v>5633</v>
      </c>
      <c r="C575" s="434" t="s">
        <v>2943</v>
      </c>
    </row>
    <row r="576" customFormat="false" ht="14.1" hidden="false" customHeight="true" outlineLevel="0" collapsed="false">
      <c r="A576" s="433" t="n">
        <v>44164</v>
      </c>
      <c r="B576" s="428" t="n">
        <v>5636</v>
      </c>
      <c r="C576" s="434" t="s">
        <v>2943</v>
      </c>
    </row>
    <row r="577" customFormat="false" ht="14.1" hidden="false" customHeight="true" outlineLevel="0" collapsed="false">
      <c r="A577" s="433" t="n">
        <v>44165</v>
      </c>
      <c r="B577" s="428" t="n">
        <v>5676</v>
      </c>
      <c r="C577" s="434" t="s">
        <v>2943</v>
      </c>
    </row>
    <row r="578" customFormat="false" ht="14.1" hidden="false" customHeight="true" outlineLevel="0" collapsed="false">
      <c r="A578" s="433" t="n">
        <v>44166</v>
      </c>
      <c r="B578" s="428" t="n">
        <v>5728</v>
      </c>
      <c r="C578" s="434" t="s">
        <v>2943</v>
      </c>
    </row>
    <row r="579" customFormat="false" ht="14.1" hidden="false" customHeight="true" outlineLevel="0" collapsed="false">
      <c r="A579" s="433" t="n">
        <v>44167</v>
      </c>
      <c r="B579" s="428" t="n">
        <v>5788</v>
      </c>
      <c r="C579" s="434" t="s">
        <v>2943</v>
      </c>
    </row>
    <row r="580" customFormat="false" ht="14.1" hidden="false" customHeight="true" outlineLevel="0" collapsed="false">
      <c r="A580" s="433" t="n">
        <v>44168</v>
      </c>
      <c r="B580" s="428" t="n">
        <v>5840</v>
      </c>
      <c r="C580" s="434" t="s">
        <v>2943</v>
      </c>
    </row>
    <row r="581" customFormat="false" ht="14.1" hidden="false" customHeight="true" outlineLevel="0" collapsed="false">
      <c r="A581" s="433" t="n">
        <v>44169</v>
      </c>
      <c r="B581" s="428" t="n">
        <v>5863</v>
      </c>
      <c r="C581" s="434" t="s">
        <v>2943</v>
      </c>
    </row>
    <row r="582" customFormat="false" ht="14.1" hidden="false" customHeight="true" outlineLevel="0" collapsed="false">
      <c r="A582" s="433" t="n">
        <v>44170</v>
      </c>
      <c r="B582" s="428" t="n">
        <v>5868</v>
      </c>
      <c r="C582" s="434" t="s">
        <v>2943</v>
      </c>
    </row>
    <row r="583" customFormat="false" ht="14.1" hidden="false" customHeight="true" outlineLevel="0" collapsed="false">
      <c r="A583" s="433" t="n">
        <v>44171</v>
      </c>
      <c r="B583" s="428" t="n">
        <v>5868</v>
      </c>
      <c r="C583" s="434" t="s">
        <v>2943</v>
      </c>
    </row>
    <row r="584" customFormat="false" ht="14.1" hidden="false" customHeight="true" outlineLevel="0" collapsed="false">
      <c r="A584" s="433" t="n">
        <v>44172</v>
      </c>
      <c r="B584" s="428" t="n">
        <v>5908</v>
      </c>
      <c r="C584" s="434" t="s">
        <v>2943</v>
      </c>
    </row>
    <row r="585" customFormat="false" ht="14.1" hidden="false" customHeight="true" outlineLevel="0" collapsed="false">
      <c r="A585" s="433" t="n">
        <v>44173</v>
      </c>
      <c r="B585" s="428" t="n">
        <v>5952</v>
      </c>
      <c r="C585" s="434" t="s">
        <v>2943</v>
      </c>
    </row>
    <row r="586" customFormat="false" ht="14.1" hidden="false" customHeight="true" outlineLevel="0" collapsed="false">
      <c r="A586" s="433" t="n">
        <v>44174</v>
      </c>
      <c r="B586" s="428" t="n">
        <v>6009</v>
      </c>
      <c r="C586" s="434" t="s">
        <v>2943</v>
      </c>
    </row>
    <row r="587" customFormat="false" ht="14.1" hidden="false" customHeight="true" outlineLevel="0" collapsed="false">
      <c r="A587" s="433" t="n">
        <v>44175</v>
      </c>
      <c r="B587" s="428" t="n">
        <v>6049</v>
      </c>
      <c r="C587" s="434" t="s">
        <v>2943</v>
      </c>
    </row>
    <row r="588" customFormat="false" ht="14.1" hidden="false" customHeight="true" outlineLevel="0" collapsed="false">
      <c r="A588" s="433" t="n">
        <v>44176</v>
      </c>
      <c r="B588" s="428" t="n">
        <v>6091</v>
      </c>
      <c r="C588" s="434" t="s">
        <v>2943</v>
      </c>
    </row>
    <row r="589" customFormat="false" ht="14.1" hidden="false" customHeight="true" outlineLevel="0" collapsed="false">
      <c r="A589" s="433" t="n">
        <v>44177</v>
      </c>
      <c r="B589" s="428" t="n">
        <v>6093</v>
      </c>
      <c r="C589" s="434" t="s">
        <v>2943</v>
      </c>
    </row>
    <row r="590" customFormat="false" ht="14.1" hidden="false" customHeight="true" outlineLevel="0" collapsed="false">
      <c r="A590" s="433" t="n">
        <v>44178</v>
      </c>
      <c r="B590" s="428" t="n">
        <v>6094</v>
      </c>
      <c r="C590" s="434" t="s">
        <v>2943</v>
      </c>
    </row>
    <row r="591" customFormat="false" ht="14.1" hidden="false" customHeight="true" outlineLevel="0" collapsed="false">
      <c r="A591" s="433" t="n">
        <v>44179</v>
      </c>
      <c r="B591" s="428" t="n">
        <v>6129</v>
      </c>
      <c r="C591" s="434" t="s">
        <v>2943</v>
      </c>
    </row>
    <row r="592" customFormat="false" ht="14.1" hidden="false" customHeight="true" outlineLevel="0" collapsed="false">
      <c r="A592" s="433" t="n">
        <v>44180</v>
      </c>
      <c r="B592" s="428" t="n">
        <v>6179</v>
      </c>
      <c r="C592" s="434" t="s">
        <v>2943</v>
      </c>
    </row>
    <row r="593" customFormat="false" ht="14.1" hidden="false" customHeight="true" outlineLevel="0" collapsed="false">
      <c r="A593" s="433" t="n">
        <v>44181</v>
      </c>
      <c r="B593" s="428" t="n">
        <v>6214</v>
      </c>
      <c r="C593" s="434" t="s">
        <v>2943</v>
      </c>
    </row>
    <row r="594" customFormat="false" ht="14.1" hidden="false" customHeight="true" outlineLevel="0" collapsed="false">
      <c r="A594" s="433" t="n">
        <v>44182</v>
      </c>
      <c r="B594" s="428" t="n">
        <v>6250</v>
      </c>
      <c r="C594" s="434" t="s">
        <v>2943</v>
      </c>
    </row>
    <row r="595" customFormat="false" ht="14.1" hidden="false" customHeight="true" outlineLevel="0" collapsed="false">
      <c r="A595" s="433" t="n">
        <v>44183</v>
      </c>
      <c r="B595" s="428" t="n">
        <v>6299</v>
      </c>
      <c r="C595" s="434" t="s">
        <v>2943</v>
      </c>
    </row>
    <row r="596" customFormat="false" ht="14.1" hidden="false" customHeight="true" outlineLevel="0" collapsed="false">
      <c r="A596" s="433" t="n">
        <v>44184</v>
      </c>
      <c r="B596" s="428" t="n">
        <v>6301</v>
      </c>
      <c r="C596" s="434" t="s">
        <v>2943</v>
      </c>
    </row>
    <row r="597" customFormat="false" ht="14.1" hidden="false" customHeight="true" outlineLevel="0" collapsed="false">
      <c r="A597" s="433" t="n">
        <v>44185</v>
      </c>
      <c r="B597" s="428" t="n">
        <v>6302</v>
      </c>
      <c r="C597" s="434" t="s">
        <v>2943</v>
      </c>
    </row>
    <row r="598" customFormat="false" ht="14.1" hidden="false" customHeight="true" outlineLevel="0" collapsed="false">
      <c r="A598" s="433" t="n">
        <v>44186</v>
      </c>
      <c r="B598" s="428" t="n">
        <v>6350</v>
      </c>
      <c r="C598" s="434" t="s">
        <v>2943</v>
      </c>
    </row>
    <row r="599" customFormat="false" ht="14.1" hidden="false" customHeight="true" outlineLevel="0" collapsed="false">
      <c r="A599" s="433" t="n">
        <v>44187</v>
      </c>
      <c r="B599" s="428" t="n">
        <v>6406</v>
      </c>
      <c r="C599" s="434" t="s">
        <v>2943</v>
      </c>
    </row>
    <row r="600" customFormat="false" ht="14.1" hidden="false" customHeight="true" outlineLevel="0" collapsed="false">
      <c r="A600" s="433" t="n">
        <v>44188</v>
      </c>
      <c r="B600" s="428" t="n">
        <v>6457</v>
      </c>
      <c r="C600" s="434" t="s">
        <v>2943</v>
      </c>
    </row>
    <row r="601" customFormat="false" ht="14.1" hidden="false" customHeight="true" outlineLevel="0" collapsed="false">
      <c r="A601" s="433" t="n">
        <v>44189</v>
      </c>
      <c r="B601" s="428" t="n">
        <v>6501</v>
      </c>
      <c r="C601" s="434" t="s">
        <v>2943</v>
      </c>
    </row>
    <row r="602" customFormat="false" ht="14.1" hidden="false" customHeight="true" outlineLevel="0" collapsed="false">
      <c r="A602" s="433" t="n">
        <v>44190</v>
      </c>
      <c r="B602" s="428" t="n">
        <v>6501</v>
      </c>
      <c r="C602" s="434" t="s">
        <v>2943</v>
      </c>
    </row>
    <row r="603" customFormat="false" ht="14.1" hidden="false" customHeight="true" outlineLevel="0" collapsed="false">
      <c r="A603" s="433" t="n">
        <v>44191</v>
      </c>
      <c r="B603" s="428" t="n">
        <v>6502</v>
      </c>
      <c r="C603" s="434" t="s">
        <v>2943</v>
      </c>
    </row>
    <row r="604" customFormat="false" ht="14.1" hidden="false" customHeight="true" outlineLevel="0" collapsed="false">
      <c r="A604" s="433" t="n">
        <v>44192</v>
      </c>
      <c r="B604" s="428" t="n">
        <v>6502</v>
      </c>
      <c r="C604" s="434" t="s">
        <v>2943</v>
      </c>
    </row>
    <row r="605" customFormat="false" ht="14.1" hidden="false" customHeight="true" outlineLevel="0" collapsed="false">
      <c r="A605" s="433" t="n">
        <v>44193</v>
      </c>
      <c r="B605" s="428" t="n">
        <v>6509</v>
      </c>
      <c r="C605" s="434" t="s">
        <v>2943</v>
      </c>
    </row>
    <row r="606" customFormat="false" ht="14.1" hidden="false" customHeight="true" outlineLevel="0" collapsed="false">
      <c r="A606" s="433" t="n">
        <v>44194</v>
      </c>
      <c r="B606" s="428" t="n">
        <v>6561</v>
      </c>
      <c r="C606" s="434" t="s">
        <v>2943</v>
      </c>
    </row>
    <row r="607" customFormat="false" ht="14.1" hidden="false" customHeight="true" outlineLevel="0" collapsed="false">
      <c r="A607" s="433" t="n">
        <v>44195</v>
      </c>
      <c r="B607" s="428" t="n">
        <v>6642</v>
      </c>
      <c r="C607" s="434" t="s">
        <v>2943</v>
      </c>
    </row>
    <row r="608" customFormat="false" ht="14.1" hidden="false" customHeight="true" outlineLevel="0" collapsed="false">
      <c r="A608" s="433" t="n">
        <v>44196</v>
      </c>
      <c r="B608" s="428" t="n">
        <v>6688</v>
      </c>
      <c r="C608" s="434" t="s">
        <v>2943</v>
      </c>
    </row>
    <row r="609" customFormat="false" ht="14.1" hidden="false" customHeight="true" outlineLevel="0" collapsed="false">
      <c r="A609" s="433" t="n">
        <v>44197</v>
      </c>
      <c r="B609" s="428" t="n">
        <v>6688</v>
      </c>
      <c r="C609" s="434" t="s">
        <v>2943</v>
      </c>
    </row>
    <row r="610" customFormat="false" ht="14.1" hidden="false" customHeight="true" outlineLevel="0" collapsed="false">
      <c r="A610" s="433" t="n">
        <v>44198</v>
      </c>
      <c r="B610" s="428" t="n">
        <v>6689</v>
      </c>
      <c r="C610" s="434" t="s">
        <v>2943</v>
      </c>
    </row>
    <row r="611" customFormat="false" ht="14.1" hidden="false" customHeight="true" outlineLevel="0" collapsed="false">
      <c r="A611" s="433" t="n">
        <v>44199</v>
      </c>
      <c r="B611" s="428" t="n">
        <v>6689</v>
      </c>
      <c r="C611" s="434" t="s">
        <v>2943</v>
      </c>
    </row>
    <row r="612" customFormat="false" ht="14.1" hidden="false" customHeight="true" outlineLevel="0" collapsed="false">
      <c r="A612" s="433" t="n">
        <v>44200</v>
      </c>
      <c r="B612" s="428" t="n">
        <v>6703</v>
      </c>
      <c r="C612" s="434" t="s">
        <v>2943</v>
      </c>
    </row>
    <row r="613" customFormat="false" ht="14.1" hidden="false" customHeight="true" outlineLevel="0" collapsed="false">
      <c r="A613" s="433" t="n">
        <v>44201</v>
      </c>
      <c r="B613" s="428" t="n">
        <v>6795</v>
      </c>
      <c r="C613" s="434" t="s">
        <v>2943</v>
      </c>
    </row>
    <row r="614" customFormat="false" ht="14.1" hidden="false" customHeight="true" outlineLevel="0" collapsed="false">
      <c r="A614" s="433" t="n">
        <v>44202</v>
      </c>
      <c r="B614" s="428" t="n">
        <v>6876</v>
      </c>
      <c r="C614" s="434" t="s">
        <v>2943</v>
      </c>
    </row>
    <row r="615" customFormat="false" ht="14.1" hidden="false" customHeight="true" outlineLevel="0" collapsed="false">
      <c r="A615" s="433" t="n">
        <v>44203</v>
      </c>
      <c r="B615" s="428" t="n">
        <v>6978</v>
      </c>
      <c r="C615" s="434" t="s">
        <v>2943</v>
      </c>
    </row>
    <row r="616" customFormat="false" ht="14.1" hidden="false" customHeight="true" outlineLevel="0" collapsed="false">
      <c r="A616" s="433" t="n">
        <v>44204</v>
      </c>
      <c r="B616" s="428" t="n">
        <v>7076</v>
      </c>
      <c r="C616" s="434" t="s">
        <v>2943</v>
      </c>
    </row>
    <row r="617" customFormat="false" ht="14.1" hidden="false" customHeight="true" outlineLevel="0" collapsed="false">
      <c r="A617" s="433" t="n">
        <v>44205</v>
      </c>
      <c r="B617" s="428" t="n">
        <v>7078</v>
      </c>
      <c r="C617" s="434" t="s">
        <v>2943</v>
      </c>
    </row>
    <row r="618" customFormat="false" ht="14.1" hidden="false" customHeight="true" outlineLevel="0" collapsed="false">
      <c r="A618" s="433" t="n">
        <v>44206</v>
      </c>
      <c r="B618" s="428" t="n">
        <v>7080</v>
      </c>
      <c r="C618" s="434" t="s">
        <v>2943</v>
      </c>
    </row>
    <row r="619" customFormat="false" ht="14.1" hidden="false" customHeight="true" outlineLevel="0" collapsed="false">
      <c r="A619" s="433" t="n">
        <v>44207</v>
      </c>
      <c r="B619" s="428" t="n">
        <v>7139</v>
      </c>
      <c r="C619" s="434" t="s">
        <v>2943</v>
      </c>
    </row>
    <row r="620" customFormat="false" ht="14.1" hidden="false" customHeight="true" outlineLevel="0" collapsed="false">
      <c r="A620" s="433" t="n">
        <v>44208</v>
      </c>
      <c r="B620" s="428" t="n">
        <v>7220</v>
      </c>
      <c r="C620" s="434" t="s">
        <v>2943</v>
      </c>
    </row>
    <row r="621" customFormat="false" ht="14.1" hidden="false" customHeight="true" outlineLevel="0" collapsed="false">
      <c r="A621" s="433" t="n">
        <v>44209</v>
      </c>
      <c r="B621" s="428" t="n">
        <v>7292</v>
      </c>
      <c r="C621" s="434" t="s">
        <v>2943</v>
      </c>
    </row>
    <row r="622" customFormat="false" ht="14.1" hidden="false" customHeight="true" outlineLevel="0" collapsed="false">
      <c r="A622" s="433" t="n">
        <v>44210</v>
      </c>
      <c r="B622" s="428" t="n">
        <v>7365</v>
      </c>
      <c r="C622" s="434" t="s">
        <v>2943</v>
      </c>
    </row>
    <row r="623" customFormat="false" ht="14.1" hidden="false" customHeight="true" outlineLevel="0" collapsed="false">
      <c r="A623" s="433" t="n">
        <v>44211</v>
      </c>
      <c r="B623" s="428" t="n">
        <v>7446</v>
      </c>
      <c r="C623" s="434" t="s">
        <v>2943</v>
      </c>
    </row>
    <row r="624" customFormat="false" ht="14.1" hidden="false" customHeight="true" outlineLevel="0" collapsed="false">
      <c r="A624" s="433" t="n">
        <v>44212</v>
      </c>
      <c r="B624" s="428" t="n">
        <v>7447</v>
      </c>
      <c r="C624" s="434" t="s">
        <v>2943</v>
      </c>
    </row>
    <row r="625" customFormat="false" ht="14.1" hidden="false" customHeight="true" outlineLevel="0" collapsed="false">
      <c r="A625" s="433" t="n">
        <v>44213</v>
      </c>
      <c r="B625" s="428" t="n">
        <v>7448</v>
      </c>
      <c r="C625" s="434" t="s">
        <v>2943</v>
      </c>
    </row>
    <row r="626" customFormat="false" ht="14.25" hidden="false" customHeight="false" outlineLevel="0" collapsed="false">
      <c r="A626" s="429" t="s">
        <v>2930</v>
      </c>
    </row>
    <row r="627" customFormat="false" ht="14.25" hidden="false" customHeight="true" outlineLevel="0" collapsed="false">
      <c r="A627" s="430" t="s">
        <v>2944</v>
      </c>
      <c r="B627" s="430"/>
      <c r="C627" s="430"/>
      <c r="D627" s="430"/>
      <c r="E627" s="430"/>
      <c r="F627" s="430"/>
      <c r="G627" s="430"/>
    </row>
    <row r="628" customFormat="false" ht="14.25" hidden="false" customHeight="false" outlineLevel="0" collapsed="false">
      <c r="A628" s="430"/>
      <c r="B628" s="430"/>
      <c r="C628" s="430"/>
      <c r="D628" s="430"/>
      <c r="E628" s="430"/>
      <c r="F628" s="430"/>
      <c r="G628" s="430"/>
    </row>
    <row r="629" customFormat="false" ht="14.25" hidden="false" customHeight="false" outlineLevel="0" collapsed="false">
      <c r="A629" s="164"/>
      <c r="B629" s="164"/>
      <c r="C629" s="164"/>
      <c r="D629" s="164"/>
      <c r="E629" s="164"/>
      <c r="F629" s="164"/>
      <c r="G629" s="164"/>
    </row>
    <row r="630" customFormat="false" ht="14.25" hidden="false" customHeight="false" outlineLevel="0" collapsed="false">
      <c r="A630" s="75" t="s">
        <v>58</v>
      </c>
      <c r="B630" s="75"/>
    </row>
  </sheetData>
  <mergeCells count="4">
    <mergeCell ref="A1:K1"/>
    <mergeCell ref="M1:N1"/>
    <mergeCell ref="A627:G628"/>
    <mergeCell ref="A630:B630"/>
  </mergeCells>
  <hyperlinks>
    <hyperlink ref="M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D1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416" width="34"/>
    <col collapsed="false" customWidth="true" hidden="false" outlineLevel="0" max="1025" min="2" style="416" width="9.14"/>
  </cols>
  <sheetData>
    <row r="1" customFormat="false" ht="18" hidden="false" customHeight="true" outlineLevel="0" collapsed="false">
      <c r="A1" s="407" t="s">
        <v>2945</v>
      </c>
      <c r="B1" s="407"/>
      <c r="C1" s="407"/>
      <c r="D1" s="407"/>
      <c r="E1" s="407"/>
      <c r="G1" s="437" t="s">
        <v>60</v>
      </c>
      <c r="H1" s="437"/>
    </row>
    <row r="2" customFormat="false" ht="15" hidden="false" customHeight="true" outlineLevel="0" collapsed="false"/>
    <row r="3" customFormat="false" ht="15" hidden="false" customHeight="true" outlineLevel="0" collapsed="false">
      <c r="A3" s="438" t="s">
        <v>2946</v>
      </c>
      <c r="B3" s="439" t="s">
        <v>2947</v>
      </c>
      <c r="C3" s="439" t="s">
        <v>2948</v>
      </c>
      <c r="D3" s="439" t="s">
        <v>2949</v>
      </c>
      <c r="E3" s="439" t="s">
        <v>2950</v>
      </c>
      <c r="F3" s="439" t="s">
        <v>2951</v>
      </c>
      <c r="G3" s="439" t="s">
        <v>2952</v>
      </c>
      <c r="H3" s="439" t="s">
        <v>2953</v>
      </c>
      <c r="I3" s="439" t="s">
        <v>2954</v>
      </c>
      <c r="J3" s="439" t="s">
        <v>2955</v>
      </c>
      <c r="K3" s="439" t="s">
        <v>2956</v>
      </c>
      <c r="L3" s="439" t="s">
        <v>2957</v>
      </c>
      <c r="M3" s="439" t="s">
        <v>2958</v>
      </c>
      <c r="N3" s="439" t="s">
        <v>2959</v>
      </c>
      <c r="O3" s="439" t="s">
        <v>2960</v>
      </c>
      <c r="P3" s="439" t="s">
        <v>2961</v>
      </c>
      <c r="Q3" s="439" t="s">
        <v>2962</v>
      </c>
      <c r="R3" s="439" t="s">
        <v>2963</v>
      </c>
      <c r="S3" s="439" t="s">
        <v>2964</v>
      </c>
      <c r="T3" s="439" t="s">
        <v>2965</v>
      </c>
      <c r="U3" s="440" t="s">
        <v>2966</v>
      </c>
      <c r="V3" s="440" t="s">
        <v>2967</v>
      </c>
      <c r="W3" s="440" t="s">
        <v>2968</v>
      </c>
      <c r="X3" s="440" t="s">
        <v>2969</v>
      </c>
      <c r="Y3" s="440" t="s">
        <v>2970</v>
      </c>
      <c r="Z3" s="440" t="s">
        <v>2971</v>
      </c>
      <c r="AA3" s="440" t="s">
        <v>2972</v>
      </c>
      <c r="AB3" s="440" t="s">
        <v>2973</v>
      </c>
      <c r="AC3" s="440" t="s">
        <v>2974</v>
      </c>
      <c r="AD3" s="440" t="s">
        <v>2975</v>
      </c>
      <c r="AE3" s="440" t="s">
        <v>2976</v>
      </c>
      <c r="AF3" s="440" t="s">
        <v>2977</v>
      </c>
      <c r="AG3" s="440" t="s">
        <v>2978</v>
      </c>
      <c r="AH3" s="440" t="s">
        <v>2979</v>
      </c>
      <c r="AI3" s="440" t="s">
        <v>2980</v>
      </c>
      <c r="AJ3" s="440" t="s">
        <v>2981</v>
      </c>
      <c r="AK3" s="440" t="s">
        <v>2982</v>
      </c>
      <c r="AL3" s="440" t="s">
        <v>2983</v>
      </c>
      <c r="AM3" s="440" t="s">
        <v>2984</v>
      </c>
      <c r="AN3" s="440" t="s">
        <v>2985</v>
      </c>
      <c r="AO3" s="440" t="s">
        <v>2986</v>
      </c>
      <c r="AP3" s="440" t="s">
        <v>2987</v>
      </c>
      <c r="AQ3" s="440" t="s">
        <v>2988</v>
      </c>
      <c r="AR3" s="440" t="s">
        <v>2989</v>
      </c>
      <c r="AS3" s="440" t="s">
        <v>2990</v>
      </c>
      <c r="AT3" s="440" t="s">
        <v>2991</v>
      </c>
      <c r="AU3" s="440" t="s">
        <v>2992</v>
      </c>
      <c r="AV3" s="440" t="s">
        <v>2993</v>
      </c>
      <c r="AW3" s="440" t="s">
        <v>2994</v>
      </c>
      <c r="AX3" s="440" t="s">
        <v>2995</v>
      </c>
      <c r="AY3" s="440" t="s">
        <v>2996</v>
      </c>
      <c r="AZ3" s="440" t="s">
        <v>2997</v>
      </c>
      <c r="BA3" s="440" t="s">
        <v>2998</v>
      </c>
      <c r="BB3" s="440" t="s">
        <v>2999</v>
      </c>
      <c r="BC3" s="431" t="s">
        <v>2947</v>
      </c>
      <c r="BD3" s="440" t="s">
        <v>2948</v>
      </c>
    </row>
    <row r="4" customFormat="false" ht="12.75" hidden="false" customHeight="false" outlineLevel="0" collapsed="false">
      <c r="A4" s="438"/>
      <c r="B4" s="441" t="n">
        <v>43829</v>
      </c>
      <c r="C4" s="442" t="n">
        <v>43836</v>
      </c>
      <c r="D4" s="442" t="n">
        <v>43843</v>
      </c>
      <c r="E4" s="442" t="n">
        <v>43850</v>
      </c>
      <c r="F4" s="442" t="n">
        <v>43857</v>
      </c>
      <c r="G4" s="442" t="n">
        <v>43864</v>
      </c>
      <c r="H4" s="442" t="n">
        <v>43871</v>
      </c>
      <c r="I4" s="442" t="n">
        <v>43878</v>
      </c>
      <c r="J4" s="442" t="n">
        <v>43885</v>
      </c>
      <c r="K4" s="442" t="n">
        <v>43892</v>
      </c>
      <c r="L4" s="442" t="n">
        <v>43899</v>
      </c>
      <c r="M4" s="442" t="n">
        <v>43906</v>
      </c>
      <c r="N4" s="442" t="n">
        <v>43913</v>
      </c>
      <c r="O4" s="442" t="n">
        <v>43920</v>
      </c>
      <c r="P4" s="442" t="n">
        <v>43927</v>
      </c>
      <c r="Q4" s="442" t="n">
        <v>43934</v>
      </c>
      <c r="R4" s="442" t="n">
        <v>43941</v>
      </c>
      <c r="S4" s="442" t="n">
        <v>43948</v>
      </c>
      <c r="T4" s="442" t="n">
        <v>43955</v>
      </c>
      <c r="U4" s="442" t="n">
        <v>43962</v>
      </c>
      <c r="V4" s="442" t="n">
        <v>43969</v>
      </c>
      <c r="W4" s="442" t="n">
        <v>43976</v>
      </c>
      <c r="X4" s="442" t="n">
        <v>43983</v>
      </c>
      <c r="Y4" s="442" t="n">
        <v>43990</v>
      </c>
      <c r="Z4" s="442" t="n">
        <v>43997</v>
      </c>
      <c r="AA4" s="442" t="n">
        <v>44004</v>
      </c>
      <c r="AB4" s="442" t="n">
        <v>44011</v>
      </c>
      <c r="AC4" s="442" t="n">
        <v>44018</v>
      </c>
      <c r="AD4" s="442" t="n">
        <v>44025</v>
      </c>
      <c r="AE4" s="442" t="n">
        <v>44032</v>
      </c>
      <c r="AF4" s="442" t="n">
        <v>44039</v>
      </c>
      <c r="AG4" s="442" t="n">
        <v>44046</v>
      </c>
      <c r="AH4" s="442" t="n">
        <v>44053</v>
      </c>
      <c r="AI4" s="442" t="n">
        <v>44060</v>
      </c>
      <c r="AJ4" s="442" t="n">
        <v>44067</v>
      </c>
      <c r="AK4" s="442" t="n">
        <v>44074</v>
      </c>
      <c r="AL4" s="442" t="n">
        <v>44081</v>
      </c>
      <c r="AM4" s="442" t="n">
        <v>44088</v>
      </c>
      <c r="AN4" s="442" t="n">
        <v>44095</v>
      </c>
      <c r="AO4" s="442" t="n">
        <v>44102</v>
      </c>
      <c r="AP4" s="442" t="n">
        <v>44109</v>
      </c>
      <c r="AQ4" s="442" t="n">
        <v>44116</v>
      </c>
      <c r="AR4" s="442" t="n">
        <v>44123</v>
      </c>
      <c r="AS4" s="442" t="n">
        <v>44130</v>
      </c>
      <c r="AT4" s="442" t="n">
        <v>44137</v>
      </c>
      <c r="AU4" s="442" t="n">
        <v>44144</v>
      </c>
      <c r="AV4" s="442" t="n">
        <v>44151</v>
      </c>
      <c r="AW4" s="442" t="n">
        <v>44158</v>
      </c>
      <c r="AX4" s="442" t="n">
        <v>44165</v>
      </c>
      <c r="AY4" s="442" t="n">
        <v>44172</v>
      </c>
      <c r="AZ4" s="442" t="n">
        <v>44179</v>
      </c>
      <c r="BA4" s="442" t="n">
        <v>44186</v>
      </c>
      <c r="BB4" s="442" t="n">
        <v>44193</v>
      </c>
      <c r="BC4" s="442" t="n">
        <v>44200</v>
      </c>
      <c r="BD4" s="442" t="n">
        <v>44207</v>
      </c>
    </row>
    <row r="5" customFormat="false" ht="12.75" hidden="false" customHeight="false" outlineLevel="0" collapsed="false">
      <c r="A5" s="443" t="s">
        <v>3000</v>
      </c>
      <c r="B5" s="444" t="n">
        <f aca="false">'Table 2  (2020)'!C7</f>
        <v>1161</v>
      </c>
      <c r="C5" s="444" t="n">
        <f aca="false">'Table 2  (2020)'!D7</f>
        <v>1567</v>
      </c>
      <c r="D5" s="444" t="n">
        <f aca="false">'Table 2  (2020)'!E7</f>
        <v>1322</v>
      </c>
      <c r="E5" s="444" t="n">
        <f aca="false">'Table 2  (2020)'!F7</f>
        <v>1226</v>
      </c>
      <c r="F5" s="444" t="n">
        <f aca="false">'Table 2  (2020)'!G7</f>
        <v>1188</v>
      </c>
      <c r="G5" s="444" t="n">
        <f aca="false">'Table 2  (2020)'!H7</f>
        <v>1216</v>
      </c>
      <c r="H5" s="444" t="n">
        <f aca="false">'Table 2  (2020)'!I7</f>
        <v>1162</v>
      </c>
      <c r="I5" s="444" t="n">
        <f aca="false">'Table 2  (2020)'!J7</f>
        <v>1162</v>
      </c>
      <c r="J5" s="444" t="n">
        <f aca="false">'Table 2  (2020)'!K7</f>
        <v>1171</v>
      </c>
      <c r="K5" s="444" t="n">
        <f aca="false">'Table 2  (2020)'!L7</f>
        <v>1208</v>
      </c>
      <c r="L5" s="444" t="n">
        <f aca="false">'Table 2  (2020)'!M7</f>
        <v>1198</v>
      </c>
      <c r="M5" s="444" t="n">
        <f aca="false">'Table 2  (2020)'!N7</f>
        <v>1196</v>
      </c>
      <c r="N5" s="444" t="n">
        <f aca="false">'Table 2  (2020)'!O7</f>
        <v>1079</v>
      </c>
      <c r="O5" s="444" t="n">
        <f aca="false">'Table 2  (2020)'!P7</f>
        <v>1744</v>
      </c>
      <c r="P5" s="444" t="n">
        <f aca="false">'Table 2  (2020)'!Q7</f>
        <v>1978</v>
      </c>
      <c r="Q5" s="444" t="n">
        <f aca="false">'Table 2  (2020)'!R7</f>
        <v>1916</v>
      </c>
      <c r="R5" s="444" t="n">
        <f aca="false">'Table 2  (2020)'!S7</f>
        <v>1836</v>
      </c>
      <c r="S5" s="444" t="n">
        <f aca="false">'Table 2  (2020)'!T7</f>
        <v>1679</v>
      </c>
      <c r="T5" s="444" t="n">
        <f aca="false">'Table 2  (2020)'!U7</f>
        <v>1435</v>
      </c>
      <c r="U5" s="444" t="n">
        <f aca="false">'Table 2  (2020)'!V7</f>
        <v>1421</v>
      </c>
      <c r="V5" s="444" t="n">
        <f aca="false">'Table 2  (2020)'!W7</f>
        <v>1226</v>
      </c>
      <c r="W5" s="444" t="n">
        <f aca="false">'Table 2  (2020)'!X7</f>
        <v>1128</v>
      </c>
      <c r="X5" s="444" t="n">
        <f aca="false">'Table 2  (2020)'!Y7</f>
        <v>1093</v>
      </c>
      <c r="Y5" s="444" t="n">
        <f aca="false">'Table 2  (2020)'!Z7</f>
        <v>1034</v>
      </c>
      <c r="Z5" s="444" t="n">
        <f aca="false">'Table 2  (2020)'!AA7</f>
        <v>1065</v>
      </c>
      <c r="AA5" s="444" t="n">
        <f aca="false">'Table 2  (2020)'!AB7</f>
        <v>1008</v>
      </c>
      <c r="AB5" s="444" t="n">
        <f aca="false">'Table 2  (2020)'!AC7</f>
        <v>983</v>
      </c>
      <c r="AC5" s="444" t="n">
        <f aca="false">'Table 2  (2020)'!AD7</f>
        <v>976</v>
      </c>
      <c r="AD5" s="444" t="n">
        <f aca="false">'Table 2  (2020)'!AE7</f>
        <v>1033</v>
      </c>
      <c r="AE5" s="444" t="n">
        <f aca="false">'Table 2  (2020)'!AF7</f>
        <v>961</v>
      </c>
      <c r="AF5" s="444" t="n">
        <f aca="false">'Table 2  (2020)'!AG7</f>
        <v>1043</v>
      </c>
      <c r="AG5" s="444" t="n">
        <f aca="false">'Table 2  (2020)'!AH7</f>
        <v>1011</v>
      </c>
      <c r="AH5" s="444" t="n">
        <f aca="false">'Table 2  (2020)'!AI7</f>
        <v>922</v>
      </c>
      <c r="AI5" s="444" t="n">
        <f aca="false">'Table 2  (2020)'!AJ7</f>
        <v>1046</v>
      </c>
      <c r="AJ5" s="444" t="n">
        <f aca="false">'Table 2  (2020)'!AK7</f>
        <v>1030</v>
      </c>
      <c r="AK5" s="444" t="n">
        <f aca="false">'Table 2  (2020)'!AL7</f>
        <v>1050</v>
      </c>
      <c r="AL5" s="444" t="n">
        <f aca="false">'Table 2  (2020)'!AM7</f>
        <v>1069</v>
      </c>
      <c r="AM5" s="444" t="n">
        <f aca="false">'Table 2  (2020)'!AN7</f>
        <v>952</v>
      </c>
      <c r="AN5" s="444" t="n">
        <f aca="false">'Table 2  (2020)'!AO7</f>
        <v>933</v>
      </c>
      <c r="AO5" s="444" t="n">
        <f aca="false">'Table 2  (2020)'!AP7</f>
        <v>1196</v>
      </c>
      <c r="AP5" s="444" t="n">
        <f aca="false">'Table 2  (2020)'!AQ7</f>
        <v>1071</v>
      </c>
      <c r="AQ5" s="444" t="n">
        <f aca="false">'Table 2  (2020)'!AR7</f>
        <v>1134</v>
      </c>
      <c r="AR5" s="444" t="n">
        <f aca="false">'Table 2  (2020)'!AS7</f>
        <v>1187</v>
      </c>
      <c r="AS5" s="444" t="n">
        <f aca="false">'Table 2  (2020)'!AT7</f>
        <v>1262</v>
      </c>
      <c r="AT5" s="444" t="n">
        <f aca="false">'Table 2  (2020)'!AU7</f>
        <v>1250</v>
      </c>
      <c r="AU5" s="444" t="n">
        <f aca="false">'Table 2  (2020)'!AV7</f>
        <v>1338</v>
      </c>
      <c r="AV5" s="444" t="n">
        <f aca="false">'Table 2  (2020)'!AW7</f>
        <v>1360</v>
      </c>
      <c r="AW5" s="444" t="n">
        <f aca="false">'Table 2  (2020)'!AX7</f>
        <v>1328</v>
      </c>
      <c r="AX5" s="444" t="n">
        <f aca="false">'Table 2  (2020)'!AY7</f>
        <v>1296</v>
      </c>
      <c r="AY5" s="444" t="n">
        <f aca="false">'Table 2  (2020)'!AZ7</f>
        <v>1284</v>
      </c>
      <c r="AZ5" s="444" t="n">
        <f aca="false">'Table 2  (2020)'!BA7</f>
        <v>1297</v>
      </c>
      <c r="BA5" s="444" t="n">
        <f aca="false">'Table 2  (2020)'!BB7</f>
        <v>1205</v>
      </c>
      <c r="BB5" s="444" t="n">
        <f aca="false">'Table 2  (2020)'!BC7</f>
        <v>1178</v>
      </c>
      <c r="BC5" s="444" t="n">
        <f aca="false">'Table 2 (2021)'!C7</f>
        <v>1719</v>
      </c>
      <c r="BD5" s="444" t="n">
        <f aca="false">'Table 2 (2021)'!D7</f>
        <v>1534</v>
      </c>
    </row>
    <row r="6" customFormat="false" ht="12.75" hidden="false" customHeight="false" outlineLevel="0" collapsed="false">
      <c r="A6" s="443" t="s">
        <v>3001</v>
      </c>
      <c r="B6" s="444" t="n">
        <f aca="false">'Table 2  (2020)'!C10</f>
        <v>1276</v>
      </c>
      <c r="C6" s="444" t="n">
        <f aca="false">'Table 2  (2020)'!D10</f>
        <v>1560</v>
      </c>
      <c r="D6" s="444" t="n">
        <f aca="false">'Table 2  (2020)'!E10</f>
        <v>1382</v>
      </c>
      <c r="E6" s="444" t="n">
        <f aca="false">'Table 2  (2020)'!F10</f>
        <v>1317</v>
      </c>
      <c r="F6" s="444" t="n">
        <f aca="false">'Table 2  (2020)'!G10</f>
        <v>1280</v>
      </c>
      <c r="G6" s="444" t="n">
        <f aca="false">'Table 2  (2020)'!H10</f>
        <v>1254</v>
      </c>
      <c r="H6" s="444" t="n">
        <f aca="false">'Table 2  (2020)'!I10</f>
        <v>1259</v>
      </c>
      <c r="I6" s="444" t="n">
        <f aca="false">'Table 2  (2020)'!J10</f>
        <v>1247</v>
      </c>
      <c r="J6" s="444" t="n">
        <f aca="false">'Table 2  (2020)'!K10</f>
        <v>1165</v>
      </c>
      <c r="K6" s="444" t="n">
        <f aca="false">'Table 2  (2020)'!L10</f>
        <v>1229</v>
      </c>
      <c r="L6" s="444" t="n">
        <f aca="false">'Table 2  (2020)'!M10</f>
        <v>1169</v>
      </c>
      <c r="M6" s="444" t="n">
        <f aca="false">'Table 2  (2020)'!N10</f>
        <v>1120</v>
      </c>
      <c r="N6" s="444" t="n">
        <f aca="false">'Table 2  (2020)'!O10</f>
        <v>1118</v>
      </c>
      <c r="O6" s="444" t="n">
        <f aca="false">'Table 2  (2020)'!P10</f>
        <v>1098</v>
      </c>
      <c r="P6" s="444" t="n">
        <f aca="false">'Table 2  (2020)'!Q10</f>
        <v>1100</v>
      </c>
      <c r="Q6" s="444" t="n">
        <f aca="false">'Table 2  (2020)'!R10</f>
        <v>1067</v>
      </c>
      <c r="R6" s="444" t="n">
        <f aca="false">'Table 2  (2020)'!S10</f>
        <v>1087</v>
      </c>
      <c r="S6" s="444" t="n">
        <f aca="false">'Table 2  (2020)'!T10</f>
        <v>1079</v>
      </c>
      <c r="T6" s="444" t="n">
        <f aca="false">'Table 2  (2020)'!U10</f>
        <v>1034</v>
      </c>
      <c r="U6" s="444" t="n">
        <f aca="false">'Table 2  (2020)'!V10</f>
        <v>1064</v>
      </c>
      <c r="V6" s="444" t="n">
        <f aca="false">'Table 2  (2020)'!W10</f>
        <v>1045</v>
      </c>
      <c r="W6" s="444" t="n">
        <f aca="false">'Table 2  (2020)'!X10</f>
        <v>1017</v>
      </c>
      <c r="X6" s="444" t="n">
        <f aca="false">'Table 2  (2020)'!Y10</f>
        <v>1056</v>
      </c>
      <c r="Y6" s="444" t="n">
        <f aca="false">'Table 2  (2020)'!Z10</f>
        <v>1000</v>
      </c>
      <c r="Z6" s="444" t="n">
        <f aca="false">'Table 2  (2020)'!AA10</f>
        <v>1019</v>
      </c>
      <c r="AA6" s="444" t="n">
        <f aca="false">'Table 2  (2020)'!AB10</f>
        <v>1026</v>
      </c>
      <c r="AB6" s="444" t="n">
        <f aca="false">'Table 2  (2020)'!AC10</f>
        <v>1018</v>
      </c>
      <c r="AC6" s="444" t="n">
        <f aca="false">'Table 2  (2020)'!AD10</f>
        <v>1025</v>
      </c>
      <c r="AD6" s="444" t="n">
        <f aca="false">'Table 2  (2020)'!AE10</f>
        <v>996</v>
      </c>
      <c r="AE6" s="444" t="n">
        <f aca="false">'Table 2  (2020)'!AF10</f>
        <v>977</v>
      </c>
      <c r="AF6" s="444" t="n">
        <f aca="false">'Table 2  (2020)'!AG10</f>
        <v>994</v>
      </c>
      <c r="AG6" s="444" t="n">
        <f aca="false">'Table 2  (2020)'!AH10</f>
        <v>1003</v>
      </c>
      <c r="AH6" s="444" t="n">
        <f aca="false">'Table 2  (2020)'!AI10</f>
        <v>992</v>
      </c>
      <c r="AI6" s="444" t="n">
        <f aca="false">'Table 2  (2020)'!AJ10</f>
        <v>999</v>
      </c>
      <c r="AJ6" s="444" t="n">
        <f aca="false">'Table 2  (2020)'!AK10</f>
        <v>983</v>
      </c>
      <c r="AK6" s="444" t="n">
        <f aca="false">'Table 2  (2020)'!AL10</f>
        <v>988</v>
      </c>
      <c r="AL6" s="444" t="n">
        <f aca="false">'Table 2  (2020)'!AM10</f>
        <v>1008</v>
      </c>
      <c r="AM6" s="444" t="n">
        <f aca="false">'Table 2  (2020)'!AN10</f>
        <v>1007</v>
      </c>
      <c r="AN6" s="444" t="n">
        <f aca="false">'Table 2  (2020)'!AO10</f>
        <v>1046</v>
      </c>
      <c r="AO6" s="444" t="n">
        <f aca="false">'Table 2  (2020)'!AP10</f>
        <v>1038</v>
      </c>
      <c r="AP6" s="444" t="n">
        <f aca="false">'Table 2  (2020)'!AQ10</f>
        <v>1079</v>
      </c>
      <c r="AQ6" s="444" t="n">
        <f aca="false">'Table 2  (2020)'!AR10</f>
        <v>1062</v>
      </c>
      <c r="AR6" s="444" t="n">
        <f aca="false">'Table 2  (2020)'!AS10</f>
        <v>1052</v>
      </c>
      <c r="AS6" s="444" t="n">
        <f aca="false">'Table 2  (2020)'!AT10</f>
        <v>1079</v>
      </c>
      <c r="AT6" s="444" t="n">
        <f aca="false">'Table 2  (2020)'!AU10</f>
        <v>1105</v>
      </c>
      <c r="AU6" s="444" t="n">
        <f aca="false">'Table 2  (2020)'!AV10</f>
        <v>1139</v>
      </c>
      <c r="AV6" s="444" t="n">
        <f aca="false">'Table 2  (2020)'!AW10</f>
        <v>1130</v>
      </c>
      <c r="AW6" s="444" t="n">
        <f aca="false">'Table 2  (2020)'!AX10</f>
        <v>1130</v>
      </c>
      <c r="AX6" s="444" t="n">
        <f aca="false">'Table 2  (2020)'!AY10</f>
        <v>1140</v>
      </c>
      <c r="AY6" s="444" t="n">
        <f aca="false">'Table 2  (2020)'!AZ10</f>
        <v>1236</v>
      </c>
      <c r="AZ6" s="444" t="n">
        <f aca="false">'Table 2  (2020)'!BA10</f>
        <v>1272</v>
      </c>
      <c r="BA6" s="444" t="n">
        <f aca="false">'Table 2  (2020)'!BB10</f>
        <v>1061</v>
      </c>
      <c r="BB6" s="444" t="n">
        <f aca="false">'Table 2  (2020)'!BC10</f>
        <v>1018</v>
      </c>
      <c r="BC6" s="444" t="n">
        <f aca="false">'Table 2 (2021)'!C10</f>
        <v>1276</v>
      </c>
      <c r="BD6" s="444" t="n">
        <f aca="false">'Table 2 (2021)'!D10</f>
        <v>1560</v>
      </c>
    </row>
    <row r="7" customFormat="false" ht="12.75" hidden="false" customHeight="false" outlineLevel="0" collapsed="false">
      <c r="A7" s="443" t="s">
        <v>3002</v>
      </c>
      <c r="B7" s="444" t="n">
        <f aca="false">'Table 1 (2020)'!C7</f>
        <v>0</v>
      </c>
      <c r="C7" s="444" t="n">
        <f aca="false">'Table 1 (2020)'!D7</f>
        <v>0</v>
      </c>
      <c r="D7" s="444" t="n">
        <f aca="false">'Table 1 (2020)'!E7</f>
        <v>0</v>
      </c>
      <c r="E7" s="444" t="n">
        <f aca="false">'Table 1 (2020)'!F7</f>
        <v>0</v>
      </c>
      <c r="F7" s="444" t="n">
        <f aca="false">'Table 1 (2020)'!G7</f>
        <v>0</v>
      </c>
      <c r="G7" s="444" t="n">
        <f aca="false">'Table 1 (2020)'!H7</f>
        <v>0</v>
      </c>
      <c r="H7" s="444" t="n">
        <f aca="false">'Table 1 (2020)'!I7</f>
        <v>0</v>
      </c>
      <c r="I7" s="444" t="n">
        <f aca="false">'Table 1 (2020)'!J7</f>
        <v>0</v>
      </c>
      <c r="J7" s="444" t="n">
        <f aca="false">'Table 1 (2020)'!K7</f>
        <v>0</v>
      </c>
      <c r="K7" s="444" t="n">
        <f aca="false">'Table 1 (2020)'!L7</f>
        <v>0</v>
      </c>
      <c r="L7" s="444" t="n">
        <f aca="false">'Table 1 (2020)'!M7</f>
        <v>0</v>
      </c>
      <c r="M7" s="444" t="n">
        <f aca="false">'Table 1 (2020)'!N7</f>
        <v>11</v>
      </c>
      <c r="N7" s="444" t="n">
        <f aca="false">'Table 1 (2020)'!O7</f>
        <v>62</v>
      </c>
      <c r="O7" s="444" t="n">
        <f aca="false">'Table 1 (2020)'!P7</f>
        <v>282</v>
      </c>
      <c r="P7" s="444" t="n">
        <f aca="false">'Table 1 (2020)'!Q7</f>
        <v>609</v>
      </c>
      <c r="Q7" s="444" t="n">
        <f aca="false">'Table 1 (2020)'!R7</f>
        <v>650</v>
      </c>
      <c r="R7" s="444" t="n">
        <f aca="false">'Table 1 (2020)'!S7</f>
        <v>662</v>
      </c>
      <c r="S7" s="444" t="n">
        <f aca="false">'Table 1 (2020)'!T7</f>
        <v>527</v>
      </c>
      <c r="T7" s="444" t="n">
        <f aca="false">'Table 1 (2020)'!U7</f>
        <v>415</v>
      </c>
      <c r="U7" s="444" t="n">
        <f aca="false">'Table 1 (2020)'!V7</f>
        <v>336</v>
      </c>
      <c r="V7" s="444" t="n">
        <f aca="false">'Table 1 (2020)'!W7</f>
        <v>230</v>
      </c>
      <c r="W7" s="444" t="n">
        <f aca="false">'Table 1 (2020)'!X7</f>
        <v>131</v>
      </c>
      <c r="X7" s="444" t="n">
        <f aca="false">'Table 1 (2020)'!Y7</f>
        <v>89</v>
      </c>
      <c r="Y7" s="444" t="n">
        <f aca="false">'Table 1 (2020)'!Z7</f>
        <v>68</v>
      </c>
      <c r="Z7" s="444" t="n">
        <f aca="false">'Table 1 (2020)'!AA7</f>
        <v>49</v>
      </c>
      <c r="AA7" s="444" t="n">
        <f aca="false">'Table 1 (2020)'!AB7</f>
        <v>36</v>
      </c>
      <c r="AB7" s="444" t="n">
        <f aca="false">'Table 1 (2020)'!AC7</f>
        <v>19</v>
      </c>
      <c r="AC7" s="444" t="n">
        <f aca="false">'Table 1 (2020)'!AD7</f>
        <v>13</v>
      </c>
      <c r="AD7" s="444" t="n">
        <f aca="false">'Table 1 (2020)'!AE7</f>
        <v>6</v>
      </c>
      <c r="AE7" s="444" t="n">
        <f aca="false">'Table 1 (2020)'!AF7</f>
        <v>8</v>
      </c>
      <c r="AF7" s="444" t="n">
        <f aca="false">'Table 1 (2020)'!AG7</f>
        <v>6</v>
      </c>
      <c r="AG7" s="444" t="n">
        <f aca="false">'Table 1 (2020)'!AH7</f>
        <v>5</v>
      </c>
      <c r="AH7" s="444" t="n">
        <f aca="false">'Table 1 (2020)'!AI7</f>
        <v>3</v>
      </c>
      <c r="AI7" s="444" t="n">
        <f aca="false">'Table 1 (2020)'!AJ7</f>
        <v>5</v>
      </c>
      <c r="AJ7" s="444" t="n">
        <f aca="false">'Table 1 (2020)'!AK7</f>
        <v>7</v>
      </c>
      <c r="AK7" s="444" t="n">
        <f aca="false">'Table 1 (2020)'!AL7</f>
        <v>2</v>
      </c>
      <c r="AL7" s="444" t="n">
        <f aca="false">'Table 1 (2020)'!AM7</f>
        <v>5</v>
      </c>
      <c r="AM7" s="444" t="n">
        <f aca="false">'Table 1 (2020)'!AN7</f>
        <v>11</v>
      </c>
      <c r="AN7" s="444" t="n">
        <f aca="false">'Table 1 (2020)'!AO7</f>
        <v>10</v>
      </c>
      <c r="AO7" s="444" t="n">
        <f aca="false">'Table 1 (2020)'!AP7</f>
        <v>20</v>
      </c>
      <c r="AP7" s="444" t="n">
        <f aca="false">'Table 1 (2020)'!AQ7</f>
        <v>25</v>
      </c>
      <c r="AQ7" s="444" t="n">
        <f aca="false">'Table 1 (2020)'!AR7</f>
        <v>76</v>
      </c>
      <c r="AR7" s="444" t="n">
        <f aca="false">'Table 1 (2020)'!AS7</f>
        <v>106</v>
      </c>
      <c r="AS7" s="444" t="n">
        <f aca="false">'Table 1 (2020)'!AT7</f>
        <v>168</v>
      </c>
      <c r="AT7" s="444" t="n">
        <f aca="false">'Table 1 (2020)'!AU7</f>
        <v>207</v>
      </c>
      <c r="AU7" s="444" t="n">
        <f aca="false">'Table 1 (2020)'!AV7</f>
        <v>279</v>
      </c>
      <c r="AV7" s="444" t="n">
        <f aca="false">'Table 1 (2020)'!AW7</f>
        <v>246</v>
      </c>
      <c r="AW7" s="444" t="n">
        <f aca="false">'Table 1 (2020)'!AX7</f>
        <v>252</v>
      </c>
      <c r="AX7" s="444" t="n">
        <f aca="false">'Table 1 (2020)'!AY7</f>
        <v>232</v>
      </c>
      <c r="AY7" s="444" t="n">
        <f aca="false">'Table 1 (2020)'!AZ7</f>
        <v>226</v>
      </c>
      <c r="AZ7" s="444" t="n">
        <f aca="false">'Table 1 (2020)'!BA7</f>
        <v>208</v>
      </c>
      <c r="BA7" s="444" t="n">
        <f aca="false">'Table 1 (2020)'!BB7</f>
        <v>200</v>
      </c>
      <c r="BB7" s="444" t="n">
        <f aca="false">'Table 1 (2020)'!BC7</f>
        <v>187</v>
      </c>
      <c r="BC7" s="445" t="n">
        <f aca="false">'Table 1 (2021)'!C8</f>
        <v>391</v>
      </c>
      <c r="BD7" s="445" t="n">
        <f aca="false">'Table 1 (2021)'!D8</f>
        <v>368</v>
      </c>
    </row>
    <row r="8" customFormat="false" ht="12.75" hidden="false" customHeight="false" outlineLevel="0" collapsed="false">
      <c r="A8" s="443"/>
      <c r="B8" s="445"/>
      <c r="C8" s="445"/>
      <c r="D8" s="445"/>
      <c r="E8" s="445"/>
      <c r="F8" s="445"/>
      <c r="G8" s="445"/>
      <c r="H8" s="445"/>
      <c r="I8" s="445"/>
      <c r="J8" s="445"/>
      <c r="K8" s="445"/>
      <c r="L8" s="445"/>
      <c r="M8" s="446"/>
      <c r="N8" s="446"/>
      <c r="O8" s="446"/>
      <c r="P8" s="446"/>
      <c r="Q8" s="446"/>
      <c r="R8" s="446"/>
      <c r="S8" s="446"/>
      <c r="T8" s="447"/>
      <c r="U8" s="447"/>
      <c r="V8" s="447"/>
      <c r="W8" s="447"/>
      <c r="X8" s="447"/>
      <c r="Y8" s="447"/>
      <c r="Z8" s="447"/>
      <c r="AA8" s="447"/>
      <c r="AB8" s="447"/>
    </row>
    <row r="9" customFormat="false" ht="12.75" hidden="false" customHeight="false" outlineLevel="0" collapsed="false">
      <c r="A9" s="443" t="s">
        <v>3003</v>
      </c>
      <c r="B9" s="448" t="n">
        <f aca="false">B7/B5</f>
        <v>0</v>
      </c>
      <c r="C9" s="448" t="n">
        <f aca="false">C7/C5</f>
        <v>0</v>
      </c>
      <c r="D9" s="448" t="n">
        <f aca="false">D7/D5</f>
        <v>0</v>
      </c>
      <c r="E9" s="448" t="n">
        <f aca="false">E7/E5</f>
        <v>0</v>
      </c>
      <c r="F9" s="448" t="n">
        <f aca="false">F7/F5</f>
        <v>0</v>
      </c>
      <c r="G9" s="448" t="n">
        <f aca="false">G7/G5</f>
        <v>0</v>
      </c>
      <c r="H9" s="448" t="n">
        <f aca="false">H7/H5</f>
        <v>0</v>
      </c>
      <c r="I9" s="448" t="n">
        <f aca="false">I7/I5</f>
        <v>0</v>
      </c>
      <c r="J9" s="448" t="n">
        <f aca="false">J7/J5</f>
        <v>0</v>
      </c>
      <c r="K9" s="448" t="n">
        <f aca="false">K7/K5</f>
        <v>0</v>
      </c>
      <c r="L9" s="448" t="n">
        <f aca="false">L7/L5</f>
        <v>0</v>
      </c>
      <c r="M9" s="448" t="n">
        <f aca="false">M7/M5</f>
        <v>0.00919732441471572</v>
      </c>
      <c r="N9" s="448" t="n">
        <f aca="false">N7/N5</f>
        <v>0.0574606116774791</v>
      </c>
      <c r="O9" s="448" t="n">
        <f aca="false">O7/O5</f>
        <v>0.161697247706422</v>
      </c>
      <c r="P9" s="448" t="n">
        <f aca="false">P7/P5</f>
        <v>0.30788675429727</v>
      </c>
      <c r="Q9" s="448" t="n">
        <f aca="false">Q7/Q5</f>
        <v>0.339248434237996</v>
      </c>
      <c r="R9" s="448" t="n">
        <f aca="false">R7/R5</f>
        <v>0.360566448801743</v>
      </c>
      <c r="S9" s="448" t="n">
        <f aca="false">S7/S5</f>
        <v>0.313877307921382</v>
      </c>
      <c r="T9" s="448" t="n">
        <f aca="false">T7/T5</f>
        <v>0.289198606271777</v>
      </c>
      <c r="U9" s="448" t="n">
        <f aca="false">U7/U5</f>
        <v>0.236453201970443</v>
      </c>
      <c r="V9" s="448" t="n">
        <f aca="false">V7/V5</f>
        <v>0.187601957585644</v>
      </c>
      <c r="W9" s="448" t="n">
        <f aca="false">W7/W5</f>
        <v>0.11613475177305</v>
      </c>
      <c r="X9" s="448" t="n">
        <f aca="false">X7/X5</f>
        <v>0.0814272644098811</v>
      </c>
      <c r="Y9" s="448" t="n">
        <f aca="false">Y7/Y5</f>
        <v>0.0657640232108317</v>
      </c>
      <c r="Z9" s="448" t="n">
        <f aca="false">Z7/Z5</f>
        <v>0.0460093896713615</v>
      </c>
      <c r="AA9" s="448" t="n">
        <f aca="false">AA7/AA5</f>
        <v>0.0357142857142857</v>
      </c>
      <c r="AB9" s="448" t="n">
        <f aca="false">AB7/AB5</f>
        <v>0.0193285859613428</v>
      </c>
      <c r="AC9" s="448" t="n">
        <f aca="false">AC7/AC5</f>
        <v>0.0133196721311475</v>
      </c>
      <c r="AD9" s="448" t="n">
        <f aca="false">AD7/AD5</f>
        <v>0.00580832526621491</v>
      </c>
      <c r="AE9" s="448" t="n">
        <f aca="false">AE7/AE5</f>
        <v>0.00832466181061395</v>
      </c>
      <c r="AF9" s="448" t="n">
        <f aca="false">AF7/AF5</f>
        <v>0.00575263662511985</v>
      </c>
      <c r="AG9" s="448" t="n">
        <f aca="false">AG7/AG5</f>
        <v>0.00494559841740851</v>
      </c>
      <c r="AH9" s="448" t="n">
        <f aca="false">AH7/AH5</f>
        <v>0.00325379609544469</v>
      </c>
      <c r="AI9" s="448" t="n">
        <f aca="false">AI7/AI5</f>
        <v>0.00478011472275335</v>
      </c>
      <c r="AJ9" s="448" t="n">
        <f aca="false">AJ7/AJ5</f>
        <v>0.00679611650485437</v>
      </c>
      <c r="AK9" s="448" t="n">
        <f aca="false">AK7/AK5</f>
        <v>0.0019047619047619</v>
      </c>
      <c r="AL9" s="448" t="n">
        <f aca="false">AL7/AL5</f>
        <v>0.00467726847521048</v>
      </c>
      <c r="AM9" s="448" t="n">
        <f aca="false">AM7/AM5</f>
        <v>0.0115546218487395</v>
      </c>
      <c r="AN9" s="448" t="n">
        <f aca="false">AN7/AN5</f>
        <v>0.0107181136120043</v>
      </c>
      <c r="AO9" s="448" t="n">
        <f aca="false">AO7/AO5</f>
        <v>0.0167224080267559</v>
      </c>
      <c r="AP9" s="448" t="n">
        <f aca="false">AP7/AP5</f>
        <v>0.0233426704014939</v>
      </c>
      <c r="AQ9" s="448" t="n">
        <f aca="false">AQ7/AQ5</f>
        <v>0.0670194003527337</v>
      </c>
      <c r="AR9" s="448" t="n">
        <f aca="false">AR7/AR5</f>
        <v>0.0893007582139848</v>
      </c>
      <c r="AS9" s="448" t="n">
        <f aca="false">AS7/AS5</f>
        <v>0.133122028526149</v>
      </c>
      <c r="AT9" s="448" t="n">
        <f aca="false">AT7/AT5</f>
        <v>0.1656</v>
      </c>
      <c r="AU9" s="448" t="n">
        <f aca="false">AU7/AU5</f>
        <v>0.208520179372197</v>
      </c>
      <c r="AV9" s="448" t="n">
        <f aca="false">AV7/AV5</f>
        <v>0.180882352941176</v>
      </c>
      <c r="AW9" s="448" t="n">
        <f aca="false">AW7/AW5</f>
        <v>0.189759036144578</v>
      </c>
      <c r="AX9" s="448" t="n">
        <f aca="false">AX7/AX5</f>
        <v>0.179012345679012</v>
      </c>
      <c r="AY9" s="448" t="n">
        <f aca="false">AY7/AY5</f>
        <v>0.17601246105919</v>
      </c>
      <c r="AZ9" s="448" t="n">
        <f aca="false">AZ7/AZ5</f>
        <v>0.160370084811103</v>
      </c>
      <c r="BA9" s="448" t="n">
        <f aca="false">BA7/BA5</f>
        <v>0.16597510373444</v>
      </c>
      <c r="BB9" s="448" t="n">
        <f aca="false">BB7/BB5</f>
        <v>0.15874363327674</v>
      </c>
      <c r="BC9" s="448" t="n">
        <f aca="false">BC7/BC5</f>
        <v>0.227457824316463</v>
      </c>
      <c r="BD9" s="448" t="n">
        <f aca="false">BD7/BD5</f>
        <v>0.239895697522816</v>
      </c>
    </row>
    <row r="11" customFormat="false" ht="12.75" hidden="false" customHeight="false" outlineLevel="0" collapsed="false">
      <c r="A11" s="77" t="s">
        <v>58</v>
      </c>
      <c r="B11" s="77"/>
      <c r="X11" s="449"/>
      <c r="Y11" s="449"/>
      <c r="Z11" s="449"/>
      <c r="AA11" s="449"/>
      <c r="AB11" s="449"/>
      <c r="AC11" s="449"/>
      <c r="AD11" s="449"/>
      <c r="AE11" s="449"/>
      <c r="AF11" s="449"/>
      <c r="AG11" s="449"/>
      <c r="AH11" s="450"/>
      <c r="AI11" s="449"/>
      <c r="AJ11" s="449"/>
      <c r="AK11" s="449"/>
      <c r="AL11" s="449"/>
    </row>
    <row r="27" customFormat="false" ht="12.75" hidden="false" customHeight="false" outlineLevel="0" collapsed="false">
      <c r="F27" s="431"/>
      <c r="G27" s="431"/>
    </row>
    <row r="28" customFormat="false" ht="12.75" hidden="false" customHeight="false" outlineLevel="0" collapsed="false">
      <c r="F28" s="431"/>
    </row>
    <row r="79" customFormat="false" ht="12.75" hidden="false" customHeight="false" outlineLevel="0" collapsed="false">
      <c r="F79" s="431"/>
      <c r="G79" s="431"/>
    </row>
    <row r="80" customFormat="false" ht="12.75" hidden="false" customHeight="false" outlineLevel="0" collapsed="false">
      <c r="F80" s="431"/>
    </row>
    <row r="81" customFormat="false" ht="12.75" hidden="false" customHeight="false" outlineLevel="0" collapsed="false">
      <c r="F81" s="431"/>
    </row>
    <row r="91" customFormat="false" ht="12.75" hidden="false" customHeight="true" outlineLevel="0" collapsed="false">
      <c r="G91" s="451"/>
      <c r="H91" s="451"/>
    </row>
    <row r="92" customFormat="false" ht="12.75" hidden="false" customHeight="false" outlineLevel="0" collapsed="false">
      <c r="G92" s="451"/>
      <c r="H92" s="451"/>
    </row>
    <row r="115" customFormat="false" ht="12.75" hidden="false" customHeight="false" outlineLevel="0" collapsed="false">
      <c r="S115" s="452"/>
      <c r="T115" s="452"/>
      <c r="U115" s="452"/>
      <c r="V115" s="452"/>
      <c r="W115" s="452"/>
      <c r="X115" s="452"/>
      <c r="Y115" s="452"/>
      <c r="Z115" s="452"/>
      <c r="AA115" s="452"/>
      <c r="AB115" s="452"/>
      <c r="AC115" s="452"/>
      <c r="AD115" s="452"/>
      <c r="AE115" s="452"/>
      <c r="AF115" s="452"/>
      <c r="AG115" s="452"/>
      <c r="AH115" s="452"/>
      <c r="AI115" s="452"/>
      <c r="AJ115" s="452"/>
      <c r="AK115" s="452"/>
      <c r="AL115" s="452"/>
    </row>
    <row r="118" customFormat="false" ht="12.75" hidden="false" customHeight="false" outlineLevel="0" collapsed="false">
      <c r="A118" s="453"/>
    </row>
    <row r="119" customFormat="false" ht="12.75" hidden="false" customHeight="false" outlineLevel="0" collapsed="false">
      <c r="A119" s="453"/>
    </row>
    <row r="120" customFormat="false" ht="12.75" hidden="false" customHeight="false" outlineLevel="0" collapsed="false">
      <c r="A120" s="453"/>
    </row>
    <row r="121" customFormat="false" ht="12.75" hidden="false" customHeight="false" outlineLevel="0" collapsed="false">
      <c r="A121" s="453"/>
    </row>
    <row r="122" customFormat="false" ht="12.75" hidden="false" customHeight="false" outlineLevel="0" collapsed="false">
      <c r="A122" s="453"/>
    </row>
    <row r="123" customFormat="false" ht="12.75" hidden="false" customHeight="false" outlineLevel="0" collapsed="false">
      <c r="A123" s="453"/>
    </row>
    <row r="124" customFormat="false" ht="12.75" hidden="false" customHeight="false" outlineLevel="0" collapsed="false">
      <c r="A124" s="453"/>
    </row>
    <row r="125" customFormat="false" ht="12.75" hidden="false" customHeight="false" outlineLevel="0" collapsed="false">
      <c r="A125" s="453"/>
    </row>
    <row r="126" customFormat="false" ht="12.75" hidden="false" customHeight="false" outlineLevel="0" collapsed="false">
      <c r="A126" s="453"/>
    </row>
    <row r="127" customFormat="false" ht="12.75" hidden="false" customHeight="false" outlineLevel="0" collapsed="false">
      <c r="A127" s="453"/>
    </row>
    <row r="128" customFormat="false" ht="12.75" hidden="false" customHeight="false" outlineLevel="0" collapsed="false">
      <c r="A128" s="453"/>
    </row>
    <row r="129" customFormat="false" ht="12.75" hidden="false" customHeight="false" outlineLevel="0" collapsed="false">
      <c r="A129" s="453"/>
    </row>
    <row r="130" customFormat="false" ht="12.75" hidden="false" customHeight="false" outlineLevel="0" collapsed="false">
      <c r="A130" s="453"/>
    </row>
    <row r="131" customFormat="false" ht="12.75" hidden="false" customHeight="false" outlineLevel="0" collapsed="false">
      <c r="A131" s="453"/>
    </row>
    <row r="132" customFormat="false" ht="12.75" hidden="false" customHeight="false" outlineLevel="0" collapsed="false">
      <c r="A132" s="453"/>
    </row>
    <row r="133" customFormat="false" ht="12.75" hidden="false" customHeight="false" outlineLevel="0" collapsed="false">
      <c r="A133" s="453"/>
    </row>
    <row r="134" customFormat="false" ht="12.75" hidden="false" customHeight="false" outlineLevel="0" collapsed="false">
      <c r="A134" s="453"/>
    </row>
    <row r="135" customFormat="false" ht="12.75" hidden="false" customHeight="false" outlineLevel="0" collapsed="false">
      <c r="A135" s="453"/>
    </row>
    <row r="136" customFormat="false" ht="12.75" hidden="false" customHeight="false" outlineLevel="0" collapsed="false">
      <c r="A136" s="453"/>
    </row>
    <row r="137" customFormat="false" ht="12.75" hidden="false" customHeight="false" outlineLevel="0" collapsed="false">
      <c r="A137" s="453"/>
    </row>
    <row r="138" customFormat="false" ht="12.75" hidden="false" customHeight="false" outlineLevel="0" collapsed="false">
      <c r="A138" s="453"/>
    </row>
    <row r="139" customFormat="false" ht="12.75" hidden="false" customHeight="false" outlineLevel="0" collapsed="false">
      <c r="A139" s="453"/>
    </row>
    <row r="140" customFormat="false" ht="12.75" hidden="false" customHeight="false" outlineLevel="0" collapsed="false">
      <c r="A140" s="453"/>
    </row>
  </sheetData>
  <mergeCells count="3">
    <mergeCell ref="A1:E1"/>
    <mergeCell ref="G1:H1"/>
    <mergeCell ref="A3:A4"/>
  </mergeCells>
  <hyperlinks>
    <hyperlink ref="G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O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zeroHeight="false" outlineLevelRow="0" outlineLevelCol="0"/>
  <cols>
    <col collapsed="false" customWidth="true" hidden="false" outlineLevel="0" max="1" min="1" style="454" width="36.42"/>
    <col collapsed="false" customWidth="true" hidden="false" outlineLevel="0" max="5" min="2" style="202" width="15.71"/>
    <col collapsed="false" customWidth="true" hidden="false" outlineLevel="0" max="6" min="6" style="202" width="11.86"/>
    <col collapsed="false" customWidth="true" hidden="false" outlineLevel="0" max="10" min="7" style="202" width="15.71"/>
    <col collapsed="false" customWidth="true" hidden="false" outlineLevel="0" max="11" min="11" style="202" width="7.57"/>
    <col collapsed="false" customWidth="true" hidden="false" outlineLevel="0" max="15" min="12" style="202" width="15.71"/>
    <col collapsed="false" customWidth="true" hidden="false" outlineLevel="0" max="19" min="16" style="202" width="6.01"/>
    <col collapsed="false" customWidth="false" hidden="false" outlineLevel="0" max="1025" min="20" style="202" width="11.42"/>
  </cols>
  <sheetData>
    <row r="1" customFormat="false" ht="18" hidden="false" customHeight="true" outlineLevel="0" collapsed="false">
      <c r="A1" s="166" t="s">
        <v>3004</v>
      </c>
      <c r="B1" s="166"/>
      <c r="C1" s="166"/>
      <c r="D1" s="166"/>
      <c r="E1" s="166"/>
      <c r="F1" s="166"/>
      <c r="G1" s="166"/>
      <c r="H1" s="166"/>
      <c r="I1" s="455" t="s">
        <v>60</v>
      </c>
      <c r="J1" s="455"/>
      <c r="K1" s="455"/>
    </row>
    <row r="2" customFormat="false" ht="15" hidden="false" customHeight="true" outlineLevel="0" collapsed="false"/>
    <row r="3" customFormat="false" ht="15" hidden="false" customHeight="true" outlineLevel="0" collapsed="false">
      <c r="B3" s="456" t="s">
        <v>3005</v>
      </c>
      <c r="C3" s="456"/>
      <c r="D3" s="456"/>
      <c r="E3" s="456"/>
      <c r="F3" s="456"/>
      <c r="G3" s="456" t="s">
        <v>3006</v>
      </c>
      <c r="H3" s="456"/>
      <c r="I3" s="456"/>
      <c r="J3" s="456"/>
      <c r="K3" s="456"/>
      <c r="L3" s="456" t="s">
        <v>3007</v>
      </c>
      <c r="M3" s="456"/>
      <c r="N3" s="456"/>
      <c r="O3" s="456"/>
    </row>
    <row r="4" customFormat="false" ht="15" hidden="false" customHeight="true" outlineLevel="0" collapsed="false">
      <c r="A4" s="457" t="s">
        <v>3008</v>
      </c>
      <c r="B4" s="458" t="s">
        <v>130</v>
      </c>
      <c r="C4" s="459" t="s">
        <v>128</v>
      </c>
      <c r="D4" s="459" t="s">
        <v>3009</v>
      </c>
      <c r="E4" s="459" t="s">
        <v>131</v>
      </c>
      <c r="F4" s="460"/>
      <c r="G4" s="458" t="s">
        <v>130</v>
      </c>
      <c r="H4" s="459" t="s">
        <v>128</v>
      </c>
      <c r="I4" s="459" t="s">
        <v>3009</v>
      </c>
      <c r="J4" s="459" t="s">
        <v>131</v>
      </c>
      <c r="L4" s="458" t="s">
        <v>130</v>
      </c>
      <c r="M4" s="459" t="s">
        <v>128</v>
      </c>
      <c r="N4" s="459" t="s">
        <v>3009</v>
      </c>
      <c r="O4" s="459" t="s">
        <v>131</v>
      </c>
    </row>
    <row r="5" customFormat="false" ht="12.75" hidden="false" customHeight="false" outlineLevel="0" collapsed="false">
      <c r="A5" s="457"/>
      <c r="B5" s="458"/>
      <c r="C5" s="459"/>
      <c r="D5" s="459"/>
      <c r="E5" s="459"/>
      <c r="F5" s="461"/>
      <c r="G5" s="458"/>
      <c r="H5" s="459"/>
      <c r="I5" s="459"/>
      <c r="J5" s="459"/>
      <c r="L5" s="458"/>
      <c r="M5" s="459"/>
      <c r="N5" s="459"/>
      <c r="O5" s="459"/>
    </row>
    <row r="6" customFormat="false" ht="12.75" hidden="false" customHeight="true" outlineLevel="0" collapsed="false">
      <c r="A6" s="462" t="s">
        <v>210</v>
      </c>
      <c r="B6" s="463"/>
      <c r="C6" s="464"/>
      <c r="D6" s="464"/>
      <c r="E6" s="464"/>
      <c r="G6" s="463"/>
      <c r="H6" s="464"/>
      <c r="I6" s="464"/>
      <c r="J6" s="464"/>
      <c r="L6" s="463"/>
      <c r="M6" s="464"/>
      <c r="N6" s="464"/>
      <c r="O6" s="464"/>
    </row>
    <row r="7" customFormat="false" ht="12.75" hidden="false" customHeight="false" outlineLevel="0" collapsed="false">
      <c r="A7" s="462"/>
      <c r="B7" s="465"/>
      <c r="G7" s="465"/>
      <c r="L7" s="465"/>
    </row>
    <row r="8" customFormat="false" ht="14.1" hidden="false" customHeight="true" outlineLevel="0" collapsed="false">
      <c r="A8" s="466" t="s">
        <v>211</v>
      </c>
      <c r="B8" s="179" t="n">
        <f aca="false">G8+L8</f>
        <v>6380</v>
      </c>
      <c r="C8" s="179" t="n">
        <f aca="false">H8+M8</f>
        <v>2963</v>
      </c>
      <c r="D8" s="179" t="n">
        <f aca="false">I8+N8</f>
        <v>4125</v>
      </c>
      <c r="E8" s="179" t="n">
        <f aca="false">J8+O8</f>
        <v>87</v>
      </c>
      <c r="G8" s="178" t="n">
        <v>6047</v>
      </c>
      <c r="H8" s="179" t="n">
        <v>2813</v>
      </c>
      <c r="I8" s="179" t="n">
        <v>3925</v>
      </c>
      <c r="J8" s="179" t="n">
        <v>83</v>
      </c>
      <c r="L8" s="178" t="n">
        <v>333</v>
      </c>
      <c r="M8" s="179" t="n">
        <v>150</v>
      </c>
      <c r="N8" s="179" t="n">
        <v>200</v>
      </c>
      <c r="O8" s="179" t="n">
        <v>4</v>
      </c>
    </row>
    <row r="9" customFormat="false" ht="14.1" hidden="false" customHeight="true" outlineLevel="0" collapsed="false">
      <c r="A9" s="466" t="s">
        <v>3010</v>
      </c>
      <c r="B9" s="179" t="n">
        <f aca="false">G9+L9</f>
        <v>1073</v>
      </c>
      <c r="C9" s="179" t="n">
        <f aca="false">H9+M9</f>
        <v>3419</v>
      </c>
      <c r="D9" s="179" t="n">
        <f aca="false">I9+N9</f>
        <v>438</v>
      </c>
      <c r="E9" s="179" t="n">
        <f aca="false">J9+O9</f>
        <v>39</v>
      </c>
      <c r="G9" s="178" t="n">
        <v>1001</v>
      </c>
      <c r="H9" s="179" t="n">
        <v>3198</v>
      </c>
      <c r="I9" s="179" t="n">
        <v>411</v>
      </c>
      <c r="J9" s="179" t="n">
        <v>38</v>
      </c>
      <c r="L9" s="178" t="n">
        <v>72</v>
      </c>
      <c r="M9" s="179" t="n">
        <v>221</v>
      </c>
      <c r="N9" s="179" t="n">
        <v>27</v>
      </c>
      <c r="O9" s="179" t="n">
        <v>1</v>
      </c>
    </row>
    <row r="10" customFormat="false" ht="14.1" hidden="false" customHeight="true" outlineLevel="0" collapsed="false">
      <c r="A10" s="466" t="s">
        <v>3011</v>
      </c>
      <c r="B10" s="179" t="n">
        <f aca="false">G10+L10</f>
        <v>6365</v>
      </c>
      <c r="C10" s="179" t="n">
        <f aca="false">H10+M10</f>
        <v>2125</v>
      </c>
      <c r="D10" s="179" t="n">
        <f aca="false">I10+N10</f>
        <v>3895</v>
      </c>
      <c r="E10" s="179" t="n">
        <f aca="false">J10+O10</f>
        <v>34</v>
      </c>
      <c r="G10" s="178" t="n">
        <v>6005</v>
      </c>
      <c r="H10" s="179" t="n">
        <v>1990</v>
      </c>
      <c r="I10" s="179" t="n">
        <v>3651</v>
      </c>
      <c r="J10" s="179" t="n">
        <v>31</v>
      </c>
      <c r="L10" s="178" t="n">
        <v>360</v>
      </c>
      <c r="M10" s="179" t="n">
        <v>135</v>
      </c>
      <c r="N10" s="179" t="n">
        <v>244</v>
      </c>
      <c r="O10" s="179" t="n">
        <v>3</v>
      </c>
    </row>
    <row r="11" customFormat="false" ht="14.1" hidden="false" customHeight="true" outlineLevel="0" collapsed="false">
      <c r="A11" s="466" t="s">
        <v>214</v>
      </c>
      <c r="B11" s="179" t="n">
        <f aca="false">G11+L11</f>
        <v>3557</v>
      </c>
      <c r="C11" s="179" t="n">
        <f aca="false">H11+M11</f>
        <v>925</v>
      </c>
      <c r="D11" s="179" t="n">
        <f aca="false">I11+N11</f>
        <v>1059</v>
      </c>
      <c r="E11" s="179" t="n">
        <f aca="false">J11+O11</f>
        <v>11</v>
      </c>
      <c r="G11" s="178" t="n">
        <v>3245</v>
      </c>
      <c r="H11" s="179" t="n">
        <v>841</v>
      </c>
      <c r="I11" s="179" t="n">
        <v>985</v>
      </c>
      <c r="J11" s="179" t="n">
        <v>9</v>
      </c>
      <c r="L11" s="178" t="n">
        <v>312</v>
      </c>
      <c r="M11" s="179" t="n">
        <v>84</v>
      </c>
      <c r="N11" s="179" t="n">
        <v>74</v>
      </c>
      <c r="O11" s="179" t="n">
        <v>2</v>
      </c>
    </row>
    <row r="12" customFormat="false" ht="14.1" hidden="false" customHeight="true" outlineLevel="0" collapsed="false">
      <c r="A12" s="466" t="s">
        <v>216</v>
      </c>
      <c r="B12" s="179" t="n">
        <f aca="false">G12+L12</f>
        <v>6015</v>
      </c>
      <c r="C12" s="179" t="n">
        <f aca="false">H12+M12</f>
        <v>1552</v>
      </c>
      <c r="D12" s="179" t="n">
        <f aca="false">I12+N12</f>
        <v>3236</v>
      </c>
      <c r="E12" s="179" t="n">
        <f aca="false">J12+O12</f>
        <v>39</v>
      </c>
      <c r="G12" s="178" t="n">
        <v>5666</v>
      </c>
      <c r="H12" s="179" t="n">
        <v>1462</v>
      </c>
      <c r="I12" s="179" t="n">
        <v>3066</v>
      </c>
      <c r="J12" s="179" t="n">
        <v>37</v>
      </c>
      <c r="L12" s="178" t="n">
        <v>349</v>
      </c>
      <c r="M12" s="179" t="n">
        <v>90</v>
      </c>
      <c r="N12" s="179" t="n">
        <v>170</v>
      </c>
      <c r="O12" s="179" t="n">
        <v>2</v>
      </c>
    </row>
    <row r="13" customFormat="false" ht="14.1" hidden="false" customHeight="true" outlineLevel="0" collapsed="false">
      <c r="A13" s="466" t="s">
        <v>217</v>
      </c>
      <c r="B13" s="179" t="n">
        <f aca="false">G13+L13</f>
        <v>23397</v>
      </c>
      <c r="C13" s="179" t="n">
        <f aca="false">H13+M13</f>
        <v>10993</v>
      </c>
      <c r="D13" s="179" t="n">
        <f aca="false">I13+N13</f>
        <v>12753</v>
      </c>
      <c r="E13" s="179" t="n">
        <f aca="false">J13+O13</f>
        <v>208</v>
      </c>
      <c r="G13" s="178" t="n">
        <v>21970</v>
      </c>
      <c r="H13" s="179" t="n">
        <v>10312</v>
      </c>
      <c r="I13" s="179" t="n">
        <v>12038</v>
      </c>
      <c r="J13" s="179" t="n">
        <v>196</v>
      </c>
      <c r="L13" s="178" t="n">
        <v>1427</v>
      </c>
      <c r="M13" s="179" t="n">
        <v>681</v>
      </c>
      <c r="N13" s="179" t="n">
        <v>715</v>
      </c>
      <c r="O13" s="179" t="n">
        <v>12</v>
      </c>
    </row>
    <row r="14" customFormat="false" ht="12.75" hidden="false" customHeight="false" outlineLevel="0" collapsed="false">
      <c r="A14" s="467" t="s">
        <v>3012</v>
      </c>
      <c r="B14" s="178"/>
      <c r="C14" s="179"/>
      <c r="D14" s="179"/>
      <c r="E14" s="179"/>
      <c r="G14" s="178"/>
      <c r="H14" s="179"/>
      <c r="I14" s="179"/>
      <c r="J14" s="179"/>
      <c r="L14" s="178"/>
      <c r="M14" s="179"/>
      <c r="N14" s="179"/>
      <c r="O14" s="179"/>
    </row>
    <row r="15" customFormat="false" ht="12.75" hidden="false" customHeight="false" outlineLevel="0" collapsed="false">
      <c r="A15" s="467"/>
      <c r="B15" s="178"/>
      <c r="C15" s="179"/>
      <c r="D15" s="179"/>
      <c r="E15" s="179"/>
      <c r="G15" s="178"/>
      <c r="H15" s="179"/>
      <c r="I15" s="179"/>
      <c r="J15" s="179"/>
      <c r="L15" s="178"/>
      <c r="M15" s="179"/>
      <c r="N15" s="179"/>
      <c r="O15" s="179"/>
    </row>
    <row r="16" customFormat="false" ht="14.1" hidden="false" customHeight="true" outlineLevel="0" collapsed="false">
      <c r="A16" s="454" t="s">
        <v>211</v>
      </c>
      <c r="B16" s="178" t="n">
        <f aca="false">G16+L16</f>
        <v>5033</v>
      </c>
      <c r="C16" s="179" t="n">
        <f aca="false">H16+M16</f>
        <v>2439</v>
      </c>
      <c r="D16" s="179" t="n">
        <f aca="false">I16+N16</f>
        <v>6080</v>
      </c>
      <c r="E16" s="179" t="n">
        <f aca="false">J16+O16</f>
        <v>50</v>
      </c>
      <c r="G16" s="178" t="n">
        <v>4747</v>
      </c>
      <c r="H16" s="179" t="n">
        <v>2334</v>
      </c>
      <c r="I16" s="179" t="n">
        <v>5781</v>
      </c>
      <c r="J16" s="179" t="n">
        <v>50</v>
      </c>
      <c r="L16" s="178" t="n">
        <v>286</v>
      </c>
      <c r="M16" s="179" t="n">
        <v>105</v>
      </c>
      <c r="N16" s="179" t="n">
        <v>299</v>
      </c>
      <c r="O16" s="179" t="n">
        <v>0</v>
      </c>
    </row>
    <row r="17" customFormat="false" ht="14.1" hidden="false" customHeight="true" outlineLevel="0" collapsed="false">
      <c r="A17" s="454" t="s">
        <v>3010</v>
      </c>
      <c r="B17" s="178" t="n">
        <f aca="false">G17+L17</f>
        <v>802</v>
      </c>
      <c r="C17" s="179" t="n">
        <f aca="false">H17+M17</f>
        <v>3500</v>
      </c>
      <c r="D17" s="179" t="n">
        <f aca="false">I17+N17</f>
        <v>754</v>
      </c>
      <c r="E17" s="179" t="n">
        <f aca="false">J17+O17</f>
        <v>42</v>
      </c>
      <c r="G17" s="178" t="n">
        <v>747</v>
      </c>
      <c r="H17" s="179" t="n">
        <v>3341</v>
      </c>
      <c r="I17" s="179" t="n">
        <v>716</v>
      </c>
      <c r="J17" s="179" t="n">
        <v>41</v>
      </c>
      <c r="L17" s="178" t="n">
        <v>55</v>
      </c>
      <c r="M17" s="179" t="n">
        <v>159</v>
      </c>
      <c r="N17" s="179" t="n">
        <v>38</v>
      </c>
      <c r="O17" s="179" t="n">
        <v>1</v>
      </c>
    </row>
    <row r="18" customFormat="false" ht="14.1" hidden="false" customHeight="true" outlineLevel="0" collapsed="false">
      <c r="A18" s="454" t="s">
        <v>3011</v>
      </c>
      <c r="B18" s="178" t="n">
        <f aca="false">G18+L18</f>
        <v>5466</v>
      </c>
      <c r="C18" s="179" t="n">
        <f aca="false">H18+M18</f>
        <v>2130</v>
      </c>
      <c r="D18" s="179" t="n">
        <f aca="false">I18+N18</f>
        <v>5047</v>
      </c>
      <c r="E18" s="179" t="n">
        <f aca="false">J18+O18</f>
        <v>36</v>
      </c>
      <c r="G18" s="178" t="n">
        <v>5167</v>
      </c>
      <c r="H18" s="179" t="n">
        <v>2008</v>
      </c>
      <c r="I18" s="179" t="n">
        <v>4751</v>
      </c>
      <c r="J18" s="179" t="n">
        <v>35</v>
      </c>
      <c r="L18" s="178" t="n">
        <v>299</v>
      </c>
      <c r="M18" s="179" t="n">
        <v>122</v>
      </c>
      <c r="N18" s="179" t="n">
        <v>296</v>
      </c>
      <c r="O18" s="179" t="n">
        <v>1</v>
      </c>
    </row>
    <row r="19" customFormat="false" ht="14.1" hidden="false" customHeight="true" outlineLevel="0" collapsed="false">
      <c r="A19" s="454" t="s">
        <v>214</v>
      </c>
      <c r="B19" s="178" t="n">
        <f aca="false">G19+L19</f>
        <v>2240</v>
      </c>
      <c r="C19" s="179" t="n">
        <f aca="false">H19+M19</f>
        <v>709</v>
      </c>
      <c r="D19" s="179" t="n">
        <f aca="false">I19+N19</f>
        <v>1181</v>
      </c>
      <c r="E19" s="179" t="n">
        <f aca="false">J19+O19</f>
        <v>12</v>
      </c>
      <c r="G19" s="178" t="n">
        <v>2105</v>
      </c>
      <c r="H19" s="179" t="n">
        <v>675</v>
      </c>
      <c r="I19" s="179" t="n">
        <v>1098</v>
      </c>
      <c r="J19" s="179" t="n">
        <v>12</v>
      </c>
      <c r="L19" s="178" t="n">
        <v>135</v>
      </c>
      <c r="M19" s="179" t="n">
        <v>34</v>
      </c>
      <c r="N19" s="179" t="n">
        <v>83</v>
      </c>
      <c r="O19" s="179" t="n">
        <v>0</v>
      </c>
    </row>
    <row r="20" customFormat="false" ht="14.1" hidden="false" customHeight="true" outlineLevel="0" collapsed="false">
      <c r="A20" s="454" t="s">
        <v>215</v>
      </c>
      <c r="B20" s="178" t="n">
        <f aca="false">G20+L20</f>
        <v>3617</v>
      </c>
      <c r="C20" s="179" t="n">
        <f aca="false">H20+M20</f>
        <v>2699</v>
      </c>
      <c r="D20" s="179" t="n">
        <f aca="false">I20+N20</f>
        <v>361</v>
      </c>
      <c r="E20" s="179" t="n">
        <f aca="false">J20+O20</f>
        <v>16</v>
      </c>
      <c r="G20" s="178" t="n">
        <v>3199</v>
      </c>
      <c r="H20" s="179" t="n">
        <v>2503</v>
      </c>
      <c r="I20" s="179" t="n">
        <v>323</v>
      </c>
      <c r="J20" s="179" t="n">
        <v>11</v>
      </c>
      <c r="L20" s="178" t="n">
        <v>418</v>
      </c>
      <c r="M20" s="179" t="n">
        <v>196</v>
      </c>
      <c r="N20" s="179" t="n">
        <v>38</v>
      </c>
      <c r="O20" s="179" t="n">
        <v>5</v>
      </c>
    </row>
    <row r="21" customFormat="false" ht="14.1" hidden="false" customHeight="true" outlineLevel="0" collapsed="false">
      <c r="A21" s="454" t="s">
        <v>216</v>
      </c>
      <c r="B21" s="178" t="n">
        <f aca="false">G21+L21</f>
        <v>5792</v>
      </c>
      <c r="C21" s="179" t="n">
        <f aca="false">H21+M21</f>
        <v>1866</v>
      </c>
      <c r="D21" s="179" t="n">
        <f aca="false">I21+N21</f>
        <v>4566</v>
      </c>
      <c r="E21" s="179" t="n">
        <f aca="false">J21+O21</f>
        <v>48</v>
      </c>
      <c r="G21" s="178" t="n">
        <v>5443</v>
      </c>
      <c r="H21" s="179" t="n">
        <v>1791</v>
      </c>
      <c r="I21" s="179" t="n">
        <v>4308</v>
      </c>
      <c r="J21" s="179" t="n">
        <v>47</v>
      </c>
      <c r="L21" s="178" t="n">
        <v>349</v>
      </c>
      <c r="M21" s="179" t="n">
        <v>75</v>
      </c>
      <c r="N21" s="179" t="n">
        <v>258</v>
      </c>
      <c r="O21" s="179" t="n">
        <v>1</v>
      </c>
    </row>
    <row r="22" customFormat="false" ht="14.1" hidden="false" customHeight="true" outlineLevel="0" collapsed="false">
      <c r="A22" s="454" t="s">
        <v>217</v>
      </c>
      <c r="B22" s="178" t="n">
        <f aca="false">G22+L22</f>
        <v>22950</v>
      </c>
      <c r="C22" s="179" t="n">
        <f aca="false">H22+M22</f>
        <v>13343</v>
      </c>
      <c r="D22" s="179" t="n">
        <f aca="false">I22+N22</f>
        <v>17989</v>
      </c>
      <c r="E22" s="179" t="n">
        <f aca="false">J22+O22</f>
        <v>204</v>
      </c>
      <c r="G22" s="178" t="n">
        <v>21408</v>
      </c>
      <c r="H22" s="179" t="n">
        <v>12652</v>
      </c>
      <c r="I22" s="179" t="n">
        <v>16977</v>
      </c>
      <c r="J22" s="179" t="n">
        <v>196</v>
      </c>
      <c r="L22" s="178" t="n">
        <v>1542</v>
      </c>
      <c r="M22" s="179" t="n">
        <v>691</v>
      </c>
      <c r="N22" s="179" t="n">
        <v>1012</v>
      </c>
      <c r="O22" s="179" t="n">
        <v>8</v>
      </c>
    </row>
    <row r="23" customFormat="false" ht="12.75" hidden="false" customHeight="false" outlineLevel="0" collapsed="false">
      <c r="A23" s="468" t="s">
        <v>219</v>
      </c>
      <c r="B23" s="178"/>
      <c r="C23" s="179"/>
      <c r="D23" s="179"/>
      <c r="E23" s="179"/>
      <c r="G23" s="178"/>
      <c r="H23" s="179"/>
      <c r="I23" s="179"/>
      <c r="J23" s="179"/>
      <c r="L23" s="178"/>
      <c r="M23" s="179"/>
      <c r="N23" s="179"/>
      <c r="O23" s="179"/>
    </row>
    <row r="24" customFormat="false" ht="12.75" hidden="false" customHeight="false" outlineLevel="0" collapsed="false">
      <c r="A24" s="468"/>
      <c r="B24" s="178"/>
      <c r="C24" s="179"/>
      <c r="D24" s="179"/>
      <c r="E24" s="179"/>
      <c r="G24" s="178"/>
      <c r="H24" s="179"/>
      <c r="I24" s="179"/>
      <c r="J24" s="179"/>
      <c r="L24" s="178"/>
      <c r="M24" s="179"/>
      <c r="N24" s="179"/>
      <c r="O24" s="179"/>
    </row>
    <row r="25" customFormat="false" ht="14.1" hidden="false" customHeight="true" outlineLevel="0" collapsed="false">
      <c r="A25" s="454" t="s">
        <v>211</v>
      </c>
      <c r="B25" s="178" t="n">
        <f aca="false">G25+L25</f>
        <v>-1347</v>
      </c>
      <c r="C25" s="179" t="n">
        <f aca="false">H25+M25</f>
        <v>-524</v>
      </c>
      <c r="D25" s="179" t="n">
        <f aca="false">I25+N25</f>
        <v>1955</v>
      </c>
      <c r="E25" s="179" t="n">
        <f aca="false">J25+O25</f>
        <v>-37</v>
      </c>
      <c r="G25" s="178" t="n">
        <v>-1300</v>
      </c>
      <c r="H25" s="179" t="n">
        <v>-479</v>
      </c>
      <c r="I25" s="179" t="n">
        <v>1856</v>
      </c>
      <c r="J25" s="179" t="n">
        <v>-33</v>
      </c>
      <c r="L25" s="178" t="n">
        <v>-47</v>
      </c>
      <c r="M25" s="179" t="n">
        <v>-45</v>
      </c>
      <c r="N25" s="179" t="n">
        <v>99</v>
      </c>
      <c r="O25" s="179" t="n">
        <v>-4</v>
      </c>
    </row>
    <row r="26" customFormat="false" ht="14.1" hidden="false" customHeight="true" outlineLevel="0" collapsed="false">
      <c r="A26" s="454" t="s">
        <v>3010</v>
      </c>
      <c r="B26" s="178" t="n">
        <f aca="false">G26+L26</f>
        <v>-271</v>
      </c>
      <c r="C26" s="179" t="n">
        <f aca="false">H26+M26</f>
        <v>81</v>
      </c>
      <c r="D26" s="179" t="n">
        <f aca="false">I26+N26</f>
        <v>316</v>
      </c>
      <c r="E26" s="179" t="n">
        <f aca="false">J26+O26</f>
        <v>3</v>
      </c>
      <c r="G26" s="178" t="n">
        <v>-254</v>
      </c>
      <c r="H26" s="179" t="n">
        <v>143</v>
      </c>
      <c r="I26" s="179" t="n">
        <v>305</v>
      </c>
      <c r="J26" s="179" t="n">
        <v>3</v>
      </c>
      <c r="L26" s="178" t="n">
        <v>-17</v>
      </c>
      <c r="M26" s="179" t="n">
        <v>-62</v>
      </c>
      <c r="N26" s="179" t="n">
        <v>11</v>
      </c>
      <c r="O26" s="179" t="n">
        <v>0</v>
      </c>
    </row>
    <row r="27" customFormat="false" ht="14.1" hidden="false" customHeight="true" outlineLevel="0" collapsed="false">
      <c r="A27" s="454" t="s">
        <v>3011</v>
      </c>
      <c r="B27" s="178" t="n">
        <f aca="false">G27+L27</f>
        <v>-899</v>
      </c>
      <c r="C27" s="179" t="n">
        <f aca="false">H27+M27</f>
        <v>5</v>
      </c>
      <c r="D27" s="179" t="n">
        <f aca="false">I27+N27</f>
        <v>1152</v>
      </c>
      <c r="E27" s="179" t="n">
        <f aca="false">J27+O27</f>
        <v>2</v>
      </c>
      <c r="G27" s="178" t="n">
        <v>-838</v>
      </c>
      <c r="H27" s="179" t="n">
        <v>18</v>
      </c>
      <c r="I27" s="179" t="n">
        <v>1100</v>
      </c>
      <c r="J27" s="179" t="n">
        <v>4</v>
      </c>
      <c r="L27" s="178" t="n">
        <v>-61</v>
      </c>
      <c r="M27" s="179" t="n">
        <v>-13</v>
      </c>
      <c r="N27" s="179" t="n">
        <v>52</v>
      </c>
      <c r="O27" s="179" t="n">
        <v>-2</v>
      </c>
    </row>
    <row r="28" customFormat="false" ht="14.1" hidden="false" customHeight="true" outlineLevel="0" collapsed="false">
      <c r="A28" s="454" t="s">
        <v>214</v>
      </c>
      <c r="B28" s="178" t="n">
        <f aca="false">G28+L28</f>
        <v>-1317</v>
      </c>
      <c r="C28" s="179" t="n">
        <f aca="false">H28+M28</f>
        <v>-216</v>
      </c>
      <c r="D28" s="179" t="n">
        <f aca="false">I28+N28</f>
        <v>122</v>
      </c>
      <c r="E28" s="179" t="n">
        <f aca="false">J28+O28</f>
        <v>1</v>
      </c>
      <c r="G28" s="178" t="n">
        <v>-1140</v>
      </c>
      <c r="H28" s="179" t="n">
        <v>-166</v>
      </c>
      <c r="I28" s="179" t="n">
        <v>113</v>
      </c>
      <c r="J28" s="179" t="n">
        <v>3</v>
      </c>
      <c r="L28" s="178" t="n">
        <v>-177</v>
      </c>
      <c r="M28" s="179" t="n">
        <v>-50</v>
      </c>
      <c r="N28" s="179" t="n">
        <v>9</v>
      </c>
      <c r="O28" s="179" t="n">
        <v>-2</v>
      </c>
    </row>
    <row r="29" customFormat="false" ht="14.1" hidden="false" customHeight="true" outlineLevel="0" collapsed="false">
      <c r="A29" s="454" t="s">
        <v>215</v>
      </c>
      <c r="B29" s="178" t="n">
        <f aca="false">G29+L29</f>
        <v>3617</v>
      </c>
      <c r="C29" s="179" t="n">
        <f aca="false">H29+M29</f>
        <v>2699</v>
      </c>
      <c r="D29" s="179" t="n">
        <f aca="false">I29+N29</f>
        <v>361</v>
      </c>
      <c r="E29" s="179" t="n">
        <f aca="false">J29+O29</f>
        <v>16</v>
      </c>
      <c r="G29" s="178" t="n">
        <v>3199</v>
      </c>
      <c r="H29" s="179" t="n">
        <v>2503</v>
      </c>
      <c r="I29" s="179" t="n">
        <v>323</v>
      </c>
      <c r="J29" s="179" t="n">
        <v>11</v>
      </c>
      <c r="L29" s="178" t="n">
        <v>418</v>
      </c>
      <c r="M29" s="179" t="n">
        <v>196</v>
      </c>
      <c r="N29" s="179" t="n">
        <v>38</v>
      </c>
      <c r="O29" s="179" t="n">
        <v>5</v>
      </c>
    </row>
    <row r="30" customFormat="false" ht="14.1" hidden="false" customHeight="true" outlineLevel="0" collapsed="false">
      <c r="A30" s="454" t="s">
        <v>216</v>
      </c>
      <c r="B30" s="178" t="n">
        <f aca="false">G30+L30</f>
        <v>-223</v>
      </c>
      <c r="C30" s="179" t="n">
        <f aca="false">H30+M30</f>
        <v>314</v>
      </c>
      <c r="D30" s="179" t="n">
        <f aca="false">I30+N30</f>
        <v>1330</v>
      </c>
      <c r="E30" s="179" t="n">
        <f aca="false">J30+O30</f>
        <v>9</v>
      </c>
      <c r="G30" s="178" t="n">
        <v>-223</v>
      </c>
      <c r="H30" s="179" t="n">
        <v>329</v>
      </c>
      <c r="I30" s="179" t="n">
        <v>1242</v>
      </c>
      <c r="J30" s="179" t="n">
        <v>10</v>
      </c>
      <c r="L30" s="178" t="n">
        <v>0</v>
      </c>
      <c r="M30" s="179" t="n">
        <v>-15</v>
      </c>
      <c r="N30" s="179" t="n">
        <v>88</v>
      </c>
      <c r="O30" s="179" t="n">
        <v>-1</v>
      </c>
    </row>
    <row r="31" customFormat="false" ht="14.1" hidden="false" customHeight="true" outlineLevel="0" collapsed="false">
      <c r="A31" s="454" t="s">
        <v>217</v>
      </c>
      <c r="B31" s="178" t="n">
        <f aca="false">G31+L31</f>
        <v>-447</v>
      </c>
      <c r="C31" s="179" t="n">
        <f aca="false">H31+M31</f>
        <v>2350</v>
      </c>
      <c r="D31" s="179" t="n">
        <f aca="false">I31+N31</f>
        <v>5236</v>
      </c>
      <c r="E31" s="179" t="n">
        <f aca="false">J31+O31</f>
        <v>-4</v>
      </c>
      <c r="G31" s="178" t="n">
        <v>-562</v>
      </c>
      <c r="H31" s="179" t="n">
        <v>2340</v>
      </c>
      <c r="I31" s="179" t="n">
        <v>4939</v>
      </c>
      <c r="J31" s="179" t="n">
        <v>0</v>
      </c>
      <c r="L31" s="178" t="n">
        <v>115</v>
      </c>
      <c r="M31" s="179" t="n">
        <v>10</v>
      </c>
      <c r="N31" s="179" t="n">
        <v>297</v>
      </c>
      <c r="O31" s="179" t="n">
        <v>-4</v>
      </c>
    </row>
    <row r="32" customFormat="false" ht="12" hidden="false" customHeight="true" outlineLevel="0" collapsed="false">
      <c r="B32" s="214"/>
      <c r="C32" s="214"/>
      <c r="D32" s="214"/>
      <c r="E32" s="214"/>
    </row>
    <row r="33" customFormat="false" ht="12" hidden="false" customHeight="true" outlineLevel="0" collapsed="false">
      <c r="A33" s="201" t="s">
        <v>2930</v>
      </c>
      <c r="B33" s="214"/>
      <c r="C33" s="214"/>
      <c r="D33" s="214"/>
      <c r="E33" s="214"/>
    </row>
    <row r="34" customFormat="false" ht="12" hidden="false" customHeight="true" outlineLevel="0" collapsed="false">
      <c r="A34" s="469" t="s">
        <v>3013</v>
      </c>
      <c r="B34" s="469"/>
    </row>
    <row r="35" customFormat="false" ht="12" hidden="false" customHeight="true" outlineLevel="0" collapsed="false">
      <c r="A35" s="469" t="s">
        <v>228</v>
      </c>
      <c r="B35" s="469"/>
    </row>
    <row r="36" customFormat="false" ht="12" hidden="false" customHeight="true" outlineLevel="0" collapsed="false">
      <c r="A36" s="469" t="s">
        <v>229</v>
      </c>
      <c r="B36" s="469"/>
    </row>
    <row r="37" customFormat="false" ht="12" hidden="false" customHeight="true" outlineLevel="0" collapsed="false">
      <c r="A37" s="469" t="s">
        <v>230</v>
      </c>
      <c r="B37" s="469"/>
    </row>
    <row r="38" customFormat="false" ht="12" hidden="false" customHeight="true" outlineLevel="0" collapsed="false">
      <c r="A38" s="469" t="s">
        <v>231</v>
      </c>
      <c r="B38" s="469"/>
    </row>
    <row r="39" customFormat="false" ht="12" hidden="false" customHeight="true" outlineLevel="0" collapsed="false">
      <c r="A39" s="469" t="s">
        <v>232</v>
      </c>
      <c r="B39" s="469"/>
    </row>
    <row r="40" customFormat="false" ht="12.75" hidden="false" customHeight="true" outlineLevel="0" collapsed="false">
      <c r="A40" s="203" t="s">
        <v>3014</v>
      </c>
      <c r="B40" s="203"/>
      <c r="C40" s="203"/>
      <c r="D40" s="203"/>
      <c r="E40" s="203"/>
      <c r="F40" s="203"/>
      <c r="G40" s="203"/>
      <c r="H40" s="203"/>
    </row>
    <row r="41" customFormat="false" ht="12" hidden="false" customHeight="true" outlineLevel="0" collapsed="false">
      <c r="A41" s="203"/>
      <c r="B41" s="203"/>
      <c r="C41" s="203"/>
      <c r="D41" s="203"/>
      <c r="E41" s="203"/>
      <c r="F41" s="203"/>
      <c r="G41" s="203"/>
      <c r="H41" s="203"/>
    </row>
    <row r="42" customFormat="false" ht="12" hidden="false" customHeight="true" outlineLevel="0" collapsed="false">
      <c r="A42" s="203"/>
      <c r="B42" s="203"/>
      <c r="C42" s="203"/>
      <c r="D42" s="203"/>
      <c r="E42" s="203"/>
      <c r="F42" s="203"/>
      <c r="G42" s="203"/>
      <c r="H42" s="203"/>
    </row>
    <row r="43" customFormat="false" ht="12" hidden="false" customHeight="true" outlineLevel="0" collapsed="false">
      <c r="A43" s="203"/>
      <c r="B43" s="203"/>
      <c r="C43" s="203"/>
      <c r="D43" s="203"/>
      <c r="E43" s="203"/>
      <c r="F43" s="203"/>
      <c r="G43" s="203"/>
      <c r="H43" s="203"/>
    </row>
    <row r="44" customFormat="false" ht="12" hidden="false" customHeight="true" outlineLevel="0" collapsed="false">
      <c r="A44" s="203"/>
      <c r="B44" s="203"/>
      <c r="C44" s="203"/>
      <c r="D44" s="203"/>
      <c r="E44" s="203"/>
      <c r="F44" s="203"/>
      <c r="G44" s="203"/>
      <c r="H44" s="203"/>
    </row>
    <row r="45" customFormat="false" ht="12" hidden="false" customHeight="true" outlineLevel="0" collapsed="false">
      <c r="A45" s="469" t="s">
        <v>3015</v>
      </c>
    </row>
  </sheetData>
  <mergeCells count="27">
    <mergeCell ref="A1:G1"/>
    <mergeCell ref="B3:F3"/>
    <mergeCell ref="G3:K3"/>
    <mergeCell ref="L3:O3"/>
    <mergeCell ref="A4:A5"/>
    <mergeCell ref="B4:B5"/>
    <mergeCell ref="C4:C5"/>
    <mergeCell ref="D4:D5"/>
    <mergeCell ref="E4:E5"/>
    <mergeCell ref="G4:G5"/>
    <mergeCell ref="H4:H5"/>
    <mergeCell ref="I4:I5"/>
    <mergeCell ref="J4:J5"/>
    <mergeCell ref="L4:L5"/>
    <mergeCell ref="M4:M5"/>
    <mergeCell ref="N4:N5"/>
    <mergeCell ref="O4:O5"/>
    <mergeCell ref="A6:A7"/>
    <mergeCell ref="A14:A15"/>
    <mergeCell ref="A23:A24"/>
    <mergeCell ref="A34:B34"/>
    <mergeCell ref="A35:B35"/>
    <mergeCell ref="A36:B36"/>
    <mergeCell ref="A37:B37"/>
    <mergeCell ref="A38:B38"/>
    <mergeCell ref="A39:B39"/>
    <mergeCell ref="A40:H43"/>
  </mergeCells>
  <hyperlinks>
    <hyperlink ref="I1" location="Contents!A1" display="back to contents"/>
  </hyperlinks>
  <printOptions headings="false" gridLines="false" gridLinesSet="true" horizontalCentered="false" verticalCentered="false"/>
  <pageMargins left="0.05" right="0.05" top="0.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S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45.86"/>
    <col collapsed="false" customWidth="true" hidden="false" outlineLevel="0" max="1025" min="2" style="5" width="9.14"/>
  </cols>
  <sheetData>
    <row r="1" customFormat="false" ht="18" hidden="false" customHeight="true" outlineLevel="0" collapsed="false">
      <c r="A1" s="166" t="s">
        <v>3016</v>
      </c>
      <c r="B1" s="166"/>
      <c r="C1" s="166"/>
      <c r="D1" s="166"/>
      <c r="E1" s="166"/>
      <c r="F1" s="166"/>
      <c r="G1" s="166"/>
      <c r="H1" s="166"/>
      <c r="I1" s="166"/>
      <c r="J1" s="6" t="s">
        <v>60</v>
      </c>
      <c r="K1" s="6"/>
      <c r="L1" s="6"/>
      <c r="M1" s="209"/>
      <c r="Q1" s="79"/>
      <c r="R1" s="202"/>
    </row>
    <row r="2" customFormat="false" ht="18" hidden="false" customHeight="true" outlineLevel="0" collapsed="false">
      <c r="A2" s="166"/>
      <c r="B2" s="166"/>
      <c r="C2" s="166"/>
      <c r="D2" s="166"/>
      <c r="E2" s="166"/>
      <c r="F2" s="166"/>
      <c r="G2" s="166"/>
      <c r="H2" s="166"/>
      <c r="I2" s="166"/>
      <c r="K2" s="209"/>
      <c r="L2" s="209"/>
      <c r="M2" s="209"/>
      <c r="Q2" s="79"/>
      <c r="R2" s="202"/>
    </row>
    <row r="3" customFormat="false" ht="15" hidden="false" customHeight="true" outlineLevel="0" collapsed="false">
      <c r="A3" s="470" t="s">
        <v>2946</v>
      </c>
      <c r="B3" s="471" t="n">
        <v>2020</v>
      </c>
      <c r="C3" s="471"/>
      <c r="D3" s="471"/>
      <c r="E3" s="471"/>
      <c r="F3" s="471"/>
      <c r="G3" s="471"/>
      <c r="H3" s="471"/>
      <c r="I3" s="471"/>
      <c r="J3" s="471"/>
      <c r="K3" s="471"/>
      <c r="L3" s="471"/>
      <c r="M3" s="471"/>
      <c r="N3" s="471"/>
      <c r="O3" s="471"/>
      <c r="P3" s="471"/>
      <c r="Q3" s="471"/>
      <c r="R3" s="471"/>
      <c r="S3" s="471"/>
      <c r="T3" s="471"/>
      <c r="U3" s="471"/>
      <c r="V3" s="471"/>
      <c r="W3" s="471"/>
      <c r="X3" s="471"/>
      <c r="Y3" s="471"/>
      <c r="Z3" s="471"/>
      <c r="AA3" s="471"/>
      <c r="AB3" s="471"/>
      <c r="AC3" s="471"/>
      <c r="AD3" s="471"/>
      <c r="AE3" s="471"/>
      <c r="AF3" s="471"/>
      <c r="AG3" s="471"/>
      <c r="AH3" s="471"/>
      <c r="AI3" s="471"/>
      <c r="AJ3" s="471"/>
      <c r="AK3" s="471"/>
      <c r="AL3" s="471"/>
      <c r="AM3" s="471"/>
      <c r="AN3" s="471"/>
      <c r="AO3" s="471"/>
      <c r="AP3" s="471"/>
      <c r="AQ3" s="471"/>
      <c r="AR3" s="471" t="n">
        <v>2021</v>
      </c>
      <c r="AS3" s="471"/>
    </row>
    <row r="4" customFormat="false" ht="12.75" hidden="false" customHeight="false" outlineLevel="0" collapsed="false">
      <c r="A4" s="470"/>
      <c r="B4" s="472" t="s">
        <v>3017</v>
      </c>
      <c r="C4" s="473" t="s">
        <v>3018</v>
      </c>
      <c r="D4" s="473" t="s">
        <v>3019</v>
      </c>
      <c r="E4" s="473" t="s">
        <v>3020</v>
      </c>
      <c r="F4" s="473" t="s">
        <v>3021</v>
      </c>
      <c r="G4" s="473" t="s">
        <v>3022</v>
      </c>
      <c r="H4" s="473" t="s">
        <v>3023</v>
      </c>
      <c r="I4" s="473" t="s">
        <v>3024</v>
      </c>
      <c r="J4" s="473" t="s">
        <v>3025</v>
      </c>
      <c r="K4" s="473" t="s">
        <v>3026</v>
      </c>
      <c r="L4" s="473" t="s">
        <v>3027</v>
      </c>
      <c r="M4" s="473" t="s">
        <v>3028</v>
      </c>
      <c r="N4" s="473" t="s">
        <v>3029</v>
      </c>
      <c r="O4" s="473" t="s">
        <v>3030</v>
      </c>
      <c r="P4" s="473" t="s">
        <v>3031</v>
      </c>
      <c r="Q4" s="473" t="s">
        <v>3032</v>
      </c>
      <c r="R4" s="473" t="s">
        <v>3033</v>
      </c>
      <c r="S4" s="473" t="s">
        <v>3034</v>
      </c>
      <c r="T4" s="473" t="s">
        <v>3035</v>
      </c>
      <c r="U4" s="473" t="s">
        <v>3036</v>
      </c>
      <c r="V4" s="473" t="s">
        <v>3037</v>
      </c>
      <c r="W4" s="473" t="s">
        <v>3038</v>
      </c>
      <c r="X4" s="473" t="s">
        <v>3039</v>
      </c>
      <c r="Y4" s="473" t="s">
        <v>3040</v>
      </c>
      <c r="Z4" s="473" t="s">
        <v>3041</v>
      </c>
      <c r="AA4" s="473" t="s">
        <v>3042</v>
      </c>
      <c r="AB4" s="473" t="s">
        <v>3043</v>
      </c>
      <c r="AC4" s="473" t="s">
        <v>3044</v>
      </c>
      <c r="AD4" s="473" t="s">
        <v>3045</v>
      </c>
      <c r="AE4" s="473" t="s">
        <v>3046</v>
      </c>
      <c r="AF4" s="473" t="s">
        <v>3047</v>
      </c>
      <c r="AG4" s="473" t="s">
        <v>3048</v>
      </c>
      <c r="AH4" s="473" t="s">
        <v>3049</v>
      </c>
      <c r="AI4" s="473" t="s">
        <v>3050</v>
      </c>
      <c r="AJ4" s="473" t="s">
        <v>3051</v>
      </c>
      <c r="AK4" s="473" t="s">
        <v>3052</v>
      </c>
      <c r="AL4" s="473" t="s">
        <v>3053</v>
      </c>
      <c r="AM4" s="473" t="s">
        <v>3054</v>
      </c>
      <c r="AN4" s="473" t="s">
        <v>3055</v>
      </c>
      <c r="AO4" s="473" t="s">
        <v>3056</v>
      </c>
      <c r="AP4" s="473" t="s">
        <v>3057</v>
      </c>
      <c r="AQ4" s="474" t="s">
        <v>3058</v>
      </c>
      <c r="AR4" s="472" t="s">
        <v>3059</v>
      </c>
      <c r="AS4" s="474" t="s">
        <v>3060</v>
      </c>
    </row>
    <row r="5" customFormat="false" ht="12.75" hidden="false" customHeight="false" outlineLevel="0" collapsed="false">
      <c r="A5" s="475" t="s">
        <v>3061</v>
      </c>
      <c r="B5" s="476"/>
      <c r="C5" s="172"/>
      <c r="D5" s="172"/>
      <c r="E5" s="172"/>
      <c r="F5" s="172"/>
      <c r="G5" s="172"/>
      <c r="H5" s="172"/>
      <c r="M5" s="167"/>
    </row>
    <row r="6" customFormat="false" ht="12.75" hidden="false" customHeight="false" outlineLevel="0" collapsed="false">
      <c r="A6" s="475"/>
      <c r="B6" s="477"/>
      <c r="C6" s="172"/>
      <c r="D6" s="172"/>
      <c r="E6" s="172"/>
      <c r="F6" s="172"/>
      <c r="G6" s="172"/>
      <c r="H6" s="172"/>
    </row>
    <row r="7" customFormat="false" ht="12.75" hidden="false" customHeight="false" outlineLevel="0" collapsed="false">
      <c r="A7" s="478" t="s">
        <v>128</v>
      </c>
      <c r="B7" s="479" t="n">
        <v>1</v>
      </c>
      <c r="C7" s="428" t="n">
        <v>5</v>
      </c>
      <c r="D7" s="428" t="n">
        <v>49</v>
      </c>
      <c r="E7" s="428" t="n">
        <v>189</v>
      </c>
      <c r="F7" s="428" t="n">
        <v>303</v>
      </c>
      <c r="G7" s="428" t="n">
        <v>341</v>
      </c>
      <c r="H7" s="428" t="n">
        <v>316</v>
      </c>
      <c r="I7" s="428" t="n">
        <v>238</v>
      </c>
      <c r="J7" s="428" t="n">
        <v>187</v>
      </c>
      <c r="K7" s="428" t="n">
        <v>124</v>
      </c>
      <c r="L7" s="428" t="n">
        <v>69</v>
      </c>
      <c r="M7" s="428" t="n">
        <v>42</v>
      </c>
      <c r="N7" s="428" t="n">
        <v>34</v>
      </c>
      <c r="O7" s="428" t="n">
        <v>20</v>
      </c>
      <c r="P7" s="428" t="n">
        <v>17</v>
      </c>
      <c r="Q7" s="428" t="n">
        <v>6</v>
      </c>
      <c r="R7" s="428" t="n">
        <v>7</v>
      </c>
      <c r="S7" s="428" t="n">
        <v>3</v>
      </c>
      <c r="T7" s="428" t="n">
        <v>2</v>
      </c>
      <c r="U7" s="428" t="n">
        <v>2</v>
      </c>
      <c r="V7" s="428" t="n">
        <v>2</v>
      </c>
      <c r="W7" s="5" t="n">
        <v>1</v>
      </c>
      <c r="X7" s="5" t="n">
        <v>3</v>
      </c>
      <c r="Y7" s="5" t="n">
        <v>3</v>
      </c>
      <c r="Z7" s="5" t="n">
        <v>0</v>
      </c>
      <c r="AA7" s="5" t="n">
        <v>2</v>
      </c>
      <c r="AB7" s="5" t="n">
        <v>3</v>
      </c>
      <c r="AC7" s="5" t="n">
        <v>4</v>
      </c>
      <c r="AD7" s="5" t="n">
        <v>6</v>
      </c>
      <c r="AE7" s="5" t="n">
        <v>7</v>
      </c>
      <c r="AF7" s="5" t="n">
        <v>13</v>
      </c>
      <c r="AG7" s="5" t="n">
        <v>18</v>
      </c>
      <c r="AH7" s="5" t="n">
        <v>31</v>
      </c>
      <c r="AI7" s="5" t="n">
        <v>53</v>
      </c>
      <c r="AJ7" s="5" t="n">
        <v>72</v>
      </c>
      <c r="AK7" s="5" t="n">
        <v>67</v>
      </c>
      <c r="AL7" s="5" t="n">
        <v>75</v>
      </c>
      <c r="AM7" s="5" t="n">
        <v>78</v>
      </c>
      <c r="AN7" s="5" t="n">
        <v>63</v>
      </c>
      <c r="AO7" s="5" t="n">
        <v>74</v>
      </c>
      <c r="AP7" s="5" t="n">
        <v>61</v>
      </c>
      <c r="AQ7" s="5" t="n">
        <v>63</v>
      </c>
      <c r="AR7" s="5" t="n">
        <v>116</v>
      </c>
      <c r="AS7" s="5" t="n">
        <v>97</v>
      </c>
    </row>
    <row r="8" customFormat="false" ht="12.75" hidden="false" customHeight="false" outlineLevel="0" collapsed="false">
      <c r="A8" s="478" t="s">
        <v>129</v>
      </c>
      <c r="B8" s="479" t="n">
        <v>2</v>
      </c>
      <c r="C8" s="428" t="n">
        <v>14</v>
      </c>
      <c r="D8" s="428" t="n">
        <v>39</v>
      </c>
      <c r="E8" s="428" t="n">
        <v>63</v>
      </c>
      <c r="F8" s="428" t="n">
        <v>36</v>
      </c>
      <c r="G8" s="428" t="n">
        <v>44</v>
      </c>
      <c r="H8" s="428" t="n">
        <v>17</v>
      </c>
      <c r="I8" s="428" t="n">
        <v>22</v>
      </c>
      <c r="J8" s="428" t="n">
        <v>19</v>
      </c>
      <c r="K8" s="428" t="n">
        <v>9</v>
      </c>
      <c r="L8" s="428" t="n">
        <v>7</v>
      </c>
      <c r="M8" s="428" t="n">
        <v>7</v>
      </c>
      <c r="N8" s="428" t="n">
        <v>7</v>
      </c>
      <c r="O8" s="428" t="n">
        <v>1</v>
      </c>
      <c r="P8" s="428" t="n">
        <v>3</v>
      </c>
      <c r="Q8" s="428" t="n">
        <v>1</v>
      </c>
      <c r="R8" s="428" t="n">
        <v>1</v>
      </c>
      <c r="S8" s="428" t="n">
        <v>0</v>
      </c>
      <c r="T8" s="428" t="n">
        <v>2</v>
      </c>
      <c r="U8" s="428" t="n">
        <v>1</v>
      </c>
      <c r="V8" s="428" t="n">
        <v>1</v>
      </c>
      <c r="W8" s="5" t="n">
        <v>0</v>
      </c>
      <c r="X8" s="5" t="n">
        <v>0</v>
      </c>
      <c r="Y8" s="5" t="n">
        <v>1</v>
      </c>
      <c r="Z8" s="5" t="n">
        <v>0</v>
      </c>
      <c r="AA8" s="5" t="n">
        <v>0</v>
      </c>
      <c r="AB8" s="5" t="n">
        <v>0</v>
      </c>
      <c r="AC8" s="5" t="n">
        <v>1</v>
      </c>
      <c r="AD8" s="5" t="n">
        <v>0</v>
      </c>
      <c r="AE8" s="5" t="n">
        <v>1</v>
      </c>
      <c r="AF8" s="5" t="n">
        <v>5</v>
      </c>
      <c r="AG8" s="5" t="n">
        <v>6</v>
      </c>
      <c r="AH8" s="5" t="n">
        <v>9</v>
      </c>
      <c r="AI8" s="5" t="n">
        <v>9</v>
      </c>
      <c r="AJ8" s="5" t="n">
        <v>8</v>
      </c>
      <c r="AK8" s="5" t="n">
        <v>17</v>
      </c>
      <c r="AL8" s="5" t="n">
        <v>11</v>
      </c>
      <c r="AM8" s="5" t="n">
        <v>9</v>
      </c>
      <c r="AN8" s="5" t="n">
        <v>8</v>
      </c>
      <c r="AO8" s="5" t="n">
        <v>8</v>
      </c>
      <c r="AP8" s="5" t="n">
        <v>9</v>
      </c>
      <c r="AQ8" s="5" t="n">
        <v>9</v>
      </c>
      <c r="AR8" s="5" t="n">
        <v>19</v>
      </c>
      <c r="AS8" s="5" t="n">
        <v>27</v>
      </c>
    </row>
    <row r="9" customFormat="false" ht="12.75" hidden="false" customHeight="false" outlineLevel="0" collapsed="false">
      <c r="A9" s="478" t="s">
        <v>130</v>
      </c>
      <c r="B9" s="479" t="n">
        <v>8</v>
      </c>
      <c r="C9" s="428" t="n">
        <v>43</v>
      </c>
      <c r="D9" s="428" t="n">
        <v>193</v>
      </c>
      <c r="E9" s="428" t="n">
        <v>357</v>
      </c>
      <c r="F9" s="428" t="n">
        <v>311</v>
      </c>
      <c r="G9" s="428" t="n">
        <v>277</v>
      </c>
      <c r="H9" s="428" t="n">
        <v>194</v>
      </c>
      <c r="I9" s="428" t="n">
        <v>154</v>
      </c>
      <c r="J9" s="428" t="n">
        <v>128</v>
      </c>
      <c r="K9" s="428" t="n">
        <v>95</v>
      </c>
      <c r="L9" s="428" t="n">
        <v>55</v>
      </c>
      <c r="M9" s="428" t="n">
        <v>39</v>
      </c>
      <c r="N9" s="428" t="n">
        <v>27</v>
      </c>
      <c r="O9" s="428" t="n">
        <v>28</v>
      </c>
      <c r="P9" s="428" t="n">
        <v>16</v>
      </c>
      <c r="Q9" s="428" t="n">
        <v>12</v>
      </c>
      <c r="R9" s="428" t="n">
        <v>5</v>
      </c>
      <c r="S9" s="428" t="n">
        <v>3</v>
      </c>
      <c r="T9" s="428" t="n">
        <v>4</v>
      </c>
      <c r="U9" s="428" t="n">
        <v>3</v>
      </c>
      <c r="V9" s="428" t="n">
        <v>2</v>
      </c>
      <c r="W9" s="5" t="n">
        <v>2</v>
      </c>
      <c r="X9" s="5" t="n">
        <v>2</v>
      </c>
      <c r="Y9" s="5" t="n">
        <v>3</v>
      </c>
      <c r="Z9" s="5" t="n">
        <v>2</v>
      </c>
      <c r="AA9" s="5" t="n">
        <v>3</v>
      </c>
      <c r="AB9" s="5" t="n">
        <v>8</v>
      </c>
      <c r="AC9" s="5" t="n">
        <v>5</v>
      </c>
      <c r="AD9" s="5" t="n">
        <v>13</v>
      </c>
      <c r="AE9" s="5" t="n">
        <v>17</v>
      </c>
      <c r="AF9" s="5" t="n">
        <v>58</v>
      </c>
      <c r="AG9" s="5" t="n">
        <v>82</v>
      </c>
      <c r="AH9" s="5" t="n">
        <v>128</v>
      </c>
      <c r="AI9" s="5" t="n">
        <v>144</v>
      </c>
      <c r="AJ9" s="5" t="n">
        <v>199</v>
      </c>
      <c r="AK9" s="5" t="n">
        <v>162</v>
      </c>
      <c r="AL9" s="5" t="n">
        <v>165</v>
      </c>
      <c r="AM9" s="5" t="n">
        <v>145</v>
      </c>
      <c r="AN9" s="5" t="n">
        <v>155</v>
      </c>
      <c r="AO9" s="5" t="n">
        <v>126</v>
      </c>
      <c r="AP9" s="5" t="n">
        <v>129</v>
      </c>
      <c r="AQ9" s="5" t="n">
        <v>115</v>
      </c>
      <c r="AR9" s="5" t="n">
        <v>255</v>
      </c>
      <c r="AS9" s="5" t="n">
        <v>240</v>
      </c>
    </row>
    <row r="10" customFormat="false" ht="12.75" hidden="false" customHeight="false" outlineLevel="0" collapsed="false">
      <c r="A10" s="478" t="s">
        <v>131</v>
      </c>
      <c r="B10" s="479" t="n">
        <v>0</v>
      </c>
      <c r="C10" s="428" t="n">
        <v>0</v>
      </c>
      <c r="D10" s="428" t="n">
        <v>1</v>
      </c>
      <c r="E10" s="428" t="n">
        <v>0</v>
      </c>
      <c r="F10" s="428" t="n">
        <v>0</v>
      </c>
      <c r="G10" s="428" t="n">
        <v>0</v>
      </c>
      <c r="H10" s="428" t="n">
        <v>0</v>
      </c>
      <c r="I10" s="428" t="n">
        <v>1</v>
      </c>
      <c r="J10" s="428" t="n">
        <v>2</v>
      </c>
      <c r="K10" s="428" t="n">
        <v>2</v>
      </c>
      <c r="L10" s="428" t="n">
        <v>0</v>
      </c>
      <c r="M10" s="428" t="n">
        <v>1</v>
      </c>
      <c r="N10" s="428" t="n">
        <v>0</v>
      </c>
      <c r="O10" s="428" t="n">
        <v>0</v>
      </c>
      <c r="P10" s="428" t="n">
        <v>0</v>
      </c>
      <c r="Q10" s="428" t="n">
        <v>0</v>
      </c>
      <c r="R10" s="428" t="n">
        <v>0</v>
      </c>
      <c r="S10" s="428" t="n">
        <v>0</v>
      </c>
      <c r="T10" s="428" t="n">
        <v>0</v>
      </c>
      <c r="U10" s="428" t="n">
        <v>0</v>
      </c>
      <c r="V10" s="428" t="n">
        <v>0</v>
      </c>
      <c r="W10" s="5" t="n">
        <v>0</v>
      </c>
      <c r="X10" s="5" t="n">
        <v>0</v>
      </c>
      <c r="Y10" s="5" t="n">
        <v>0</v>
      </c>
      <c r="Z10" s="5" t="n">
        <v>0</v>
      </c>
      <c r="AA10" s="5" t="n">
        <v>0</v>
      </c>
      <c r="AB10" s="5" t="n">
        <v>0</v>
      </c>
      <c r="AC10" s="5" t="n">
        <v>0</v>
      </c>
      <c r="AD10" s="5" t="n">
        <v>1</v>
      </c>
      <c r="AE10" s="5" t="n">
        <v>0</v>
      </c>
      <c r="AF10" s="5" t="n">
        <v>0</v>
      </c>
      <c r="AG10" s="5" t="n">
        <v>0</v>
      </c>
      <c r="AH10" s="5" t="n">
        <v>0</v>
      </c>
      <c r="AI10" s="5" t="n">
        <v>1</v>
      </c>
      <c r="AJ10" s="5" t="n">
        <v>0</v>
      </c>
      <c r="AK10" s="5" t="n">
        <v>0</v>
      </c>
      <c r="AL10" s="5" t="n">
        <v>1</v>
      </c>
      <c r="AM10" s="5" t="n">
        <v>0</v>
      </c>
      <c r="AN10" s="5" t="n">
        <v>0</v>
      </c>
      <c r="AO10" s="5" t="n">
        <v>0</v>
      </c>
      <c r="AP10" s="5" t="n">
        <v>1</v>
      </c>
      <c r="AQ10" s="5" t="n">
        <v>0</v>
      </c>
      <c r="AR10" s="5" t="n">
        <v>1</v>
      </c>
      <c r="AS10" s="5" t="n">
        <v>4</v>
      </c>
    </row>
    <row r="11" customFormat="false" ht="12.75" hidden="false" customHeight="false" outlineLevel="0" collapsed="false">
      <c r="A11" s="478" t="s">
        <v>3062</v>
      </c>
      <c r="B11" s="480" t="n">
        <f aca="false">SUM(B7:B10)</f>
        <v>11</v>
      </c>
      <c r="C11" s="181" t="n">
        <f aca="false">SUM(C7:C10)</f>
        <v>62</v>
      </c>
      <c r="D11" s="181" t="n">
        <f aca="false">SUM(D7:D10)</f>
        <v>282</v>
      </c>
      <c r="E11" s="181" t="n">
        <f aca="false">SUM(E7:E10)</f>
        <v>609</v>
      </c>
      <c r="F11" s="181" t="n">
        <f aca="false">SUM(F7:F10)</f>
        <v>650</v>
      </c>
      <c r="G11" s="181" t="n">
        <f aca="false">SUM(G7:G10)</f>
        <v>662</v>
      </c>
      <c r="H11" s="181" t="n">
        <f aca="false">SUM(H7:H10)</f>
        <v>527</v>
      </c>
      <c r="I11" s="181" t="n">
        <f aca="false">SUM(I7:I10)</f>
        <v>415</v>
      </c>
      <c r="J11" s="181" t="n">
        <f aca="false">SUM(J7:J10)</f>
        <v>336</v>
      </c>
      <c r="K11" s="181" t="n">
        <f aca="false">SUM(K7:K10)</f>
        <v>230</v>
      </c>
      <c r="L11" s="181" t="n">
        <f aca="false">SUM(L7:L10)</f>
        <v>131</v>
      </c>
      <c r="M11" s="181" t="n">
        <f aca="false">SUM(M7:M10)</f>
        <v>89</v>
      </c>
      <c r="N11" s="181" t="n">
        <f aca="false">SUM(N7:N10)</f>
        <v>68</v>
      </c>
      <c r="O11" s="181" t="n">
        <f aca="false">SUM(O7:O10)</f>
        <v>49</v>
      </c>
      <c r="P11" s="181" t="n">
        <f aca="false">SUM(P7:P10)</f>
        <v>36</v>
      </c>
      <c r="Q11" s="181" t="n">
        <f aca="false">SUM(Q7:Q10)</f>
        <v>19</v>
      </c>
      <c r="R11" s="181" t="n">
        <f aca="false">SUM(R7:R10)</f>
        <v>13</v>
      </c>
      <c r="S11" s="181" t="n">
        <f aca="false">SUM(S7:S10)</f>
        <v>6</v>
      </c>
      <c r="T11" s="181" t="n">
        <f aca="false">SUM(T7:T10)</f>
        <v>8</v>
      </c>
      <c r="U11" s="181" t="n">
        <f aca="false">SUM(U7:U10)</f>
        <v>6</v>
      </c>
      <c r="V11" s="181" t="n">
        <f aca="false">SUM(V7:V10)</f>
        <v>5</v>
      </c>
      <c r="W11" s="181" t="n">
        <f aca="false">SUM(W7:W10)</f>
        <v>3</v>
      </c>
      <c r="X11" s="181" t="n">
        <f aca="false">SUM(X7:X10)</f>
        <v>5</v>
      </c>
      <c r="Y11" s="181" t="n">
        <f aca="false">SUM(Y7:Y10)</f>
        <v>7</v>
      </c>
      <c r="Z11" s="181" t="n">
        <f aca="false">SUM(Z7:Z10)</f>
        <v>2</v>
      </c>
      <c r="AA11" s="181" t="n">
        <f aca="false">SUM(AA7:AA10)</f>
        <v>5</v>
      </c>
      <c r="AB11" s="181" t="n">
        <f aca="false">SUM(AB7:AB10)</f>
        <v>11</v>
      </c>
      <c r="AC11" s="181" t="n">
        <f aca="false">SUM(AC7:AC10)</f>
        <v>10</v>
      </c>
      <c r="AD11" s="181" t="n">
        <f aca="false">SUM(AD7:AD10)</f>
        <v>20</v>
      </c>
      <c r="AE11" s="181" t="n">
        <f aca="false">SUM(AE7:AE10)</f>
        <v>25</v>
      </c>
      <c r="AF11" s="181" t="n">
        <f aca="false">SUM(AF7:AF10)</f>
        <v>76</v>
      </c>
      <c r="AG11" s="181" t="n">
        <f aca="false">SUM(AG7:AG10)</f>
        <v>106</v>
      </c>
      <c r="AH11" s="181" t="n">
        <f aca="false">SUM(AH7:AH10)</f>
        <v>168</v>
      </c>
      <c r="AI11" s="181" t="n">
        <f aca="false">SUM(AI7:AI10)</f>
        <v>207</v>
      </c>
      <c r="AJ11" s="181" t="n">
        <f aca="false">SUM(AJ7:AJ10)</f>
        <v>279</v>
      </c>
      <c r="AK11" s="181" t="n">
        <f aca="false">SUM(AK7:AK10)</f>
        <v>246</v>
      </c>
      <c r="AL11" s="181" t="n">
        <f aca="false">SUM(AL7:AL10)</f>
        <v>252</v>
      </c>
      <c r="AM11" s="181" t="n">
        <f aca="false">SUM(AM7:AM10)</f>
        <v>232</v>
      </c>
      <c r="AN11" s="181" t="n">
        <f aca="false">SUM(AN7:AN10)</f>
        <v>226</v>
      </c>
      <c r="AO11" s="181" t="n">
        <f aca="false">SUM(AO7:AO10)</f>
        <v>208</v>
      </c>
      <c r="AP11" s="181" t="n">
        <f aca="false">SUM(AP7:AP10)</f>
        <v>200</v>
      </c>
      <c r="AQ11" s="181" t="n">
        <f aca="false">SUM(AQ7:AQ10)</f>
        <v>187</v>
      </c>
      <c r="AR11" s="181" t="n">
        <f aca="false">SUM(AR7:AR10)</f>
        <v>391</v>
      </c>
      <c r="AS11" s="181" t="n">
        <f aca="false">SUM(AS7:AS10)</f>
        <v>368</v>
      </c>
    </row>
    <row r="12" customFormat="false" ht="12.75" hidden="false" customHeight="true" outlineLevel="0" collapsed="false">
      <c r="A12" s="481" t="s">
        <v>3063</v>
      </c>
      <c r="B12" s="480"/>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row>
    <row r="13" customFormat="false" ht="12.75" hidden="false" customHeight="false" outlineLevel="0" collapsed="false">
      <c r="A13" s="481"/>
      <c r="B13" s="482"/>
      <c r="C13" s="167"/>
      <c r="D13" s="167"/>
      <c r="E13" s="167"/>
      <c r="F13" s="167"/>
      <c r="G13" s="167"/>
      <c r="H13" s="167"/>
      <c r="I13" s="167"/>
      <c r="J13" s="167"/>
      <c r="K13" s="167"/>
      <c r="L13" s="167"/>
      <c r="M13" s="167"/>
      <c r="N13" s="167"/>
      <c r="O13" s="167"/>
      <c r="P13" s="167"/>
      <c r="Q13" s="167"/>
      <c r="R13" s="167"/>
      <c r="S13" s="167"/>
      <c r="T13" s="167"/>
      <c r="U13" s="167"/>
      <c r="V13" s="167"/>
      <c r="W13" s="167"/>
      <c r="X13" s="167"/>
      <c r="Y13" s="167"/>
      <c r="Z13" s="167"/>
      <c r="AA13" s="167"/>
      <c r="AB13" s="167"/>
      <c r="AC13" s="167"/>
      <c r="AD13" s="167"/>
      <c r="AE13" s="167"/>
      <c r="AF13" s="167"/>
      <c r="AG13" s="167"/>
      <c r="AH13" s="167"/>
      <c r="AI13" s="167"/>
    </row>
    <row r="14" customFormat="false" ht="12.75" hidden="false" customHeight="false" outlineLevel="0" collapsed="false">
      <c r="A14" s="478" t="s">
        <v>128</v>
      </c>
      <c r="B14" s="483" t="n">
        <f aca="false">B7/B$11</f>
        <v>0.0909090909090909</v>
      </c>
      <c r="C14" s="187" t="n">
        <f aca="false">C7/C$11</f>
        <v>0.0806451612903226</v>
      </c>
      <c r="D14" s="187" t="n">
        <f aca="false">D7/D$11</f>
        <v>0.173758865248227</v>
      </c>
      <c r="E14" s="187" t="n">
        <f aca="false">E7/E$11</f>
        <v>0.310344827586207</v>
      </c>
      <c r="F14" s="187" t="n">
        <f aca="false">F7/F$11</f>
        <v>0.466153846153846</v>
      </c>
      <c r="G14" s="187" t="n">
        <f aca="false">G7/G$11</f>
        <v>0.515105740181269</v>
      </c>
      <c r="H14" s="187" t="n">
        <f aca="false">H7/H$11</f>
        <v>0.599620493358634</v>
      </c>
      <c r="I14" s="187" t="n">
        <f aca="false">I7/I$11</f>
        <v>0.573493975903615</v>
      </c>
      <c r="J14" s="187" t="n">
        <f aca="false">J7/J$11</f>
        <v>0.556547619047619</v>
      </c>
      <c r="K14" s="187" t="n">
        <f aca="false">K7/K$11</f>
        <v>0.539130434782609</v>
      </c>
      <c r="L14" s="187" t="n">
        <f aca="false">L7/L$11</f>
        <v>0.526717557251908</v>
      </c>
      <c r="M14" s="187" t="n">
        <f aca="false">M7/M$11</f>
        <v>0.471910112359551</v>
      </c>
      <c r="N14" s="187" t="n">
        <f aca="false">N7/N$11</f>
        <v>0.5</v>
      </c>
      <c r="O14" s="187" t="n">
        <f aca="false">O7/O$11</f>
        <v>0.408163265306122</v>
      </c>
      <c r="P14" s="187" t="n">
        <f aca="false">P7/P$11</f>
        <v>0.472222222222222</v>
      </c>
      <c r="Q14" s="187" t="n">
        <f aca="false">Q7/Q$11</f>
        <v>0.31578947368421</v>
      </c>
      <c r="R14" s="187" t="n">
        <f aca="false">R7/R$11</f>
        <v>0.538461538461538</v>
      </c>
      <c r="S14" s="187" t="n">
        <f aca="false">S7/S$11</f>
        <v>0.5</v>
      </c>
      <c r="T14" s="187" t="n">
        <f aca="false">T7/T$11</f>
        <v>0.25</v>
      </c>
      <c r="U14" s="187" t="n">
        <f aca="false">U7/U$11</f>
        <v>0.333333333333333</v>
      </c>
      <c r="V14" s="187" t="n">
        <f aca="false">V7/V$11</f>
        <v>0.4</v>
      </c>
      <c r="W14" s="187" t="n">
        <f aca="false">W7/W$11</f>
        <v>0.333333333333333</v>
      </c>
      <c r="X14" s="187" t="n">
        <f aca="false">X7/X$11</f>
        <v>0.6</v>
      </c>
      <c r="Y14" s="187" t="n">
        <f aca="false">Y7/Y$11</f>
        <v>0.428571428571429</v>
      </c>
      <c r="Z14" s="187" t="n">
        <f aca="false">Z7/Z$11</f>
        <v>0</v>
      </c>
      <c r="AA14" s="187" t="n">
        <f aca="false">AA7/AA$11</f>
        <v>0.4</v>
      </c>
      <c r="AB14" s="187" t="n">
        <f aca="false">AB7/AB$11</f>
        <v>0.272727272727273</v>
      </c>
      <c r="AC14" s="187" t="n">
        <f aca="false">AC7/AC$11</f>
        <v>0.4</v>
      </c>
      <c r="AD14" s="187" t="n">
        <f aca="false">AD7/AD$11</f>
        <v>0.3</v>
      </c>
      <c r="AE14" s="187" t="n">
        <f aca="false">AE7/AE$11</f>
        <v>0.28</v>
      </c>
      <c r="AF14" s="187" t="n">
        <f aca="false">AF7/AF$11</f>
        <v>0.171052631578947</v>
      </c>
      <c r="AG14" s="187" t="n">
        <f aca="false">AG7/AG$11</f>
        <v>0.169811320754717</v>
      </c>
      <c r="AH14" s="187" t="n">
        <f aca="false">AH7/AH$11</f>
        <v>0.18452380952381</v>
      </c>
      <c r="AI14" s="187" t="n">
        <f aca="false">AI7/AI$11</f>
        <v>0.256038647342995</v>
      </c>
      <c r="AJ14" s="187" t="n">
        <f aca="false">AJ7/AJ$11</f>
        <v>0.258064516129032</v>
      </c>
      <c r="AK14" s="187" t="n">
        <f aca="false">AK7/AK$11</f>
        <v>0.272357723577236</v>
      </c>
      <c r="AL14" s="187" t="n">
        <f aca="false">AL7/AL$11</f>
        <v>0.297619047619048</v>
      </c>
      <c r="AM14" s="187" t="n">
        <f aca="false">AM7/AM$11</f>
        <v>0.336206896551724</v>
      </c>
      <c r="AN14" s="187" t="n">
        <f aca="false">AN7/AN$11</f>
        <v>0.278761061946903</v>
      </c>
      <c r="AO14" s="187" t="n">
        <f aca="false">AO7/AO$11</f>
        <v>0.355769230769231</v>
      </c>
      <c r="AP14" s="187" t="n">
        <f aca="false">AP7/AP$11</f>
        <v>0.305</v>
      </c>
      <c r="AQ14" s="187" t="n">
        <f aca="false">AQ7/AQ$11</f>
        <v>0.336898395721925</v>
      </c>
      <c r="AR14" s="187" t="n">
        <f aca="false">AR7/AR$11</f>
        <v>0.296675191815857</v>
      </c>
      <c r="AS14" s="187" t="n">
        <f aca="false">AS7/AS$11</f>
        <v>0.263586956521739</v>
      </c>
    </row>
    <row r="15" customFormat="false" ht="12.75" hidden="false" customHeight="false" outlineLevel="0" collapsed="false">
      <c r="A15" s="478" t="s">
        <v>129</v>
      </c>
      <c r="B15" s="483" t="n">
        <f aca="false">B8/B$11</f>
        <v>0.181818181818182</v>
      </c>
      <c r="C15" s="187" t="n">
        <f aca="false">C8/C$11</f>
        <v>0.225806451612903</v>
      </c>
      <c r="D15" s="187" t="n">
        <f aca="false">D8/D$11</f>
        <v>0.138297872340426</v>
      </c>
      <c r="E15" s="187" t="n">
        <f aca="false">E8/E$11</f>
        <v>0.103448275862069</v>
      </c>
      <c r="F15" s="187" t="n">
        <f aca="false">F8/F$11</f>
        <v>0.0553846153846154</v>
      </c>
      <c r="G15" s="187" t="n">
        <f aca="false">G8/G$11</f>
        <v>0.0664652567975831</v>
      </c>
      <c r="H15" s="187" t="n">
        <f aca="false">H8/H$11</f>
        <v>0.032258064516129</v>
      </c>
      <c r="I15" s="187" t="n">
        <f aca="false">I8/I$11</f>
        <v>0.0530120481927711</v>
      </c>
      <c r="J15" s="187" t="n">
        <f aca="false">J8/J$11</f>
        <v>0.0565476190476191</v>
      </c>
      <c r="K15" s="187" t="n">
        <f aca="false">K8/K$11</f>
        <v>0.0391304347826087</v>
      </c>
      <c r="L15" s="187" t="n">
        <f aca="false">L8/L$11</f>
        <v>0.0534351145038168</v>
      </c>
      <c r="M15" s="187" t="n">
        <f aca="false">M8/M$11</f>
        <v>0.0786516853932584</v>
      </c>
      <c r="N15" s="187" t="n">
        <f aca="false">N8/N$11</f>
        <v>0.102941176470588</v>
      </c>
      <c r="O15" s="187" t="n">
        <f aca="false">O8/O$11</f>
        <v>0.0204081632653061</v>
      </c>
      <c r="P15" s="187" t="n">
        <f aca="false">P8/P$11</f>
        <v>0.0833333333333333</v>
      </c>
      <c r="Q15" s="187" t="n">
        <f aca="false">Q8/Q$11</f>
        <v>0.0526315789473684</v>
      </c>
      <c r="R15" s="187" t="n">
        <f aca="false">R8/R$11</f>
        <v>0.0769230769230769</v>
      </c>
      <c r="S15" s="187" t="n">
        <f aca="false">S8/S$11</f>
        <v>0</v>
      </c>
      <c r="T15" s="187" t="n">
        <f aca="false">T8/T$11</f>
        <v>0.25</v>
      </c>
      <c r="U15" s="187" t="n">
        <f aca="false">U8/U$11</f>
        <v>0.166666666666667</v>
      </c>
      <c r="V15" s="187" t="n">
        <f aca="false">V8/V$11</f>
        <v>0.2</v>
      </c>
      <c r="W15" s="187" t="n">
        <f aca="false">W8/W$11</f>
        <v>0</v>
      </c>
      <c r="X15" s="187" t="n">
        <f aca="false">X8/X$11</f>
        <v>0</v>
      </c>
      <c r="Y15" s="187" t="n">
        <f aca="false">Y8/Y$11</f>
        <v>0.142857142857143</v>
      </c>
      <c r="Z15" s="187" t="n">
        <f aca="false">Z8/Z$11</f>
        <v>0</v>
      </c>
      <c r="AA15" s="187" t="n">
        <f aca="false">AA8/AA$11</f>
        <v>0</v>
      </c>
      <c r="AB15" s="187" t="n">
        <f aca="false">AB8/AB$11</f>
        <v>0</v>
      </c>
      <c r="AC15" s="187" t="n">
        <f aca="false">AC8/AC$11</f>
        <v>0.1</v>
      </c>
      <c r="AD15" s="187" t="n">
        <f aca="false">AD8/AD$11</f>
        <v>0</v>
      </c>
      <c r="AE15" s="187" t="n">
        <f aca="false">AE8/AE$11</f>
        <v>0.04</v>
      </c>
      <c r="AF15" s="187" t="n">
        <f aca="false">AF8/AF$11</f>
        <v>0.0657894736842105</v>
      </c>
      <c r="AG15" s="187" t="n">
        <f aca="false">AG8/AG$11</f>
        <v>0.0566037735849057</v>
      </c>
      <c r="AH15" s="187" t="n">
        <f aca="false">AH8/AH$11</f>
        <v>0.0535714285714286</v>
      </c>
      <c r="AI15" s="187" t="n">
        <f aca="false">AI8/AI$11</f>
        <v>0.0434782608695652</v>
      </c>
      <c r="AJ15" s="187" t="n">
        <f aca="false">AJ8/AJ$11</f>
        <v>0.028673835125448</v>
      </c>
      <c r="AK15" s="187" t="n">
        <f aca="false">AK8/AK$11</f>
        <v>0.0691056910569106</v>
      </c>
      <c r="AL15" s="187" t="n">
        <f aca="false">AL8/AL$11</f>
        <v>0.0436507936507936</v>
      </c>
      <c r="AM15" s="187" t="n">
        <f aca="false">AM8/AM$11</f>
        <v>0.0387931034482759</v>
      </c>
      <c r="AN15" s="187" t="n">
        <f aca="false">AN8/AN$11</f>
        <v>0.0353982300884956</v>
      </c>
      <c r="AO15" s="187" t="n">
        <f aca="false">AO8/AO$11</f>
        <v>0.0384615384615385</v>
      </c>
      <c r="AP15" s="187" t="n">
        <f aca="false">AP8/AP$11</f>
        <v>0.045</v>
      </c>
      <c r="AQ15" s="187" t="n">
        <f aca="false">AQ8/AQ$11</f>
        <v>0.0481283422459893</v>
      </c>
      <c r="AR15" s="187" t="n">
        <f aca="false">AR8/AR$11</f>
        <v>0.0485933503836317</v>
      </c>
      <c r="AS15" s="187" t="n">
        <f aca="false">AS8/AS$11</f>
        <v>0.0733695652173913</v>
      </c>
    </row>
    <row r="16" customFormat="false" ht="12.75" hidden="false" customHeight="false" outlineLevel="0" collapsed="false">
      <c r="A16" s="478" t="s">
        <v>130</v>
      </c>
      <c r="B16" s="483" t="n">
        <f aca="false">B9/B$11</f>
        <v>0.727272727272727</v>
      </c>
      <c r="C16" s="187" t="n">
        <f aca="false">C9/C$11</f>
        <v>0.693548387096774</v>
      </c>
      <c r="D16" s="187" t="n">
        <f aca="false">D9/D$11</f>
        <v>0.684397163120567</v>
      </c>
      <c r="E16" s="187" t="n">
        <f aca="false">E9/E$11</f>
        <v>0.586206896551724</v>
      </c>
      <c r="F16" s="187" t="n">
        <f aca="false">F9/F$11</f>
        <v>0.478461538461538</v>
      </c>
      <c r="G16" s="187" t="n">
        <f aca="false">G9/G$11</f>
        <v>0.418429003021148</v>
      </c>
      <c r="H16" s="187" t="n">
        <f aca="false">H9/H$11</f>
        <v>0.368121442125237</v>
      </c>
      <c r="I16" s="187" t="n">
        <f aca="false">I9/I$11</f>
        <v>0.371084337349398</v>
      </c>
      <c r="J16" s="187" t="n">
        <f aca="false">J9/J$11</f>
        <v>0.380952380952381</v>
      </c>
      <c r="K16" s="187" t="n">
        <f aca="false">K9/K$11</f>
        <v>0.41304347826087</v>
      </c>
      <c r="L16" s="187" t="n">
        <f aca="false">L9/L$11</f>
        <v>0.419847328244275</v>
      </c>
      <c r="M16" s="187" t="n">
        <f aca="false">M9/M$11</f>
        <v>0.438202247191011</v>
      </c>
      <c r="N16" s="187" t="n">
        <f aca="false">N9/N$11</f>
        <v>0.397058823529412</v>
      </c>
      <c r="O16" s="187" t="n">
        <f aca="false">O9/O$11</f>
        <v>0.571428571428571</v>
      </c>
      <c r="P16" s="187" t="n">
        <f aca="false">P9/P$11</f>
        <v>0.444444444444444</v>
      </c>
      <c r="Q16" s="187" t="n">
        <f aca="false">Q9/Q$11</f>
        <v>0.631578947368421</v>
      </c>
      <c r="R16" s="187" t="n">
        <f aca="false">R9/R$11</f>
        <v>0.384615384615385</v>
      </c>
      <c r="S16" s="187" t="n">
        <f aca="false">S9/S$11</f>
        <v>0.5</v>
      </c>
      <c r="T16" s="187" t="n">
        <f aca="false">T9/T$11</f>
        <v>0.5</v>
      </c>
      <c r="U16" s="187" t="n">
        <f aca="false">U9/U$11</f>
        <v>0.5</v>
      </c>
      <c r="V16" s="187" t="n">
        <f aca="false">V9/V$11</f>
        <v>0.4</v>
      </c>
      <c r="W16" s="187" t="n">
        <f aca="false">W9/W$11</f>
        <v>0.666666666666667</v>
      </c>
      <c r="X16" s="187" t="n">
        <f aca="false">X9/X$11</f>
        <v>0.4</v>
      </c>
      <c r="Y16" s="187" t="n">
        <f aca="false">Y9/Y$11</f>
        <v>0.428571428571429</v>
      </c>
      <c r="Z16" s="187" t="n">
        <f aca="false">Z9/Z$11</f>
        <v>1</v>
      </c>
      <c r="AA16" s="187" t="n">
        <f aca="false">AA9/AA$11</f>
        <v>0.6</v>
      </c>
      <c r="AB16" s="187" t="n">
        <f aca="false">AB9/AB$11</f>
        <v>0.727272727272727</v>
      </c>
      <c r="AC16" s="187" t="n">
        <f aca="false">AC9/AC$11</f>
        <v>0.5</v>
      </c>
      <c r="AD16" s="187" t="n">
        <f aca="false">AD9/AD$11</f>
        <v>0.65</v>
      </c>
      <c r="AE16" s="187" t="n">
        <f aca="false">AE9/AE$11</f>
        <v>0.68</v>
      </c>
      <c r="AF16" s="187" t="n">
        <f aca="false">AF9/AF$11</f>
        <v>0.763157894736842</v>
      </c>
      <c r="AG16" s="187" t="n">
        <f aca="false">AG9/AG$11</f>
        <v>0.773584905660377</v>
      </c>
      <c r="AH16" s="187" t="n">
        <f aca="false">AH9/AH$11</f>
        <v>0.761904761904762</v>
      </c>
      <c r="AI16" s="187" t="n">
        <f aca="false">AI9/AI$11</f>
        <v>0.695652173913043</v>
      </c>
      <c r="AJ16" s="187" t="n">
        <f aca="false">AJ9/AJ$11</f>
        <v>0.71326164874552</v>
      </c>
      <c r="AK16" s="187" t="n">
        <f aca="false">AK9/AK$11</f>
        <v>0.658536585365854</v>
      </c>
      <c r="AL16" s="187" t="n">
        <f aca="false">AL9/AL$11</f>
        <v>0.654761904761905</v>
      </c>
      <c r="AM16" s="187" t="n">
        <f aca="false">AM9/AM$11</f>
        <v>0.625</v>
      </c>
      <c r="AN16" s="187" t="n">
        <f aca="false">AN9/AN$11</f>
        <v>0.685840707964602</v>
      </c>
      <c r="AO16" s="187" t="n">
        <f aca="false">AO9/AO$11</f>
        <v>0.605769230769231</v>
      </c>
      <c r="AP16" s="187" t="n">
        <f aca="false">AP9/AP$11</f>
        <v>0.645</v>
      </c>
      <c r="AQ16" s="187" t="n">
        <f aca="false">AQ9/AQ$11</f>
        <v>0.614973262032086</v>
      </c>
      <c r="AR16" s="187" t="n">
        <f aca="false">AR9/AR$11</f>
        <v>0.652173913043478</v>
      </c>
      <c r="AS16" s="187" t="n">
        <f aca="false">AS9/AS$11</f>
        <v>0.652173913043478</v>
      </c>
    </row>
    <row r="17" customFormat="false" ht="12.75" hidden="false" customHeight="false" outlineLevel="0" collapsed="false">
      <c r="A17" s="478" t="s">
        <v>131</v>
      </c>
      <c r="B17" s="483" t="n">
        <f aca="false">B10/B$11</f>
        <v>0</v>
      </c>
      <c r="C17" s="187" t="n">
        <f aca="false">C10/C$11</f>
        <v>0</v>
      </c>
      <c r="D17" s="187" t="n">
        <f aca="false">D10/D$11</f>
        <v>0.00354609929078014</v>
      </c>
      <c r="E17" s="187" t="n">
        <f aca="false">E10/E$11</f>
        <v>0</v>
      </c>
      <c r="F17" s="187" t="n">
        <f aca="false">F10/F$11</f>
        <v>0</v>
      </c>
      <c r="G17" s="187" t="n">
        <f aca="false">G10/G$11</f>
        <v>0</v>
      </c>
      <c r="H17" s="187" t="n">
        <f aca="false">H10/H$11</f>
        <v>0</v>
      </c>
      <c r="I17" s="187" t="n">
        <f aca="false">I10/I$11</f>
        <v>0.00240963855421687</v>
      </c>
      <c r="J17" s="187" t="n">
        <f aca="false">J10/J$11</f>
        <v>0.00595238095238095</v>
      </c>
      <c r="K17" s="187" t="n">
        <f aca="false">K10/K$11</f>
        <v>0.00869565217391304</v>
      </c>
      <c r="L17" s="187" t="n">
        <f aca="false">L10/L$11</f>
        <v>0</v>
      </c>
      <c r="M17" s="187" t="n">
        <f aca="false">M10/M$11</f>
        <v>0.0112359550561798</v>
      </c>
      <c r="N17" s="187" t="n">
        <f aca="false">N10/N$11</f>
        <v>0</v>
      </c>
      <c r="O17" s="187" t="n">
        <f aca="false">O10/O$11</f>
        <v>0</v>
      </c>
      <c r="P17" s="187" t="n">
        <f aca="false">P10/P$11</f>
        <v>0</v>
      </c>
      <c r="Q17" s="187" t="n">
        <f aca="false">Q10/Q$11</f>
        <v>0</v>
      </c>
      <c r="R17" s="187" t="n">
        <f aca="false">R10/R$11</f>
        <v>0</v>
      </c>
      <c r="S17" s="187" t="n">
        <f aca="false">S10/S$11</f>
        <v>0</v>
      </c>
      <c r="T17" s="187" t="n">
        <f aca="false">T10/T$11</f>
        <v>0</v>
      </c>
      <c r="U17" s="187" t="n">
        <f aca="false">U10/U$11</f>
        <v>0</v>
      </c>
      <c r="V17" s="187" t="n">
        <f aca="false">V10/V$11</f>
        <v>0</v>
      </c>
      <c r="W17" s="187" t="n">
        <f aca="false">W10/W$11</f>
        <v>0</v>
      </c>
      <c r="X17" s="187" t="n">
        <f aca="false">X10/X$11</f>
        <v>0</v>
      </c>
      <c r="Y17" s="187" t="n">
        <f aca="false">Y10/Y$11</f>
        <v>0</v>
      </c>
      <c r="Z17" s="187" t="n">
        <f aca="false">Z10/Z$11</f>
        <v>0</v>
      </c>
      <c r="AA17" s="187" t="n">
        <f aca="false">AA10/AA$11</f>
        <v>0</v>
      </c>
      <c r="AB17" s="187" t="n">
        <f aca="false">AB10/AB$11</f>
        <v>0</v>
      </c>
      <c r="AC17" s="187" t="n">
        <f aca="false">AC10/AC$11</f>
        <v>0</v>
      </c>
      <c r="AD17" s="187" t="n">
        <f aca="false">AD10/AD$11</f>
        <v>0.05</v>
      </c>
      <c r="AE17" s="187" t="n">
        <f aca="false">AE10/AE$11</f>
        <v>0</v>
      </c>
      <c r="AF17" s="187" t="n">
        <f aca="false">AF10/AF$11</f>
        <v>0</v>
      </c>
      <c r="AG17" s="187" t="n">
        <f aca="false">AG10/AG$11</f>
        <v>0</v>
      </c>
      <c r="AH17" s="187" t="n">
        <f aca="false">AH10/AH$11</f>
        <v>0</v>
      </c>
      <c r="AI17" s="187" t="n">
        <f aca="false">AI10/AI$11</f>
        <v>0.00483091787439613</v>
      </c>
      <c r="AJ17" s="187" t="n">
        <f aca="false">AJ10/AJ$11</f>
        <v>0</v>
      </c>
      <c r="AK17" s="187" t="n">
        <f aca="false">AK10/AK$11</f>
        <v>0</v>
      </c>
      <c r="AL17" s="187" t="n">
        <f aca="false">AL10/AL$11</f>
        <v>0.00396825396825397</v>
      </c>
      <c r="AM17" s="187" t="n">
        <f aca="false">AM10/AM$11</f>
        <v>0</v>
      </c>
      <c r="AN17" s="187" t="n">
        <f aca="false">AN10/AN$11</f>
        <v>0</v>
      </c>
      <c r="AO17" s="187" t="n">
        <f aca="false">AO10/AO$11</f>
        <v>0</v>
      </c>
      <c r="AP17" s="187" t="n">
        <f aca="false">AP10/AP$11</f>
        <v>0.005</v>
      </c>
      <c r="AQ17" s="187" t="n">
        <f aca="false">AQ10/AQ$11</f>
        <v>0</v>
      </c>
      <c r="AR17" s="187" t="n">
        <f aca="false">AR10/AR$11</f>
        <v>0.00255754475703325</v>
      </c>
      <c r="AS17" s="187" t="n">
        <f aca="false">AS10/AS$11</f>
        <v>0.0108695652173913</v>
      </c>
    </row>
    <row r="19" customFormat="false" ht="12.75" hidden="false" customHeight="false" outlineLevel="0" collapsed="false">
      <c r="A19" s="469" t="s">
        <v>58</v>
      </c>
    </row>
  </sheetData>
  <mergeCells count="7">
    <mergeCell ref="A1:H1"/>
    <mergeCell ref="J1:L1"/>
    <mergeCell ref="A3:A4"/>
    <mergeCell ref="B3:AQ3"/>
    <mergeCell ref="AR3:AS3"/>
    <mergeCell ref="A5:A6"/>
    <mergeCell ref="A12:A13"/>
  </mergeCells>
  <hyperlinks>
    <hyperlink ref="J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7.xml><?xml version="1.0" encoding="utf-8"?>
<worksheet xmlns="http://schemas.openxmlformats.org/spreadsheetml/2006/main" xmlns:r="http://schemas.openxmlformats.org/officeDocument/2006/relationships">
  <sheetPr filterMode="false">
    <pageSetUpPr fitToPage="false"/>
  </sheetPr>
  <dimension ref="A1:H3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484" width="18.42"/>
    <col collapsed="false" customWidth="true" hidden="false" outlineLevel="0" max="2" min="2" style="484" width="15.42"/>
    <col collapsed="false" customWidth="true" hidden="false" outlineLevel="0" max="4" min="3" style="484" width="17.42"/>
    <col collapsed="false" customWidth="true" hidden="false" outlineLevel="0" max="5" min="5" style="484" width="17"/>
    <col collapsed="false" customWidth="true" hidden="false" outlineLevel="0" max="6" min="6" style="484" width="15.15"/>
    <col collapsed="false" customWidth="true" hidden="false" outlineLevel="0" max="1025" min="7" style="484" width="9.14"/>
  </cols>
  <sheetData>
    <row r="1" customFormat="false" ht="18" hidden="false" customHeight="true" outlineLevel="0" collapsed="false">
      <c r="A1" s="485" t="s">
        <v>3064</v>
      </c>
      <c r="B1" s="485"/>
      <c r="C1" s="485"/>
      <c r="D1" s="485"/>
      <c r="E1" s="485"/>
      <c r="F1" s="486"/>
      <c r="G1" s="437" t="s">
        <v>60</v>
      </c>
      <c r="H1" s="437"/>
    </row>
    <row r="2" customFormat="false" ht="15" hidden="false" customHeight="true" outlineLevel="0" collapsed="false">
      <c r="A2" s="487"/>
    </row>
    <row r="3" customFormat="false" ht="14.1" hidden="false" customHeight="true" outlineLevel="0" collapsed="false">
      <c r="A3" s="488" t="s">
        <v>3065</v>
      </c>
      <c r="B3" s="489" t="s">
        <v>3066</v>
      </c>
      <c r="C3" s="489" t="s">
        <v>3067</v>
      </c>
      <c r="D3" s="489" t="s">
        <v>3068</v>
      </c>
      <c r="E3" s="489" t="s">
        <v>3069</v>
      </c>
    </row>
    <row r="4" customFormat="false" ht="14.1" hidden="false" customHeight="true" outlineLevel="0" collapsed="false">
      <c r="A4" s="488"/>
      <c r="B4" s="489"/>
      <c r="C4" s="489"/>
      <c r="D4" s="489"/>
      <c r="E4" s="489"/>
    </row>
    <row r="5" customFormat="false" ht="14.1" hidden="false" customHeight="true" outlineLevel="0" collapsed="false">
      <c r="A5" s="488"/>
      <c r="B5" s="489"/>
      <c r="C5" s="489"/>
      <c r="D5" s="489"/>
      <c r="E5" s="489"/>
    </row>
    <row r="6" customFormat="false" ht="14.1" hidden="false" customHeight="true" outlineLevel="0" collapsed="false">
      <c r="A6" s="490" t="n">
        <v>43902</v>
      </c>
      <c r="B6" s="491" t="n">
        <v>2</v>
      </c>
      <c r="C6" s="492" t="n">
        <v>0</v>
      </c>
      <c r="D6" s="492"/>
      <c r="E6" s="493"/>
    </row>
    <row r="7" customFormat="false" ht="14.1" hidden="false" customHeight="true" outlineLevel="0" collapsed="false">
      <c r="A7" s="494" t="n">
        <v>43903</v>
      </c>
      <c r="B7" s="495" t="n">
        <v>0</v>
      </c>
      <c r="C7" s="493" t="n">
        <v>0</v>
      </c>
      <c r="D7" s="493"/>
      <c r="E7" s="493"/>
    </row>
    <row r="8" customFormat="false" ht="14.1" hidden="false" customHeight="true" outlineLevel="0" collapsed="false">
      <c r="A8" s="494" t="n">
        <v>43904</v>
      </c>
      <c r="B8" s="495" t="n">
        <v>2</v>
      </c>
      <c r="C8" s="493" t="n">
        <v>0</v>
      </c>
      <c r="D8" s="493"/>
      <c r="E8" s="493"/>
    </row>
    <row r="9" customFormat="false" ht="14.1" hidden="false" customHeight="true" outlineLevel="0" collapsed="false">
      <c r="A9" s="494" t="n">
        <v>43905</v>
      </c>
      <c r="B9" s="495" t="n">
        <v>1</v>
      </c>
      <c r="C9" s="493" t="n">
        <v>0</v>
      </c>
      <c r="D9" s="496" t="n">
        <f aca="false">AVERAGE(B6:B12)</f>
        <v>2.14285714285714</v>
      </c>
      <c r="E9" s="496" t="n">
        <f aca="false">AVERAGE(C6:C12)</f>
        <v>0.714285714285714</v>
      </c>
    </row>
    <row r="10" customFormat="false" ht="14.1" hidden="false" customHeight="true" outlineLevel="0" collapsed="false">
      <c r="A10" s="494" t="n">
        <v>43906</v>
      </c>
      <c r="B10" s="495" t="n">
        <v>3</v>
      </c>
      <c r="C10" s="493" t="n">
        <v>0</v>
      </c>
      <c r="D10" s="496" t="n">
        <f aca="false">AVERAGE(B7:B13)</f>
        <v>2.42857142857143</v>
      </c>
      <c r="E10" s="496" t="n">
        <f aca="false">AVERAGE(C7:C13)</f>
        <v>0.857142857142857</v>
      </c>
    </row>
    <row r="11" customFormat="false" ht="14.1" hidden="false" customHeight="true" outlineLevel="0" collapsed="false">
      <c r="A11" s="494" t="n">
        <v>43907</v>
      </c>
      <c r="B11" s="495" t="n">
        <v>3</v>
      </c>
      <c r="C11" s="493" t="n">
        <v>2</v>
      </c>
      <c r="D11" s="496" t="n">
        <f aca="false">AVERAGE(B8:B14)</f>
        <v>3.14285714285714</v>
      </c>
      <c r="E11" s="496" t="n">
        <f aca="false">AVERAGE(C8:C14)</f>
        <v>1.57142857142857</v>
      </c>
    </row>
    <row r="12" customFormat="false" ht="14.1" hidden="false" customHeight="true" outlineLevel="0" collapsed="false">
      <c r="A12" s="494" t="n">
        <v>43908</v>
      </c>
      <c r="B12" s="495" t="n">
        <v>4</v>
      </c>
      <c r="C12" s="493" t="n">
        <v>3</v>
      </c>
      <c r="D12" s="496" t="n">
        <f aca="false">AVERAGE(B9:B15)</f>
        <v>3.85714285714286</v>
      </c>
      <c r="E12" s="496" t="n">
        <f aca="false">AVERAGE(C9:C15)</f>
        <v>1.57142857142857</v>
      </c>
    </row>
    <row r="13" customFormat="false" ht="14.1" hidden="false" customHeight="true" outlineLevel="0" collapsed="false">
      <c r="A13" s="494" t="n">
        <v>43909</v>
      </c>
      <c r="B13" s="495" t="n">
        <v>4</v>
      </c>
      <c r="C13" s="493" t="n">
        <v>1</v>
      </c>
      <c r="D13" s="496" t="n">
        <f aca="false">AVERAGE(B10:B16)</f>
        <v>4.57142857142857</v>
      </c>
      <c r="E13" s="496" t="n">
        <f aca="false">AVERAGE(C10:C16)</f>
        <v>1.57142857142857</v>
      </c>
    </row>
    <row r="14" customFormat="false" ht="14.1" hidden="false" customHeight="true" outlineLevel="0" collapsed="false">
      <c r="A14" s="494" t="n">
        <v>43910</v>
      </c>
      <c r="B14" s="495" t="n">
        <v>5</v>
      </c>
      <c r="C14" s="493" t="n">
        <v>5</v>
      </c>
      <c r="D14" s="496" t="n">
        <f aca="false">AVERAGE(B11:B17)</f>
        <v>5.14285714285714</v>
      </c>
      <c r="E14" s="496" t="n">
        <f aca="false">AVERAGE(C11:C17)</f>
        <v>1.85714285714286</v>
      </c>
    </row>
    <row r="15" customFormat="false" ht="14.1" hidden="false" customHeight="true" outlineLevel="0" collapsed="false">
      <c r="A15" s="494" t="n">
        <v>43911</v>
      </c>
      <c r="B15" s="495" t="n">
        <v>7</v>
      </c>
      <c r="C15" s="493" t="n">
        <v>0</v>
      </c>
      <c r="D15" s="496" t="n">
        <f aca="false">AVERAGE(B12:B18)</f>
        <v>6.42857142857143</v>
      </c>
      <c r="E15" s="496" t="n">
        <f aca="false">AVERAGE(C12:C18)</f>
        <v>1.85714285714286</v>
      </c>
    </row>
    <row r="16" customFormat="false" ht="14.1" hidden="false" customHeight="true" outlineLevel="0" collapsed="false">
      <c r="A16" s="494" t="n">
        <v>43912</v>
      </c>
      <c r="B16" s="495" t="n">
        <v>6</v>
      </c>
      <c r="C16" s="493" t="n">
        <v>0</v>
      </c>
      <c r="D16" s="496" t="n">
        <f aca="false">AVERAGE(B13:B19)</f>
        <v>9</v>
      </c>
      <c r="E16" s="496" t="n">
        <f aca="false">AVERAGE(C13:C19)</f>
        <v>1.57142857142857</v>
      </c>
    </row>
    <row r="17" customFormat="false" ht="14.1" hidden="false" customHeight="true" outlineLevel="0" collapsed="false">
      <c r="A17" s="494" t="n">
        <v>43913</v>
      </c>
      <c r="B17" s="495" t="n">
        <v>7</v>
      </c>
      <c r="C17" s="493" t="n">
        <v>2</v>
      </c>
      <c r="D17" s="496" t="n">
        <f aca="false">AVERAGE(B14:B20)</f>
        <v>11.7142857142857</v>
      </c>
      <c r="E17" s="496" t="n">
        <f aca="false">AVERAGE(C14:C20)</f>
        <v>3.57142857142857</v>
      </c>
    </row>
    <row r="18" customFormat="false" ht="14.1" hidden="false" customHeight="true" outlineLevel="0" collapsed="false">
      <c r="A18" s="494" t="n">
        <v>43914</v>
      </c>
      <c r="B18" s="495" t="n">
        <v>12</v>
      </c>
      <c r="C18" s="493" t="n">
        <v>2</v>
      </c>
      <c r="D18" s="496" t="n">
        <f aca="false">AVERAGE(B15:B21)</f>
        <v>14.2857142857143</v>
      </c>
      <c r="E18" s="496" t="n">
        <f aca="false">AVERAGE(C15:C21)</f>
        <v>7.85714285714286</v>
      </c>
    </row>
    <row r="19" customFormat="false" ht="14.1" hidden="false" customHeight="true" outlineLevel="0" collapsed="false">
      <c r="A19" s="494" t="n">
        <v>43915</v>
      </c>
      <c r="B19" s="495" t="n">
        <v>22</v>
      </c>
      <c r="C19" s="493" t="n">
        <v>1</v>
      </c>
      <c r="D19" s="496" t="n">
        <f aca="false">AVERAGE(B16:B22)</f>
        <v>18.5714285714286</v>
      </c>
      <c r="E19" s="496" t="n">
        <f aca="false">AVERAGE(C16:C22)</f>
        <v>8.85714285714286</v>
      </c>
    </row>
    <row r="20" customFormat="false" ht="14.1" hidden="false" customHeight="true" outlineLevel="0" collapsed="false">
      <c r="A20" s="494" t="n">
        <v>43916</v>
      </c>
      <c r="B20" s="495" t="n">
        <v>23</v>
      </c>
      <c r="C20" s="493" t="n">
        <v>15</v>
      </c>
      <c r="D20" s="496" t="n">
        <f aca="false">AVERAGE(B17:B23)</f>
        <v>21.5714285714286</v>
      </c>
      <c r="E20" s="496" t="n">
        <f aca="false">AVERAGE(C17:C23)</f>
        <v>8.85714285714286</v>
      </c>
    </row>
    <row r="21" customFormat="false" ht="14.1" hidden="false" customHeight="true" outlineLevel="0" collapsed="false">
      <c r="A21" s="494" t="n">
        <v>43917</v>
      </c>
      <c r="B21" s="495" t="n">
        <v>23</v>
      </c>
      <c r="C21" s="493" t="n">
        <v>35</v>
      </c>
      <c r="D21" s="496" t="n">
        <f aca="false">AVERAGE(B18:B24)</f>
        <v>27.8571428571429</v>
      </c>
      <c r="E21" s="496" t="n">
        <f aca="false">AVERAGE(C18:C24)</f>
        <v>14.7142857142857</v>
      </c>
      <c r="H21" s="180"/>
    </row>
    <row r="22" customFormat="false" ht="14.1" hidden="false" customHeight="true" outlineLevel="0" collapsed="false">
      <c r="A22" s="494" t="n">
        <v>43918</v>
      </c>
      <c r="B22" s="495" t="n">
        <v>37</v>
      </c>
      <c r="C22" s="493" t="n">
        <v>7</v>
      </c>
      <c r="D22" s="496" t="n">
        <f aca="false">AVERAGE(B19:B25)</f>
        <v>34.4285714285714</v>
      </c>
      <c r="E22" s="496" t="n">
        <f aca="false">AVERAGE(C19:C25)</f>
        <v>21.5714285714286</v>
      </c>
      <c r="H22" s="180"/>
    </row>
    <row r="23" customFormat="false" ht="14.1" hidden="false" customHeight="true" outlineLevel="0" collapsed="false">
      <c r="A23" s="494" t="n">
        <v>43919</v>
      </c>
      <c r="B23" s="495" t="n">
        <v>27</v>
      </c>
      <c r="C23" s="493" t="n">
        <v>0</v>
      </c>
      <c r="D23" s="496" t="n">
        <f aca="false">AVERAGE(B20:B26)</f>
        <v>40.5714285714286</v>
      </c>
      <c r="E23" s="496" t="n">
        <f aca="false">AVERAGE(C20:C26)</f>
        <v>28.4285714285714</v>
      </c>
      <c r="H23" s="180"/>
    </row>
    <row r="24" customFormat="false" ht="14.1" hidden="false" customHeight="true" outlineLevel="0" collapsed="false">
      <c r="A24" s="494" t="n">
        <v>43920</v>
      </c>
      <c r="B24" s="495" t="n">
        <v>51</v>
      </c>
      <c r="C24" s="493" t="n">
        <v>43</v>
      </c>
      <c r="D24" s="496" t="n">
        <f aca="false">AVERAGE(B21:B27)</f>
        <v>46</v>
      </c>
      <c r="E24" s="496" t="n">
        <f aca="false">AVERAGE(C21:C27)</f>
        <v>35.2857142857143</v>
      </c>
      <c r="H24" s="180"/>
    </row>
    <row r="25" customFormat="false" ht="14.1" hidden="false" customHeight="true" outlineLevel="0" collapsed="false">
      <c r="A25" s="494" t="n">
        <v>43921</v>
      </c>
      <c r="B25" s="495" t="n">
        <v>58</v>
      </c>
      <c r="C25" s="493" t="n">
        <v>50</v>
      </c>
      <c r="D25" s="496" t="n">
        <f aca="false">AVERAGE(B22:B28)</f>
        <v>53.4285714285714</v>
      </c>
      <c r="E25" s="496" t="n">
        <f aca="false">AVERAGE(C22:C28)</f>
        <v>40.4285714285714</v>
      </c>
      <c r="H25" s="180"/>
    </row>
    <row r="26" customFormat="false" ht="14.1" hidden="false" customHeight="true" outlineLevel="0" collapsed="false">
      <c r="A26" s="494" t="n">
        <v>43922</v>
      </c>
      <c r="B26" s="495" t="n">
        <v>65</v>
      </c>
      <c r="C26" s="493" t="n">
        <v>49</v>
      </c>
      <c r="D26" s="496" t="n">
        <f aca="false">AVERAGE(B23:B29)</f>
        <v>56.1428571428572</v>
      </c>
      <c r="E26" s="496" t="n">
        <f aca="false">AVERAGE(C23:C29)</f>
        <v>39.7142857142857</v>
      </c>
      <c r="H26" s="180"/>
    </row>
    <row r="27" customFormat="false" ht="14.1" hidden="false" customHeight="true" outlineLevel="0" collapsed="false">
      <c r="A27" s="494" t="n">
        <v>43923</v>
      </c>
      <c r="B27" s="495" t="n">
        <v>61</v>
      </c>
      <c r="C27" s="493" t="n">
        <v>63</v>
      </c>
      <c r="D27" s="496" t="n">
        <f aca="false">AVERAGE(B24:B30)</f>
        <v>64.5714285714286</v>
      </c>
      <c r="E27" s="496" t="n">
        <f aca="false">AVERAGE(C24:C30)</f>
        <v>40.2857142857143</v>
      </c>
      <c r="H27" s="180"/>
    </row>
    <row r="28" customFormat="false" ht="14.1" hidden="false" customHeight="true" outlineLevel="0" collapsed="false">
      <c r="A28" s="494" t="n">
        <v>43924</v>
      </c>
      <c r="B28" s="495" t="n">
        <v>75</v>
      </c>
      <c r="C28" s="493" t="n">
        <v>71</v>
      </c>
      <c r="D28" s="496" t="n">
        <f aca="false">AVERAGE(B25:B31)</f>
        <v>70.2857142857143</v>
      </c>
      <c r="E28" s="496" t="n">
        <f aca="false">AVERAGE(C25:C31)</f>
        <v>51.5714285714286</v>
      </c>
      <c r="H28" s="180"/>
    </row>
    <row r="29" customFormat="false" ht="14.1" hidden="false" customHeight="true" outlineLevel="0" collapsed="false">
      <c r="A29" s="494" t="n">
        <v>43925</v>
      </c>
      <c r="B29" s="495" t="n">
        <v>56</v>
      </c>
      <c r="C29" s="493" t="n">
        <v>2</v>
      </c>
      <c r="D29" s="496" t="n">
        <f aca="false">AVERAGE(B26:B32)</f>
        <v>74</v>
      </c>
      <c r="E29" s="496" t="n">
        <f aca="false">AVERAGE(C26:C32)</f>
        <v>61.1428571428572</v>
      </c>
      <c r="H29" s="180"/>
    </row>
    <row r="30" customFormat="false" ht="14.1" hidden="false" customHeight="true" outlineLevel="0" collapsed="false">
      <c r="A30" s="494" t="n">
        <v>43926</v>
      </c>
      <c r="B30" s="495" t="n">
        <v>86</v>
      </c>
      <c r="C30" s="493" t="n">
        <v>4</v>
      </c>
      <c r="D30" s="496" t="n">
        <f aca="false">AVERAGE(B27:B33)</f>
        <v>77.8571428571429</v>
      </c>
      <c r="E30" s="496" t="n">
        <f aca="false">AVERAGE(C27:C33)</f>
        <v>71.8571428571429</v>
      </c>
      <c r="H30" s="180"/>
    </row>
    <row r="31" customFormat="false" ht="14.1" hidden="false" customHeight="true" outlineLevel="0" collapsed="false">
      <c r="A31" s="494" t="n">
        <v>43927</v>
      </c>
      <c r="B31" s="495" t="n">
        <v>91</v>
      </c>
      <c r="C31" s="493" t="n">
        <v>122</v>
      </c>
      <c r="D31" s="496" t="n">
        <f aca="false">AVERAGE(B28:B34)</f>
        <v>84.5714285714286</v>
      </c>
      <c r="E31" s="496" t="n">
        <f aca="false">AVERAGE(C28:C34)</f>
        <v>77.2857142857143</v>
      </c>
      <c r="H31" s="180"/>
    </row>
    <row r="32" customFormat="false" ht="14.1" hidden="false" customHeight="true" outlineLevel="0" collapsed="false">
      <c r="A32" s="494" t="n">
        <v>43928</v>
      </c>
      <c r="B32" s="495" t="n">
        <v>84</v>
      </c>
      <c r="C32" s="493" t="n">
        <v>117</v>
      </c>
      <c r="D32" s="496" t="n">
        <f aca="false">AVERAGE(B29:B35)</f>
        <v>88</v>
      </c>
      <c r="E32" s="496" t="n">
        <f aca="false">AVERAGE(C29:C35)</f>
        <v>79.2857142857143</v>
      </c>
      <c r="H32" s="180"/>
    </row>
    <row r="33" customFormat="false" ht="14.1" hidden="false" customHeight="true" outlineLevel="0" collapsed="false">
      <c r="A33" s="494" t="n">
        <v>43929</v>
      </c>
      <c r="B33" s="495" t="n">
        <v>92</v>
      </c>
      <c r="C33" s="493" t="n">
        <v>124</v>
      </c>
      <c r="D33" s="496" t="n">
        <f aca="false">AVERAGE(B30:B36)</f>
        <v>93.5714285714286</v>
      </c>
      <c r="E33" s="496" t="n">
        <f aca="false">AVERAGE(C30:C36)</f>
        <v>86.1428571428571</v>
      </c>
      <c r="H33" s="180"/>
    </row>
    <row r="34" customFormat="false" ht="14.1" hidden="false" customHeight="true" outlineLevel="0" collapsed="false">
      <c r="A34" s="494" t="n">
        <v>43930</v>
      </c>
      <c r="B34" s="495" t="n">
        <v>108</v>
      </c>
      <c r="C34" s="493" t="n">
        <v>101</v>
      </c>
      <c r="D34" s="496" t="n">
        <f aca="false">AVERAGE(B31:B37)</f>
        <v>91.8571428571429</v>
      </c>
      <c r="E34" s="496" t="n">
        <f aca="false">AVERAGE(C31:C37)</f>
        <v>87</v>
      </c>
      <c r="H34" s="180"/>
    </row>
    <row r="35" customFormat="false" ht="14.1" hidden="false" customHeight="true" outlineLevel="0" collapsed="false">
      <c r="A35" s="494" t="n">
        <v>43931</v>
      </c>
      <c r="B35" s="495" t="n">
        <v>99</v>
      </c>
      <c r="C35" s="493" t="n">
        <v>85</v>
      </c>
      <c r="D35" s="496" t="n">
        <f aca="false">AVERAGE(B32:B38)</f>
        <v>90.1428571428571</v>
      </c>
      <c r="E35" s="496" t="n">
        <f aca="false">AVERAGE(C32:C38)</f>
        <v>80.5714285714286</v>
      </c>
      <c r="H35" s="180"/>
    </row>
    <row r="36" customFormat="false" ht="14.1" hidden="false" customHeight="true" outlineLevel="0" collapsed="false">
      <c r="A36" s="497" t="n">
        <v>43932</v>
      </c>
      <c r="B36" s="495" t="n">
        <v>95</v>
      </c>
      <c r="C36" s="493" t="n">
        <v>50</v>
      </c>
      <c r="D36" s="496" t="n">
        <f aca="false">AVERAGE(B33:B39)</f>
        <v>92.4285714285714</v>
      </c>
      <c r="E36" s="496" t="n">
        <f aca="false">AVERAGE(C33:C39)</f>
        <v>84.4285714285714</v>
      </c>
      <c r="H36" s="180"/>
    </row>
    <row r="37" customFormat="false" ht="14.1" hidden="false" customHeight="true" outlineLevel="0" collapsed="false">
      <c r="A37" s="497" t="n">
        <v>43933</v>
      </c>
      <c r="B37" s="495" t="n">
        <v>74</v>
      </c>
      <c r="C37" s="493" t="n">
        <v>10</v>
      </c>
      <c r="D37" s="496" t="n">
        <f aca="false">AVERAGE(B34:B40)</f>
        <v>92.7142857142857</v>
      </c>
      <c r="E37" s="496" t="n">
        <f aca="false">AVERAGE(C34:C40)</f>
        <v>88</v>
      </c>
      <c r="H37" s="180"/>
    </row>
    <row r="38" customFormat="false" ht="14.1" hidden="false" customHeight="true" outlineLevel="0" collapsed="false">
      <c r="A38" s="497" t="n">
        <v>43934</v>
      </c>
      <c r="B38" s="493" t="n">
        <v>79</v>
      </c>
      <c r="C38" s="493" t="n">
        <v>77</v>
      </c>
      <c r="D38" s="496" t="n">
        <f aca="false">AVERAGE(B35:B41)</f>
        <v>91.7142857142857</v>
      </c>
      <c r="E38" s="496" t="n">
        <f aca="false">AVERAGE(C35:C41)</f>
        <v>91.8571428571429</v>
      </c>
      <c r="H38" s="180"/>
    </row>
    <row r="39" customFormat="false" ht="14.1" hidden="false" customHeight="true" outlineLevel="0" collapsed="false">
      <c r="A39" s="497" t="n">
        <v>43935</v>
      </c>
      <c r="B39" s="493" t="n">
        <v>100</v>
      </c>
      <c r="C39" s="493" t="n">
        <v>144</v>
      </c>
      <c r="D39" s="496" t="n">
        <f aca="false">AVERAGE(B36:B42)</f>
        <v>89.7142857142857</v>
      </c>
      <c r="E39" s="496" t="n">
        <f aca="false">AVERAGE(C36:C42)</f>
        <v>95.4285714285714</v>
      </c>
      <c r="H39" s="180"/>
    </row>
    <row r="40" customFormat="false" ht="14.1" hidden="false" customHeight="true" outlineLevel="0" collapsed="false">
      <c r="A40" s="497" t="n">
        <v>43936</v>
      </c>
      <c r="B40" s="493" t="n">
        <v>94</v>
      </c>
      <c r="C40" s="493" t="n">
        <v>149</v>
      </c>
      <c r="D40" s="496" t="n">
        <f aca="false">AVERAGE(B37:B43)</f>
        <v>89.7142857142857</v>
      </c>
      <c r="E40" s="496" t="n">
        <f aca="false">AVERAGE(C37:C43)</f>
        <v>91.8571428571429</v>
      </c>
      <c r="H40" s="180"/>
    </row>
    <row r="41" customFormat="false" ht="14.1" hidden="false" customHeight="true" outlineLevel="0" collapsed="false">
      <c r="A41" s="497" t="n">
        <v>43937</v>
      </c>
      <c r="B41" s="493" t="n">
        <v>101</v>
      </c>
      <c r="C41" s="493" t="n">
        <v>128</v>
      </c>
      <c r="D41" s="496" t="n">
        <f aca="false">AVERAGE(B38:B44)</f>
        <v>92</v>
      </c>
      <c r="E41" s="496" t="n">
        <f aca="false">AVERAGE(C38:C44)</f>
        <v>92.8571428571429</v>
      </c>
      <c r="H41" s="180"/>
    </row>
    <row r="42" customFormat="false" ht="14.1" hidden="false" customHeight="true" outlineLevel="0" collapsed="false">
      <c r="A42" s="497" t="n">
        <v>43938</v>
      </c>
      <c r="B42" s="493" t="n">
        <v>85</v>
      </c>
      <c r="C42" s="493" t="n">
        <v>110</v>
      </c>
      <c r="D42" s="496" t="n">
        <f aca="false">AVERAGE(B39:B45)</f>
        <v>95.7142857142857</v>
      </c>
      <c r="E42" s="496" t="n">
        <f aca="false">AVERAGE(C39:C45)</f>
        <v>99.5714285714286</v>
      </c>
      <c r="H42" s="180"/>
    </row>
    <row r="43" customFormat="false" ht="14.1" hidden="false" customHeight="true" outlineLevel="0" collapsed="false">
      <c r="A43" s="497" t="n">
        <v>43939</v>
      </c>
      <c r="B43" s="493" t="n">
        <v>95</v>
      </c>
      <c r="C43" s="493" t="n">
        <v>25</v>
      </c>
      <c r="D43" s="496" t="n">
        <f aca="false">AVERAGE(B40:B46)</f>
        <v>95.1428571428571</v>
      </c>
      <c r="E43" s="496" t="n">
        <f aca="false">AVERAGE(C40:C46)</f>
        <v>101.857142857143</v>
      </c>
      <c r="H43" s="180"/>
    </row>
    <row r="44" customFormat="false" ht="14.1" hidden="false" customHeight="true" outlineLevel="0" collapsed="false">
      <c r="A44" s="497" t="n">
        <v>43940</v>
      </c>
      <c r="B44" s="493" t="n">
        <v>90</v>
      </c>
      <c r="C44" s="493" t="n">
        <v>17</v>
      </c>
      <c r="D44" s="496" t="n">
        <f aca="false">AVERAGE(B41:B47)</f>
        <v>94.2857142857143</v>
      </c>
      <c r="E44" s="496" t="n">
        <f aca="false">AVERAGE(C41:C47)</f>
        <v>98.1428571428571</v>
      </c>
      <c r="H44" s="180"/>
    </row>
    <row r="45" customFormat="false" ht="14.1" hidden="false" customHeight="true" outlineLevel="0" collapsed="false">
      <c r="A45" s="497" t="n">
        <v>43941</v>
      </c>
      <c r="B45" s="493" t="n">
        <v>105</v>
      </c>
      <c r="C45" s="493" t="n">
        <v>124</v>
      </c>
      <c r="D45" s="496" t="n">
        <f aca="false">AVERAGE(B42:B48)</f>
        <v>90.1428571428571</v>
      </c>
      <c r="E45" s="496" t="n">
        <f aca="false">AVERAGE(C42:C48)</f>
        <v>96.5714285714286</v>
      </c>
      <c r="H45" s="180"/>
    </row>
    <row r="46" customFormat="false" ht="14.1" hidden="false" customHeight="true" outlineLevel="0" collapsed="false">
      <c r="A46" s="497" t="n">
        <v>43942</v>
      </c>
      <c r="B46" s="493" t="n">
        <v>96</v>
      </c>
      <c r="C46" s="493" t="n">
        <v>160</v>
      </c>
      <c r="D46" s="496" t="n">
        <f aca="false">AVERAGE(B43:B49)</f>
        <v>88.8571428571429</v>
      </c>
      <c r="E46" s="496" t="n">
        <f aca="false">AVERAGE(C43:C49)</f>
        <v>92.8571428571429</v>
      </c>
      <c r="H46" s="180"/>
    </row>
    <row r="47" customFormat="false" ht="14.1" hidden="false" customHeight="true" outlineLevel="0" collapsed="false">
      <c r="A47" s="497" t="n">
        <v>43943</v>
      </c>
      <c r="B47" s="493" t="n">
        <v>88</v>
      </c>
      <c r="C47" s="493" t="n">
        <v>123</v>
      </c>
      <c r="D47" s="496" t="n">
        <f aca="false">AVERAGE(B44:B50)</f>
        <v>86.5714285714286</v>
      </c>
      <c r="E47" s="496" t="n">
        <f aca="false">AVERAGE(C44:C50)</f>
        <v>95</v>
      </c>
      <c r="H47" s="180"/>
    </row>
    <row r="48" customFormat="false" ht="14.1" hidden="false" customHeight="true" outlineLevel="0" collapsed="false">
      <c r="A48" s="497" t="n">
        <v>43944</v>
      </c>
      <c r="B48" s="493" t="n">
        <v>72</v>
      </c>
      <c r="C48" s="493" t="n">
        <v>117</v>
      </c>
      <c r="D48" s="496" t="n">
        <f aca="false">AVERAGE(B45:B51)</f>
        <v>84.8571428571429</v>
      </c>
      <c r="E48" s="496" t="n">
        <f aca="false">AVERAGE(C45:C51)</f>
        <v>94.5714285714286</v>
      </c>
      <c r="H48" s="180"/>
    </row>
    <row r="49" customFormat="false" ht="14.1" hidden="false" customHeight="true" outlineLevel="0" collapsed="false">
      <c r="A49" s="497" t="n">
        <v>43945</v>
      </c>
      <c r="B49" s="493" t="n">
        <v>76</v>
      </c>
      <c r="C49" s="493" t="n">
        <v>84</v>
      </c>
      <c r="D49" s="496" t="n">
        <f aca="false">AVERAGE(B46:B52)</f>
        <v>82</v>
      </c>
      <c r="E49" s="496" t="n">
        <f aca="false">AVERAGE(C46:C52)</f>
        <v>92.2857142857143</v>
      </c>
      <c r="H49" s="180"/>
    </row>
    <row r="50" customFormat="false" ht="14.1" hidden="false" customHeight="true" outlineLevel="0" collapsed="false">
      <c r="A50" s="497" t="n">
        <v>43946</v>
      </c>
      <c r="B50" s="493" t="n">
        <v>79</v>
      </c>
      <c r="C50" s="493" t="n">
        <v>40</v>
      </c>
      <c r="D50" s="496" t="n">
        <f aca="false">AVERAGE(B47:B53)</f>
        <v>76.7142857142857</v>
      </c>
      <c r="E50" s="496" t="n">
        <f aca="false">AVERAGE(C47:C53)</f>
        <v>88.5714285714286</v>
      </c>
      <c r="H50" s="180"/>
    </row>
    <row r="51" customFormat="false" ht="14.1" hidden="false" customHeight="true" outlineLevel="0" collapsed="false">
      <c r="A51" s="497" t="n">
        <v>43947</v>
      </c>
      <c r="B51" s="493" t="n">
        <v>78</v>
      </c>
      <c r="C51" s="493" t="n">
        <v>14</v>
      </c>
      <c r="D51" s="496" t="n">
        <f aca="false">AVERAGE(B48:B54)</f>
        <v>74</v>
      </c>
      <c r="E51" s="496" t="n">
        <f aca="false">AVERAGE(C48:C54)</f>
        <v>87.1428571428571</v>
      </c>
      <c r="H51" s="180"/>
    </row>
    <row r="52" customFormat="false" ht="14.1" hidden="false" customHeight="true" outlineLevel="0" collapsed="false">
      <c r="A52" s="497" t="n">
        <v>43948</v>
      </c>
      <c r="B52" s="493" t="n">
        <v>85</v>
      </c>
      <c r="C52" s="493" t="n">
        <v>108</v>
      </c>
      <c r="D52" s="496" t="n">
        <f aca="false">AVERAGE(B49:B55)</f>
        <v>73.4285714285714</v>
      </c>
      <c r="E52" s="496" t="n">
        <f aca="false">AVERAGE(C49:C55)</f>
        <v>81.1428571428571</v>
      </c>
      <c r="H52" s="180"/>
    </row>
    <row r="53" customFormat="false" ht="14.1" hidden="false" customHeight="true" outlineLevel="0" collapsed="false">
      <c r="A53" s="497" t="n">
        <v>43949</v>
      </c>
      <c r="B53" s="493" t="n">
        <v>59</v>
      </c>
      <c r="C53" s="493" t="n">
        <v>134</v>
      </c>
      <c r="D53" s="496" t="n">
        <f aca="false">AVERAGE(B50:B56)</f>
        <v>72.1428571428571</v>
      </c>
      <c r="E53" s="496" t="n">
        <f aca="false">AVERAGE(C50:C56)</f>
        <v>80</v>
      </c>
      <c r="H53" s="180"/>
    </row>
    <row r="54" customFormat="false" ht="14.1" hidden="false" customHeight="true" outlineLevel="0" collapsed="false">
      <c r="A54" s="497" t="n">
        <v>43950</v>
      </c>
      <c r="B54" s="493" t="n">
        <v>69</v>
      </c>
      <c r="C54" s="493" t="n">
        <v>113</v>
      </c>
      <c r="D54" s="496" t="n">
        <f aca="false">AVERAGE(B51:B57)</f>
        <v>69.4285714285714</v>
      </c>
      <c r="E54" s="496" t="n">
        <f aca="false">AVERAGE(C51:C57)</f>
        <v>76.2857142857143</v>
      </c>
      <c r="H54" s="180"/>
    </row>
    <row r="55" customFormat="false" ht="14.1" hidden="false" customHeight="true" outlineLevel="0" collapsed="false">
      <c r="A55" s="497" t="n">
        <v>43951</v>
      </c>
      <c r="B55" s="493" t="n">
        <v>68</v>
      </c>
      <c r="C55" s="493" t="n">
        <v>75</v>
      </c>
      <c r="D55" s="496" t="n">
        <f aca="false">AVERAGE(B52:B58)</f>
        <v>67</v>
      </c>
      <c r="E55" s="496" t="n">
        <f aca="false">AVERAGE(C52:C58)</f>
        <v>75.2857142857143</v>
      </c>
      <c r="H55" s="180"/>
    </row>
    <row r="56" customFormat="false" ht="14.1" hidden="false" customHeight="true" outlineLevel="0" collapsed="false">
      <c r="A56" s="497" t="n">
        <v>43952</v>
      </c>
      <c r="B56" s="493" t="n">
        <v>67</v>
      </c>
      <c r="C56" s="493" t="n">
        <v>76</v>
      </c>
      <c r="D56" s="496" t="n">
        <f aca="false">AVERAGE(B53:B59)</f>
        <v>63.7142857142857</v>
      </c>
      <c r="E56" s="496" t="n">
        <f aca="false">AVERAGE(C53:C59)</f>
        <v>69.1428571428571</v>
      </c>
      <c r="H56" s="180"/>
    </row>
    <row r="57" customFormat="false" ht="14.1" hidden="false" customHeight="true" outlineLevel="0" collapsed="false">
      <c r="A57" s="497" t="n">
        <v>43953</v>
      </c>
      <c r="B57" s="493" t="n">
        <v>60</v>
      </c>
      <c r="C57" s="493" t="n">
        <v>14</v>
      </c>
      <c r="D57" s="496" t="n">
        <f aca="false">AVERAGE(B54:B60)</f>
        <v>64.8571428571429</v>
      </c>
      <c r="E57" s="496" t="n">
        <f aca="false">AVERAGE(C54:C60)</f>
        <v>67.4285714285714</v>
      </c>
      <c r="H57" s="180"/>
    </row>
    <row r="58" customFormat="false" ht="14.1" hidden="false" customHeight="true" outlineLevel="0" collapsed="false">
      <c r="A58" s="497" t="n">
        <v>43954</v>
      </c>
      <c r="B58" s="493" t="n">
        <v>61</v>
      </c>
      <c r="C58" s="493" t="n">
        <v>7</v>
      </c>
      <c r="D58" s="496" t="n">
        <f aca="false">AVERAGE(B55:B61)</f>
        <v>63.4285714285714</v>
      </c>
      <c r="E58" s="496" t="n">
        <f aca="false">AVERAGE(C55:C61)</f>
        <v>63.4285714285714</v>
      </c>
      <c r="H58" s="180"/>
    </row>
    <row r="59" customFormat="false" ht="14.1" hidden="false" customHeight="true" outlineLevel="0" collapsed="false">
      <c r="A59" s="497" t="n">
        <v>43955</v>
      </c>
      <c r="B59" s="493" t="n">
        <v>62</v>
      </c>
      <c r="C59" s="493" t="n">
        <v>65</v>
      </c>
      <c r="D59" s="496" t="n">
        <f aca="false">AVERAGE(B56:B62)</f>
        <v>62.4285714285714</v>
      </c>
      <c r="E59" s="496" t="n">
        <f aca="false">AVERAGE(C56:C62)</f>
        <v>63</v>
      </c>
      <c r="H59" s="180"/>
    </row>
    <row r="60" customFormat="false" ht="14.1" hidden="false" customHeight="true" outlineLevel="0" collapsed="false">
      <c r="A60" s="497" t="n">
        <v>43956</v>
      </c>
      <c r="B60" s="493" t="n">
        <v>67</v>
      </c>
      <c r="C60" s="493" t="n">
        <v>122</v>
      </c>
      <c r="D60" s="496" t="n">
        <f aca="false">AVERAGE(B57:B63)</f>
        <v>61.1428571428572</v>
      </c>
      <c r="E60" s="496" t="n">
        <f aca="false">AVERAGE(C57:C63)</f>
        <v>59.1428571428571</v>
      </c>
      <c r="H60" s="180"/>
    </row>
    <row r="61" customFormat="false" ht="14.1" hidden="false" customHeight="true" outlineLevel="0" collapsed="false">
      <c r="A61" s="497" t="n">
        <v>43957</v>
      </c>
      <c r="B61" s="493" t="n">
        <v>59</v>
      </c>
      <c r="C61" s="493" t="n">
        <v>85</v>
      </c>
      <c r="D61" s="496" t="n">
        <f aca="false">AVERAGE(B58:B64)</f>
        <v>59.7142857142857</v>
      </c>
      <c r="E61" s="496" t="n">
        <f aca="false">AVERAGE(C58:C64)</f>
        <v>59.5714285714286</v>
      </c>
      <c r="H61" s="180"/>
    </row>
    <row r="62" customFormat="false" ht="14.1" hidden="false" customHeight="true" outlineLevel="0" collapsed="false">
      <c r="A62" s="497" t="n">
        <v>43958</v>
      </c>
      <c r="B62" s="493" t="n">
        <v>61</v>
      </c>
      <c r="C62" s="493" t="n">
        <v>72</v>
      </c>
      <c r="D62" s="496" t="n">
        <f aca="false">AVERAGE(B59:B65)</f>
        <v>56.4285714285714</v>
      </c>
      <c r="E62" s="496" t="n">
        <f aca="false">AVERAGE(C59:C65)</f>
        <v>59.2857142857143</v>
      </c>
      <c r="H62" s="180"/>
    </row>
    <row r="63" customFormat="false" ht="14.1" hidden="false" customHeight="true" outlineLevel="0" collapsed="false">
      <c r="A63" s="497" t="n">
        <v>43959</v>
      </c>
      <c r="B63" s="493" t="n">
        <v>58</v>
      </c>
      <c r="C63" s="493" t="n">
        <v>49</v>
      </c>
      <c r="D63" s="496" t="n">
        <f aca="false">AVERAGE(B60:B66)</f>
        <v>54</v>
      </c>
      <c r="E63" s="496" t="n">
        <f aca="false">AVERAGE(C60:C66)</f>
        <v>60.4285714285714</v>
      </c>
      <c r="H63" s="180"/>
    </row>
    <row r="64" customFormat="false" ht="14.1" hidden="false" customHeight="true" outlineLevel="0" collapsed="false">
      <c r="A64" s="497" t="n">
        <v>43960</v>
      </c>
      <c r="B64" s="493" t="n">
        <v>50</v>
      </c>
      <c r="C64" s="493" t="n">
        <v>17</v>
      </c>
      <c r="D64" s="496" t="n">
        <f aca="false">AVERAGE(B61:B67)</f>
        <v>49.4285714285714</v>
      </c>
      <c r="E64" s="496" t="n">
        <f aca="false">AVERAGE(C61:C67)</f>
        <v>55.8571428571429</v>
      </c>
      <c r="H64" s="180"/>
    </row>
    <row r="65" customFormat="false" ht="14.1" hidden="false" customHeight="true" outlineLevel="0" collapsed="false">
      <c r="A65" s="497" t="n">
        <v>43961</v>
      </c>
      <c r="B65" s="493" t="n">
        <v>38</v>
      </c>
      <c r="C65" s="493" t="n">
        <v>5</v>
      </c>
      <c r="D65" s="496" t="n">
        <f aca="false">AVERAGE(B62:B68)</f>
        <v>48.5714285714286</v>
      </c>
      <c r="E65" s="496" t="n">
        <f aca="false">AVERAGE(C62:C68)</f>
        <v>50</v>
      </c>
      <c r="H65" s="180"/>
    </row>
    <row r="66" customFormat="false" ht="14.1" hidden="false" customHeight="true" outlineLevel="0" collapsed="false">
      <c r="A66" s="497" t="n">
        <v>43962</v>
      </c>
      <c r="B66" s="493" t="n">
        <v>45</v>
      </c>
      <c r="C66" s="493" t="n">
        <v>73</v>
      </c>
      <c r="D66" s="496" t="n">
        <f aca="false">AVERAGE(B63:B69)</f>
        <v>47</v>
      </c>
      <c r="E66" s="496" t="n">
        <f aca="false">AVERAGE(C63:C69)</f>
        <v>47.7142857142857</v>
      </c>
      <c r="H66" s="180"/>
    </row>
    <row r="67" customFormat="false" ht="14.1" hidden="false" customHeight="true" outlineLevel="0" collapsed="false">
      <c r="A67" s="497" t="n">
        <v>43963</v>
      </c>
      <c r="B67" s="493" t="n">
        <v>35</v>
      </c>
      <c r="C67" s="493" t="n">
        <v>90</v>
      </c>
      <c r="D67" s="496" t="n">
        <f aca="false">AVERAGE(B64:B70)</f>
        <v>43.5714285714286</v>
      </c>
      <c r="E67" s="496" t="n">
        <f aca="false">AVERAGE(C64:C70)</f>
        <v>49.2857142857143</v>
      </c>
      <c r="H67" s="180"/>
    </row>
    <row r="68" customFormat="false" ht="14.1" hidden="false" customHeight="true" outlineLevel="0" collapsed="false">
      <c r="A68" s="497" t="n">
        <v>43964</v>
      </c>
      <c r="B68" s="493" t="n">
        <v>53</v>
      </c>
      <c r="C68" s="493" t="n">
        <v>44</v>
      </c>
      <c r="D68" s="496" t="n">
        <f aca="false">AVERAGE(B65:B71)</f>
        <v>41.7142857142857</v>
      </c>
      <c r="E68" s="496" t="n">
        <f aca="false">AVERAGE(C65:C71)</f>
        <v>48.2857142857143</v>
      </c>
      <c r="H68" s="180"/>
    </row>
    <row r="69" customFormat="false" ht="14.1" hidden="false" customHeight="true" outlineLevel="0" collapsed="false">
      <c r="A69" s="497" t="n">
        <v>43965</v>
      </c>
      <c r="B69" s="493" t="n">
        <v>50</v>
      </c>
      <c r="C69" s="493" t="n">
        <v>56</v>
      </c>
      <c r="D69" s="496" t="n">
        <f aca="false">AVERAGE(B66:B72)</f>
        <v>41.1428571428572</v>
      </c>
      <c r="E69" s="496" t="n">
        <f aca="false">AVERAGE(C66:C72)</f>
        <v>48</v>
      </c>
      <c r="H69" s="180"/>
    </row>
    <row r="70" customFormat="false" ht="14.1" hidden="false" customHeight="true" outlineLevel="0" collapsed="false">
      <c r="A70" s="497" t="n">
        <v>43966</v>
      </c>
      <c r="B70" s="493" t="n">
        <v>34</v>
      </c>
      <c r="C70" s="493" t="n">
        <v>60</v>
      </c>
      <c r="D70" s="496" t="n">
        <f aca="false">AVERAGE(B67:B73)</f>
        <v>39.5714285714286</v>
      </c>
      <c r="E70" s="496" t="n">
        <f aca="false">AVERAGE(C67:C73)</f>
        <v>44.1428571428571</v>
      </c>
      <c r="H70" s="180"/>
    </row>
    <row r="71" customFormat="false" ht="14.1" hidden="false" customHeight="true" outlineLevel="0" collapsed="false">
      <c r="A71" s="497" t="n">
        <v>43967</v>
      </c>
      <c r="B71" s="493" t="n">
        <v>37</v>
      </c>
      <c r="C71" s="493" t="n">
        <v>10</v>
      </c>
      <c r="D71" s="496" t="n">
        <f aca="false">AVERAGE(B68:B74)</f>
        <v>39</v>
      </c>
      <c r="E71" s="496" t="n">
        <f aca="false">AVERAGE(C68:C74)</f>
        <v>40.7142857142857</v>
      </c>
      <c r="H71" s="180"/>
    </row>
    <row r="72" customFormat="false" ht="14.1" hidden="false" customHeight="true" outlineLevel="0" collapsed="false">
      <c r="A72" s="497" t="n">
        <v>43968</v>
      </c>
      <c r="B72" s="493" t="n">
        <v>34</v>
      </c>
      <c r="C72" s="493" t="n">
        <v>3</v>
      </c>
      <c r="D72" s="496" t="n">
        <f aca="false">AVERAGE(B69:B75)</f>
        <v>35.4285714285714</v>
      </c>
      <c r="E72" s="496" t="n">
        <f aca="false">AVERAGE(C69:C75)</f>
        <v>41.2857142857143</v>
      </c>
      <c r="H72" s="180"/>
    </row>
    <row r="73" customFormat="false" ht="14.1" hidden="false" customHeight="true" outlineLevel="0" collapsed="false">
      <c r="A73" s="497" t="n">
        <v>43969</v>
      </c>
      <c r="B73" s="493" t="n">
        <v>34</v>
      </c>
      <c r="C73" s="493" t="n">
        <v>46</v>
      </c>
      <c r="D73" s="496" t="n">
        <f aca="false">AVERAGE(B70:B76)</f>
        <v>33.1428571428571</v>
      </c>
      <c r="E73" s="496" t="n">
        <f aca="false">AVERAGE(C70:C76)</f>
        <v>37.2857142857143</v>
      </c>
      <c r="H73" s="180"/>
    </row>
    <row r="74" customFormat="false" ht="14.1" hidden="false" customHeight="true" outlineLevel="0" collapsed="false">
      <c r="A74" s="497" t="n">
        <v>43970</v>
      </c>
      <c r="B74" s="493" t="n">
        <v>31</v>
      </c>
      <c r="C74" s="493" t="n">
        <v>66</v>
      </c>
      <c r="D74" s="496" t="n">
        <f aca="false">AVERAGE(B71:B77)</f>
        <v>31</v>
      </c>
      <c r="E74" s="496" t="n">
        <f aca="false">AVERAGE(C71:C77)</f>
        <v>32.7142857142857</v>
      </c>
      <c r="H74" s="180"/>
    </row>
    <row r="75" customFormat="false" ht="14.1" hidden="false" customHeight="true" outlineLevel="0" collapsed="false">
      <c r="A75" s="497" t="n">
        <v>43971</v>
      </c>
      <c r="B75" s="493" t="n">
        <v>28</v>
      </c>
      <c r="C75" s="493" t="n">
        <v>48</v>
      </c>
      <c r="D75" s="496" t="n">
        <f aca="false">AVERAGE(B72:B78)</f>
        <v>27.8571428571429</v>
      </c>
      <c r="E75" s="496" t="n">
        <f aca="false">AVERAGE(C72:C78)</f>
        <v>32.8571428571429</v>
      </c>
      <c r="H75" s="180"/>
    </row>
    <row r="76" customFormat="false" ht="14.1" hidden="false" customHeight="true" outlineLevel="0" collapsed="false">
      <c r="A76" s="497" t="n">
        <v>43972</v>
      </c>
      <c r="B76" s="493" t="n">
        <v>34</v>
      </c>
      <c r="C76" s="493" t="n">
        <v>28</v>
      </c>
      <c r="D76" s="496" t="n">
        <f aca="false">AVERAGE(B73:B79)</f>
        <v>25</v>
      </c>
      <c r="E76" s="496" t="n">
        <f aca="false">AVERAGE(C73:C79)</f>
        <v>32.8571428571429</v>
      </c>
      <c r="H76" s="180"/>
    </row>
    <row r="77" customFormat="false" ht="14.1" hidden="false" customHeight="true" outlineLevel="0" collapsed="false">
      <c r="A77" s="497" t="n">
        <v>43973</v>
      </c>
      <c r="B77" s="493" t="n">
        <v>19</v>
      </c>
      <c r="C77" s="493" t="n">
        <v>28</v>
      </c>
      <c r="D77" s="496" t="n">
        <f aca="false">AVERAGE(B74:B80)</f>
        <v>23.2857142857143</v>
      </c>
      <c r="E77" s="496" t="n">
        <f aca="false">AVERAGE(C74:C80)</f>
        <v>29.4285714285714</v>
      </c>
      <c r="H77" s="180"/>
    </row>
    <row r="78" customFormat="false" ht="14.1" hidden="false" customHeight="true" outlineLevel="0" collapsed="false">
      <c r="A78" s="497" t="n">
        <v>43974</v>
      </c>
      <c r="B78" s="493" t="n">
        <v>15</v>
      </c>
      <c r="C78" s="493" t="n">
        <v>11</v>
      </c>
      <c r="D78" s="496" t="n">
        <f aca="false">AVERAGE(B75:B81)</f>
        <v>21.8571428571429</v>
      </c>
      <c r="E78" s="496" t="n">
        <f aca="false">AVERAGE(C75:C81)</f>
        <v>22.8571428571429</v>
      </c>
      <c r="H78" s="180"/>
    </row>
    <row r="79" customFormat="false" ht="14.1" hidden="false" customHeight="true" outlineLevel="0" collapsed="false">
      <c r="A79" s="497" t="n">
        <v>43975</v>
      </c>
      <c r="B79" s="493" t="n">
        <v>14</v>
      </c>
      <c r="C79" s="493" t="n">
        <v>3</v>
      </c>
      <c r="D79" s="496" t="n">
        <f aca="false">AVERAGE(B76:B82)</f>
        <v>21</v>
      </c>
      <c r="E79" s="496" t="n">
        <f aca="false">AVERAGE(C76:C82)</f>
        <v>19</v>
      </c>
      <c r="H79" s="180"/>
    </row>
    <row r="80" customFormat="false" ht="14.1" hidden="false" customHeight="true" outlineLevel="0" collapsed="false">
      <c r="A80" s="497" t="n">
        <v>43976</v>
      </c>
      <c r="B80" s="493" t="n">
        <v>22</v>
      </c>
      <c r="C80" s="493" t="n">
        <v>22</v>
      </c>
      <c r="D80" s="496" t="n">
        <f aca="false">AVERAGE(B77:B83)</f>
        <v>19.2857142857143</v>
      </c>
      <c r="E80" s="496" t="n">
        <f aca="false">AVERAGE(C77:C83)</f>
        <v>18.5714285714286</v>
      </c>
      <c r="H80" s="180"/>
    </row>
    <row r="81" customFormat="false" ht="14.1" hidden="false" customHeight="true" outlineLevel="0" collapsed="false">
      <c r="A81" s="497" t="n">
        <v>43977</v>
      </c>
      <c r="B81" s="493" t="n">
        <v>21</v>
      </c>
      <c r="C81" s="493" t="n">
        <v>20</v>
      </c>
      <c r="D81" s="496" t="n">
        <f aca="false">AVERAGE(B78:B84)</f>
        <v>19.2857142857143</v>
      </c>
      <c r="E81" s="496" t="n">
        <f aca="false">AVERAGE(C78:C84)</f>
        <v>19</v>
      </c>
      <c r="H81" s="180"/>
    </row>
    <row r="82" customFormat="false" ht="14.1" hidden="false" customHeight="true" outlineLevel="0" collapsed="false">
      <c r="A82" s="497" t="n">
        <v>43978</v>
      </c>
      <c r="B82" s="493" t="n">
        <v>22</v>
      </c>
      <c r="C82" s="493" t="n">
        <v>21</v>
      </c>
      <c r="D82" s="496" t="n">
        <f aca="false">AVERAGE(B79:B85)</f>
        <v>18.8571428571429</v>
      </c>
      <c r="E82" s="496" t="n">
        <f aca="false">AVERAGE(C79:C85)</f>
        <v>18.8571428571429</v>
      </c>
      <c r="H82" s="180"/>
    </row>
    <row r="83" customFormat="false" ht="14.1" hidden="false" customHeight="true" outlineLevel="0" collapsed="false">
      <c r="A83" s="497" t="n">
        <v>43979</v>
      </c>
      <c r="B83" s="493" t="n">
        <v>22</v>
      </c>
      <c r="C83" s="493" t="n">
        <v>25</v>
      </c>
      <c r="D83" s="496" t="n">
        <f aca="false">AVERAGE(B80:B86)</f>
        <v>18.4285714285714</v>
      </c>
      <c r="E83" s="496" t="n">
        <f aca="false">AVERAGE(C80:C86)</f>
        <v>18.7142857142857</v>
      </c>
      <c r="H83" s="180"/>
    </row>
    <row r="84" customFormat="false" ht="14.1" hidden="false" customHeight="true" outlineLevel="0" collapsed="false">
      <c r="A84" s="497" t="n">
        <v>43980</v>
      </c>
      <c r="B84" s="493" t="n">
        <v>19</v>
      </c>
      <c r="C84" s="493" t="n">
        <v>31</v>
      </c>
      <c r="D84" s="496" t="n">
        <f aca="false">AVERAGE(B81:B87)</f>
        <v>16.1428571428571</v>
      </c>
      <c r="E84" s="496" t="n">
        <f aca="false">AVERAGE(C81:C87)</f>
        <v>18.5714285714286</v>
      </c>
      <c r="H84" s="180"/>
    </row>
    <row r="85" customFormat="false" ht="14.1" hidden="false" customHeight="true" outlineLevel="0" collapsed="false">
      <c r="A85" s="497" t="n">
        <v>43981</v>
      </c>
      <c r="B85" s="493" t="n">
        <v>12</v>
      </c>
      <c r="C85" s="493" t="n">
        <v>10</v>
      </c>
      <c r="D85" s="496" t="n">
        <f aca="false">AVERAGE(B82:B88)</f>
        <v>15.1428571428571</v>
      </c>
      <c r="E85" s="496" t="n">
        <f aca="false">AVERAGE(C82:C88)</f>
        <v>18</v>
      </c>
      <c r="H85" s="180"/>
    </row>
    <row r="86" customFormat="false" ht="14.1" hidden="false" customHeight="true" outlineLevel="0" collapsed="false">
      <c r="A86" s="497" t="n">
        <v>43982</v>
      </c>
      <c r="B86" s="493" t="n">
        <v>11</v>
      </c>
      <c r="C86" s="493" t="n">
        <v>2</v>
      </c>
      <c r="D86" s="496" t="n">
        <f aca="false">AVERAGE(B83:B89)</f>
        <v>13.7142857142857</v>
      </c>
      <c r="E86" s="496" t="n">
        <f aca="false">AVERAGE(C83:C89)</f>
        <v>17.7142857142857</v>
      </c>
      <c r="H86" s="180"/>
    </row>
    <row r="87" customFormat="false" ht="14.1" hidden="false" customHeight="true" outlineLevel="0" collapsed="false">
      <c r="A87" s="497" t="n">
        <v>43983</v>
      </c>
      <c r="B87" s="493" t="n">
        <v>6</v>
      </c>
      <c r="C87" s="493" t="n">
        <v>21</v>
      </c>
      <c r="D87" s="496" t="n">
        <f aca="false">AVERAGE(B84:B90)</f>
        <v>11.2857142857143</v>
      </c>
      <c r="E87" s="496" t="n">
        <f aca="false">AVERAGE(C84:C90)</f>
        <v>16.8571428571429</v>
      </c>
      <c r="H87" s="180"/>
    </row>
    <row r="88" customFormat="false" ht="14.1" hidden="false" customHeight="true" outlineLevel="0" collapsed="false">
      <c r="A88" s="497" t="n">
        <v>43984</v>
      </c>
      <c r="B88" s="493" t="n">
        <v>14</v>
      </c>
      <c r="C88" s="493" t="n">
        <v>16</v>
      </c>
      <c r="D88" s="496" t="n">
        <f aca="false">AVERAGE(B85:B91)</f>
        <v>10.8571428571429</v>
      </c>
      <c r="E88" s="496" t="n">
        <f aca="false">AVERAGE(C85:C91)</f>
        <v>14</v>
      </c>
      <c r="H88" s="180"/>
    </row>
    <row r="89" customFormat="false" ht="14.1" hidden="false" customHeight="true" outlineLevel="0" collapsed="false">
      <c r="A89" s="497" t="n">
        <v>43985</v>
      </c>
      <c r="B89" s="493" t="n">
        <v>12</v>
      </c>
      <c r="C89" s="493" t="n">
        <v>19</v>
      </c>
      <c r="D89" s="496" t="n">
        <f aca="false">AVERAGE(B86:B92)</f>
        <v>10.2857142857143</v>
      </c>
      <c r="E89" s="496" t="n">
        <f aca="false">AVERAGE(C86:C92)</f>
        <v>12.8571428571429</v>
      </c>
      <c r="H89" s="180"/>
    </row>
    <row r="90" customFormat="false" ht="14.1" hidden="false" customHeight="true" outlineLevel="0" collapsed="false">
      <c r="A90" s="497" t="n">
        <v>43986</v>
      </c>
      <c r="B90" s="493" t="n">
        <v>5</v>
      </c>
      <c r="C90" s="493" t="n">
        <v>19</v>
      </c>
      <c r="D90" s="496" t="n">
        <f aca="false">AVERAGE(B87:B93)</f>
        <v>10.1428571428571</v>
      </c>
      <c r="E90" s="496" t="n">
        <f aca="false">AVERAGE(C87:C93)</f>
        <v>12.7142857142857</v>
      </c>
      <c r="H90" s="180"/>
    </row>
    <row r="91" customFormat="false" ht="14.1" hidden="false" customHeight="true" outlineLevel="0" collapsed="false">
      <c r="A91" s="497" t="n">
        <v>43987</v>
      </c>
      <c r="B91" s="493" t="n">
        <v>16</v>
      </c>
      <c r="C91" s="493" t="n">
        <v>11</v>
      </c>
      <c r="D91" s="496" t="n">
        <f aca="false">AVERAGE(B88:B94)</f>
        <v>10.5714285714286</v>
      </c>
      <c r="E91" s="496" t="n">
        <f aca="false">AVERAGE(C88:C94)</f>
        <v>11.8571428571429</v>
      </c>
      <c r="H91" s="180"/>
    </row>
    <row r="92" customFormat="false" ht="14.1" hidden="false" customHeight="true" outlineLevel="0" collapsed="false">
      <c r="A92" s="497" t="n">
        <v>43988</v>
      </c>
      <c r="B92" s="493" t="n">
        <v>8</v>
      </c>
      <c r="C92" s="493" t="n">
        <v>2</v>
      </c>
      <c r="D92" s="496" t="n">
        <f aca="false">AVERAGE(B89:B95)</f>
        <v>9.28571428571429</v>
      </c>
      <c r="E92" s="496" t="n">
        <f aca="false">AVERAGE(C89:C95)</f>
        <v>12.2857142857143</v>
      </c>
      <c r="H92" s="180"/>
    </row>
    <row r="93" customFormat="false" ht="14.1" hidden="false" customHeight="true" outlineLevel="0" collapsed="false">
      <c r="A93" s="497" t="n">
        <v>43989</v>
      </c>
      <c r="B93" s="493" t="n">
        <v>10</v>
      </c>
      <c r="C93" s="493" t="n">
        <v>1</v>
      </c>
      <c r="D93" s="496" t="n">
        <f aca="false">AVERAGE(B90:B96)</f>
        <v>9.28571428571429</v>
      </c>
      <c r="E93" s="496" t="n">
        <f aca="false">AVERAGE(C90:C96)</f>
        <v>11.4285714285714</v>
      </c>
      <c r="H93" s="180"/>
    </row>
    <row r="94" customFormat="false" ht="14.1" hidden="false" customHeight="true" outlineLevel="0" collapsed="false">
      <c r="A94" s="497" t="n">
        <v>43990</v>
      </c>
      <c r="B94" s="493" t="n">
        <v>9</v>
      </c>
      <c r="C94" s="493" t="n">
        <v>15</v>
      </c>
      <c r="D94" s="496" t="n">
        <f aca="false">AVERAGE(B91:B97)</f>
        <v>9.14285714285714</v>
      </c>
      <c r="E94" s="496" t="n">
        <f aca="false">AVERAGE(C91:C97)</f>
        <v>9.57142857142857</v>
      </c>
      <c r="H94" s="180"/>
    </row>
    <row r="95" customFormat="false" ht="14.1" hidden="false" customHeight="true" outlineLevel="0" collapsed="false">
      <c r="A95" s="497" t="n">
        <v>43991</v>
      </c>
      <c r="B95" s="493" t="n">
        <v>5</v>
      </c>
      <c r="C95" s="493" t="n">
        <v>19</v>
      </c>
      <c r="D95" s="496" t="n">
        <f aca="false">AVERAGE(B92:B98)</f>
        <v>7.42857142857143</v>
      </c>
      <c r="E95" s="496" t="n">
        <f aca="false">AVERAGE(C92:C98)</f>
        <v>9.71428571428571</v>
      </c>
      <c r="H95" s="180"/>
    </row>
    <row r="96" customFormat="false" ht="14.1" hidden="false" customHeight="true" outlineLevel="0" collapsed="false">
      <c r="A96" s="497" t="n">
        <v>43992</v>
      </c>
      <c r="B96" s="493" t="n">
        <v>12</v>
      </c>
      <c r="C96" s="493" t="n">
        <v>13</v>
      </c>
      <c r="D96" s="496" t="n">
        <f aca="false">AVERAGE(B93:B99)</f>
        <v>7.14285714285714</v>
      </c>
      <c r="E96" s="496" t="n">
        <f aca="false">AVERAGE(C93:C99)</f>
        <v>9.85714285714286</v>
      </c>
      <c r="H96" s="180"/>
    </row>
    <row r="97" customFormat="false" ht="14.1" hidden="false" customHeight="true" outlineLevel="0" collapsed="false">
      <c r="A97" s="497" t="n">
        <v>43993</v>
      </c>
      <c r="B97" s="493" t="n">
        <v>4</v>
      </c>
      <c r="C97" s="493" t="n">
        <v>6</v>
      </c>
      <c r="D97" s="496" t="n">
        <f aca="false">AVERAGE(B94:B100)</f>
        <v>6.71428571428571</v>
      </c>
      <c r="E97" s="496" t="n">
        <f aca="false">AVERAGE(C94:C100)</f>
        <v>9.71428571428571</v>
      </c>
      <c r="H97" s="180"/>
    </row>
    <row r="98" customFormat="false" ht="14.1" hidden="false" customHeight="true" outlineLevel="0" collapsed="false">
      <c r="A98" s="497" t="n">
        <v>43994</v>
      </c>
      <c r="B98" s="493" t="n">
        <v>4</v>
      </c>
      <c r="C98" s="493" t="n">
        <v>12</v>
      </c>
      <c r="D98" s="496" t="n">
        <f aca="false">AVERAGE(B95:B101)</f>
        <v>6.71428571428571</v>
      </c>
      <c r="E98" s="496" t="n">
        <f aca="false">AVERAGE(C95:C101)</f>
        <v>8.71428571428571</v>
      </c>
      <c r="H98" s="180"/>
    </row>
    <row r="99" customFormat="false" ht="14.1" hidden="false" customHeight="true" outlineLevel="0" collapsed="false">
      <c r="A99" s="497" t="n">
        <v>43995</v>
      </c>
      <c r="B99" s="493" t="n">
        <v>6</v>
      </c>
      <c r="C99" s="493" t="n">
        <v>3</v>
      </c>
      <c r="D99" s="496" t="n">
        <f aca="false">AVERAGE(B96:B102)</f>
        <v>7.14285714285714</v>
      </c>
      <c r="E99" s="496" t="n">
        <f aca="false">AVERAGE(C96:C102)</f>
        <v>8.42857142857143</v>
      </c>
      <c r="H99" s="180"/>
    </row>
    <row r="100" customFormat="false" ht="14.1" hidden="false" customHeight="true" outlineLevel="0" collapsed="false">
      <c r="A100" s="497" t="n">
        <v>43996</v>
      </c>
      <c r="B100" s="493" t="n">
        <v>7</v>
      </c>
      <c r="C100" s="493" t="n">
        <v>0</v>
      </c>
      <c r="D100" s="496" t="n">
        <f aca="false">AVERAGE(B97:B103)</f>
        <v>6.85714285714286</v>
      </c>
      <c r="E100" s="496" t="n">
        <f aca="false">AVERAGE(C97:C103)</f>
        <v>7.57142857142857</v>
      </c>
      <c r="H100" s="180"/>
    </row>
    <row r="101" customFormat="false" ht="14.1" hidden="false" customHeight="true" outlineLevel="0" collapsed="false">
      <c r="A101" s="497" t="n">
        <v>43997</v>
      </c>
      <c r="B101" s="493" t="n">
        <v>9</v>
      </c>
      <c r="C101" s="493" t="n">
        <v>8</v>
      </c>
      <c r="D101" s="496" t="n">
        <f aca="false">AVERAGE(B98:B104)</f>
        <v>7.57142857142857</v>
      </c>
      <c r="E101" s="496" t="n">
        <f aca="false">AVERAGE(C98:C104)</f>
        <v>7.85714285714286</v>
      </c>
      <c r="H101" s="180"/>
    </row>
    <row r="102" customFormat="false" ht="14.1" hidden="false" customHeight="true" outlineLevel="0" collapsed="false">
      <c r="A102" s="497" t="n">
        <v>43998</v>
      </c>
      <c r="B102" s="493" t="n">
        <v>8</v>
      </c>
      <c r="C102" s="493" t="n">
        <v>17</v>
      </c>
      <c r="D102" s="496" t="n">
        <f aca="false">AVERAGE(B99:B105)</f>
        <v>7.28571428571429</v>
      </c>
      <c r="E102" s="496" t="n">
        <f aca="false">AVERAGE(C99:C105)</f>
        <v>7.42857142857143</v>
      </c>
      <c r="H102" s="180"/>
    </row>
    <row r="103" customFormat="false" ht="14.1" hidden="false" customHeight="true" outlineLevel="0" collapsed="false">
      <c r="A103" s="497" t="n">
        <v>43999</v>
      </c>
      <c r="B103" s="493" t="n">
        <v>10</v>
      </c>
      <c r="C103" s="493" t="n">
        <v>7</v>
      </c>
      <c r="D103" s="496" t="n">
        <f aca="false">AVERAGE(B100:B106)</f>
        <v>7.42857142857143</v>
      </c>
      <c r="E103" s="496" t="n">
        <f aca="false">AVERAGE(C100:C106)</f>
        <v>7</v>
      </c>
      <c r="H103" s="180"/>
    </row>
    <row r="104" customFormat="false" ht="14.1" hidden="false" customHeight="true" outlineLevel="0" collapsed="false">
      <c r="A104" s="497" t="n">
        <v>44000</v>
      </c>
      <c r="B104" s="493" t="n">
        <v>9</v>
      </c>
      <c r="C104" s="493" t="n">
        <v>8</v>
      </c>
      <c r="D104" s="496" t="n">
        <f aca="false">AVERAGE(B101:B107)</f>
        <v>7.57142857142857</v>
      </c>
      <c r="E104" s="496" t="n">
        <f aca="false">AVERAGE(C101:C107)</f>
        <v>7</v>
      </c>
      <c r="H104" s="180"/>
    </row>
    <row r="105" customFormat="false" ht="14.1" hidden="false" customHeight="true" outlineLevel="0" collapsed="false">
      <c r="A105" s="497" t="n">
        <v>44001</v>
      </c>
      <c r="B105" s="493" t="n">
        <v>2</v>
      </c>
      <c r="C105" s="493" t="n">
        <v>9</v>
      </c>
      <c r="D105" s="496" t="n">
        <f aca="false">AVERAGE(B102:B108)</f>
        <v>7.14285714285714</v>
      </c>
      <c r="E105" s="496" t="n">
        <f aca="false">AVERAGE(C102:C108)</f>
        <v>7</v>
      </c>
      <c r="H105" s="180"/>
    </row>
    <row r="106" customFormat="false" ht="14.1" hidden="false" customHeight="true" outlineLevel="0" collapsed="false">
      <c r="A106" s="497" t="n">
        <v>44002</v>
      </c>
      <c r="B106" s="493" t="n">
        <v>7</v>
      </c>
      <c r="C106" s="493" t="n">
        <v>0</v>
      </c>
      <c r="D106" s="496" t="n">
        <f aca="false">AVERAGE(B103:B109)</f>
        <v>6.42857142857143</v>
      </c>
      <c r="E106" s="496" t="n">
        <f aca="false">AVERAGE(C103:C109)</f>
        <v>6.42857142857143</v>
      </c>
      <c r="H106" s="180"/>
    </row>
    <row r="107" customFormat="false" ht="14.1" hidden="false" customHeight="true" outlineLevel="0" collapsed="false">
      <c r="A107" s="497" t="n">
        <v>44003</v>
      </c>
      <c r="B107" s="493" t="n">
        <v>8</v>
      </c>
      <c r="C107" s="493" t="n">
        <v>0</v>
      </c>
      <c r="D107" s="496" t="n">
        <f aca="false">AVERAGE(B104:B110)</f>
        <v>5.42857142857143</v>
      </c>
      <c r="E107" s="496" t="n">
        <f aca="false">AVERAGE(C104:C110)</f>
        <v>6.71428571428571</v>
      </c>
      <c r="H107" s="180"/>
    </row>
    <row r="108" customFormat="false" ht="14.1" hidden="false" customHeight="true" outlineLevel="0" collapsed="false">
      <c r="A108" s="497" t="n">
        <v>44004</v>
      </c>
      <c r="B108" s="493" t="n">
        <v>6</v>
      </c>
      <c r="C108" s="493" t="n">
        <v>8</v>
      </c>
      <c r="D108" s="496" t="n">
        <f aca="false">AVERAGE(B105:B111)</f>
        <v>4.42857142857143</v>
      </c>
      <c r="E108" s="496" t="n">
        <f aca="false">AVERAGE(C105:C111)</f>
        <v>6.14285714285714</v>
      </c>
      <c r="H108" s="180"/>
    </row>
    <row r="109" customFormat="false" ht="14.1" hidden="false" customHeight="true" outlineLevel="0" collapsed="false">
      <c r="A109" s="497" t="n">
        <v>44005</v>
      </c>
      <c r="B109" s="493" t="n">
        <v>3</v>
      </c>
      <c r="C109" s="493" t="n">
        <v>13</v>
      </c>
      <c r="D109" s="496" t="n">
        <f aca="false">AVERAGE(B106:B112)</f>
        <v>4.57142857142857</v>
      </c>
      <c r="E109" s="496" t="n">
        <f aca="false">AVERAGE(C106:C112)</f>
        <v>5.14285714285714</v>
      </c>
      <c r="H109" s="180"/>
    </row>
    <row r="110" customFormat="false" ht="14.1" hidden="false" customHeight="true" outlineLevel="0" collapsed="false">
      <c r="A110" s="497" t="n">
        <v>44006</v>
      </c>
      <c r="B110" s="493" t="n">
        <v>3</v>
      </c>
      <c r="C110" s="493" t="n">
        <v>9</v>
      </c>
      <c r="D110" s="496" t="n">
        <f aca="false">AVERAGE(B107:B113)</f>
        <v>4.28571428571429</v>
      </c>
      <c r="E110" s="496" t="n">
        <f aca="false">AVERAGE(C107:C113)</f>
        <v>5.14285714285714</v>
      </c>
      <c r="H110" s="180"/>
    </row>
    <row r="111" customFormat="false" ht="14.1" hidden="false" customHeight="true" outlineLevel="0" collapsed="false">
      <c r="A111" s="497" t="n">
        <v>44007</v>
      </c>
      <c r="B111" s="493" t="n">
        <v>2</v>
      </c>
      <c r="C111" s="493" t="n">
        <v>4</v>
      </c>
      <c r="D111" s="496" t="n">
        <f aca="false">AVERAGE(B108:B114)</f>
        <v>3.28571428571429</v>
      </c>
      <c r="E111" s="496" t="n">
        <f aca="false">AVERAGE(C108:C114)</f>
        <v>5.14285714285714</v>
      </c>
      <c r="H111" s="180"/>
    </row>
    <row r="112" customFormat="false" ht="14.1" hidden="false" customHeight="true" outlineLevel="0" collapsed="false">
      <c r="A112" s="497" t="n">
        <v>44008</v>
      </c>
      <c r="B112" s="493" t="n">
        <v>3</v>
      </c>
      <c r="C112" s="493" t="n">
        <v>2</v>
      </c>
      <c r="D112" s="496" t="n">
        <f aca="false">AVERAGE(B109:B115)</f>
        <v>2.71428571428571</v>
      </c>
      <c r="E112" s="496" t="n">
        <f aca="false">AVERAGE(C109:C115)</f>
        <v>4.57142857142857</v>
      </c>
      <c r="H112" s="180"/>
    </row>
    <row r="113" customFormat="false" ht="14.1" hidden="false" customHeight="true" outlineLevel="0" collapsed="false">
      <c r="A113" s="497" t="n">
        <v>44009</v>
      </c>
      <c r="B113" s="493" t="n">
        <v>5</v>
      </c>
      <c r="C113" s="493" t="n">
        <v>0</v>
      </c>
      <c r="D113" s="496" t="n">
        <f aca="false">AVERAGE(B110:B116)</f>
        <v>2.57142857142857</v>
      </c>
      <c r="E113" s="496" t="n">
        <f aca="false">AVERAGE(C110:C116)</f>
        <v>3.57142857142857</v>
      </c>
      <c r="H113" s="180"/>
    </row>
    <row r="114" customFormat="false" ht="14.1" hidden="false" customHeight="true" outlineLevel="0" collapsed="false">
      <c r="A114" s="497" t="n">
        <v>44010</v>
      </c>
      <c r="B114" s="493" t="n">
        <v>1</v>
      </c>
      <c r="C114" s="493" t="n">
        <v>0</v>
      </c>
      <c r="D114" s="496" t="n">
        <f aca="false">AVERAGE(B111:B117)</f>
        <v>2.71428571428571</v>
      </c>
      <c r="E114" s="496" t="n">
        <f aca="false">AVERAGE(C111:C117)</f>
        <v>2.85714285714286</v>
      </c>
      <c r="H114" s="180"/>
    </row>
    <row r="115" customFormat="false" ht="14.1" hidden="false" customHeight="true" outlineLevel="0" collapsed="false">
      <c r="A115" s="497" t="n">
        <v>44011</v>
      </c>
      <c r="B115" s="493" t="n">
        <v>2</v>
      </c>
      <c r="C115" s="493" t="n">
        <v>4</v>
      </c>
      <c r="D115" s="496" t="n">
        <f aca="false">AVERAGE(B112:B118)</f>
        <v>2.57142857142857</v>
      </c>
      <c r="E115" s="496" t="n">
        <f aca="false">AVERAGE(C112:C118)</f>
        <v>2.85714285714286</v>
      </c>
      <c r="H115" s="180"/>
    </row>
    <row r="116" customFormat="false" ht="14.1" hidden="false" customHeight="true" outlineLevel="0" collapsed="false">
      <c r="A116" s="497" t="n">
        <v>44012</v>
      </c>
      <c r="B116" s="493" t="n">
        <v>2</v>
      </c>
      <c r="C116" s="493" t="n">
        <v>6</v>
      </c>
      <c r="D116" s="496" t="n">
        <f aca="false">AVERAGE(B113:B119)</f>
        <v>2.28571428571429</v>
      </c>
      <c r="E116" s="496" t="n">
        <f aca="false">AVERAGE(C113:C119)</f>
        <v>2.71428571428571</v>
      </c>
      <c r="H116" s="180"/>
    </row>
    <row r="117" customFormat="false" ht="14.1" hidden="false" customHeight="true" outlineLevel="0" collapsed="false">
      <c r="A117" s="497" t="n">
        <v>44013</v>
      </c>
      <c r="B117" s="493" t="n">
        <v>4</v>
      </c>
      <c r="C117" s="493" t="n">
        <v>4</v>
      </c>
      <c r="D117" s="496" t="n">
        <f aca="false">AVERAGE(B114:B120)</f>
        <v>2</v>
      </c>
      <c r="E117" s="496" t="n">
        <f aca="false">AVERAGE(C114:C120)</f>
        <v>2.71428571428571</v>
      </c>
      <c r="H117" s="180"/>
    </row>
    <row r="118" customFormat="false" ht="14.1" hidden="false" customHeight="true" outlineLevel="0" collapsed="false">
      <c r="A118" s="497" t="n">
        <v>44014</v>
      </c>
      <c r="B118" s="493" t="n">
        <v>1</v>
      </c>
      <c r="C118" s="493" t="n">
        <v>4</v>
      </c>
      <c r="D118" s="496" t="n">
        <f aca="false">AVERAGE(B115:B121)</f>
        <v>2</v>
      </c>
      <c r="E118" s="496" t="n">
        <f aca="false">AVERAGE(C115:C121)</f>
        <v>2.71428571428571</v>
      </c>
      <c r="H118" s="180"/>
    </row>
    <row r="119" customFormat="false" ht="12.75" hidden="false" customHeight="false" outlineLevel="0" collapsed="false">
      <c r="A119" s="497" t="n">
        <v>44015</v>
      </c>
      <c r="B119" s="493" t="n">
        <v>1</v>
      </c>
      <c r="C119" s="493" t="n">
        <v>1</v>
      </c>
      <c r="D119" s="496" t="n">
        <f aca="false">AVERAGE(B116:B122)</f>
        <v>2.14285714285714</v>
      </c>
      <c r="E119" s="496" t="n">
        <f aca="false">AVERAGE(C116:C122)</f>
        <v>2.71428571428571</v>
      </c>
      <c r="H119" s="180"/>
    </row>
    <row r="120" customFormat="false" ht="12.75" hidden="false" customHeight="false" outlineLevel="0" collapsed="false">
      <c r="A120" s="497" t="n">
        <v>44016</v>
      </c>
      <c r="B120" s="493" t="n">
        <v>3</v>
      </c>
      <c r="C120" s="493" t="n">
        <v>0</v>
      </c>
      <c r="D120" s="496" t="n">
        <f aca="false">AVERAGE(B117:B123)</f>
        <v>1.85714285714286</v>
      </c>
      <c r="E120" s="496" t="n">
        <f aca="false">AVERAGE(C117:C123)</f>
        <v>2.71428571428571</v>
      </c>
      <c r="H120" s="180"/>
    </row>
    <row r="121" customFormat="false" ht="12.75" hidden="false" customHeight="false" outlineLevel="0" collapsed="false">
      <c r="A121" s="497" t="n">
        <v>44017</v>
      </c>
      <c r="B121" s="493" t="n">
        <v>1</v>
      </c>
      <c r="C121" s="493" t="n">
        <v>0</v>
      </c>
      <c r="D121" s="496" t="n">
        <f aca="false">AVERAGE(B118:B124)</f>
        <v>1.42857142857143</v>
      </c>
      <c r="E121" s="496" t="n">
        <f aca="false">AVERAGE(C118:C124)</f>
        <v>2.14285714285714</v>
      </c>
      <c r="H121" s="180"/>
    </row>
    <row r="122" customFormat="false" ht="12.75" hidden="false" customHeight="false" outlineLevel="0" collapsed="false">
      <c r="A122" s="497" t="n">
        <v>44018</v>
      </c>
      <c r="B122" s="493" t="n">
        <v>3</v>
      </c>
      <c r="C122" s="493" t="n">
        <v>4</v>
      </c>
      <c r="D122" s="496" t="n">
        <f aca="false">AVERAGE(B119:B125)</f>
        <v>1.28571428571429</v>
      </c>
      <c r="E122" s="496" t="n">
        <f aca="false">AVERAGE(C119:C125)</f>
        <v>1.71428571428571</v>
      </c>
      <c r="H122" s="180"/>
    </row>
    <row r="123" customFormat="false" ht="12.75" hidden="false" customHeight="false" outlineLevel="0" collapsed="false">
      <c r="A123" s="497" t="n">
        <v>44019</v>
      </c>
      <c r="B123" s="493" t="n">
        <v>0</v>
      </c>
      <c r="C123" s="493" t="n">
        <v>6</v>
      </c>
      <c r="D123" s="496" t="n">
        <f aca="false">AVERAGE(B120:B126)</f>
        <v>1.14285714285714</v>
      </c>
      <c r="E123" s="496" t="n">
        <f aca="false">AVERAGE(C120:C126)</f>
        <v>1.85714285714286</v>
      </c>
      <c r="H123" s="180"/>
    </row>
    <row r="124" customFormat="false" ht="12.75" hidden="false" customHeight="false" outlineLevel="0" collapsed="false">
      <c r="A124" s="497" t="n">
        <v>44020</v>
      </c>
      <c r="B124" s="493" t="n">
        <v>1</v>
      </c>
      <c r="C124" s="493" t="n">
        <v>0</v>
      </c>
      <c r="D124" s="496" t="n">
        <f aca="false">AVERAGE(B121:B127)</f>
        <v>1.14285714285714</v>
      </c>
      <c r="E124" s="496" t="n">
        <f aca="false">AVERAGE(C121:C127)</f>
        <v>1.85714285714286</v>
      </c>
      <c r="H124" s="180"/>
    </row>
    <row r="125" customFormat="false" ht="12.75" hidden="false" customHeight="false" outlineLevel="0" collapsed="false">
      <c r="A125" s="497" t="n">
        <v>44021</v>
      </c>
      <c r="B125" s="493" t="n">
        <v>0</v>
      </c>
      <c r="C125" s="493" t="n">
        <v>1</v>
      </c>
      <c r="D125" s="496" t="n">
        <f aca="false">AVERAGE(B122:B128)</f>
        <v>1</v>
      </c>
      <c r="E125" s="496" t="n">
        <f aca="false">AVERAGE(C122:C128)</f>
        <v>1.85714285714286</v>
      </c>
      <c r="H125" s="180"/>
    </row>
    <row r="126" customFormat="false" ht="12.75" hidden="false" customHeight="false" outlineLevel="0" collapsed="false">
      <c r="A126" s="497" t="n">
        <v>44022</v>
      </c>
      <c r="B126" s="493" t="n">
        <v>0</v>
      </c>
      <c r="C126" s="493" t="n">
        <v>2</v>
      </c>
      <c r="D126" s="496" t="n">
        <f aca="false">AVERAGE(B123:B129)</f>
        <v>0.714285714285714</v>
      </c>
      <c r="E126" s="496" t="n">
        <f aca="false">AVERAGE(C123:C129)</f>
        <v>1.42857142857143</v>
      </c>
      <c r="H126" s="180"/>
    </row>
    <row r="127" customFormat="false" ht="12.75" hidden="false" customHeight="false" outlineLevel="0" collapsed="false">
      <c r="A127" s="497" t="n">
        <v>44023</v>
      </c>
      <c r="B127" s="493" t="n">
        <v>3</v>
      </c>
      <c r="C127" s="493" t="n">
        <v>0</v>
      </c>
      <c r="D127" s="496" t="n">
        <f aca="false">AVERAGE(B124:B130)</f>
        <v>1.14285714285714</v>
      </c>
      <c r="E127" s="496" t="n">
        <f aca="false">AVERAGE(C124:C130)</f>
        <v>0.714285714285714</v>
      </c>
      <c r="H127" s="180"/>
    </row>
    <row r="128" customFormat="false" ht="12.75" hidden="false" customHeight="false" outlineLevel="0" collapsed="false">
      <c r="A128" s="497" t="n">
        <v>44024</v>
      </c>
      <c r="B128" s="493" t="n">
        <v>0</v>
      </c>
      <c r="C128" s="493" t="n">
        <v>0</v>
      </c>
      <c r="D128" s="496" t="n">
        <f aca="false">AVERAGE(B125:B131)</f>
        <v>1.28571428571429</v>
      </c>
      <c r="E128" s="496" t="n">
        <f aca="false">AVERAGE(C125:C131)</f>
        <v>1.14285714285714</v>
      </c>
      <c r="H128" s="180"/>
    </row>
    <row r="129" customFormat="false" ht="12.75" hidden="false" customHeight="false" outlineLevel="0" collapsed="false">
      <c r="A129" s="497" t="n">
        <v>44025</v>
      </c>
      <c r="B129" s="493" t="n">
        <v>1</v>
      </c>
      <c r="C129" s="493" t="n">
        <v>1</v>
      </c>
      <c r="D129" s="496" t="n">
        <f aca="false">AVERAGE(B126:B132)</f>
        <v>1.28571428571429</v>
      </c>
      <c r="E129" s="496" t="n">
        <f aca="false">AVERAGE(C126:C132)</f>
        <v>1.14285714285714</v>
      </c>
      <c r="H129" s="180"/>
    </row>
    <row r="130" customFormat="false" ht="12.75" hidden="false" customHeight="false" outlineLevel="0" collapsed="false">
      <c r="A130" s="497" t="n">
        <v>44026</v>
      </c>
      <c r="B130" s="493" t="n">
        <v>3</v>
      </c>
      <c r="C130" s="493" t="n">
        <v>1</v>
      </c>
      <c r="D130" s="496" t="n">
        <f aca="false">AVERAGE(B127:B133)</f>
        <v>1.28571428571429</v>
      </c>
      <c r="E130" s="496" t="n">
        <f aca="false">AVERAGE(C127:C133)</f>
        <v>0.857142857142857</v>
      </c>
      <c r="H130" s="180"/>
    </row>
    <row r="131" customFormat="false" ht="12.75" hidden="false" customHeight="false" outlineLevel="0" collapsed="false">
      <c r="A131" s="497" t="n">
        <v>44027</v>
      </c>
      <c r="B131" s="493" t="n">
        <v>2</v>
      </c>
      <c r="C131" s="493" t="n">
        <v>3</v>
      </c>
      <c r="D131" s="496" t="n">
        <f aca="false">AVERAGE(B128:B134)</f>
        <v>1.14285714285714</v>
      </c>
      <c r="E131" s="496" t="n">
        <f aca="false">AVERAGE(C128:C134)</f>
        <v>0.857142857142857</v>
      </c>
      <c r="H131" s="180"/>
    </row>
    <row r="132" customFormat="false" ht="12.75" hidden="false" customHeight="false" outlineLevel="0" collapsed="false">
      <c r="A132" s="497" t="n">
        <v>44028</v>
      </c>
      <c r="B132" s="493" t="n">
        <v>0</v>
      </c>
      <c r="C132" s="493" t="n">
        <v>1</v>
      </c>
      <c r="D132" s="496" t="n">
        <f aca="false">AVERAGE(B129:B135)</f>
        <v>1.42857142857143</v>
      </c>
      <c r="E132" s="496" t="n">
        <f aca="false">AVERAGE(C129:C135)</f>
        <v>0.857142857142857</v>
      </c>
      <c r="H132" s="180"/>
    </row>
    <row r="133" customFormat="false" ht="12.75" hidden="false" customHeight="false" outlineLevel="0" collapsed="false">
      <c r="A133" s="497" t="n">
        <v>44029</v>
      </c>
      <c r="B133" s="493" t="n">
        <v>0</v>
      </c>
      <c r="C133" s="493" t="n">
        <v>0</v>
      </c>
      <c r="D133" s="496" t="n">
        <f aca="false">AVERAGE(B130:B136)</f>
        <v>1.42857142857143</v>
      </c>
      <c r="E133" s="496" t="n">
        <f aca="false">AVERAGE(C130:C136)</f>
        <v>0.857142857142857</v>
      </c>
      <c r="H133" s="180"/>
    </row>
    <row r="134" customFormat="false" ht="12.75" hidden="false" customHeight="false" outlineLevel="0" collapsed="false">
      <c r="A134" s="497" t="n">
        <v>44030</v>
      </c>
      <c r="B134" s="493" t="n">
        <v>2</v>
      </c>
      <c r="C134" s="493" t="n">
        <v>0</v>
      </c>
      <c r="D134" s="496" t="n">
        <f aca="false">AVERAGE(B131:B137)</f>
        <v>1</v>
      </c>
      <c r="E134" s="496" t="n">
        <f aca="false">AVERAGE(C131:C137)</f>
        <v>1.28571428571429</v>
      </c>
      <c r="H134" s="180"/>
    </row>
    <row r="135" customFormat="false" ht="12.75" hidden="false" customHeight="false" outlineLevel="0" collapsed="false">
      <c r="A135" s="497" t="n">
        <v>44031</v>
      </c>
      <c r="B135" s="493" t="n">
        <v>2</v>
      </c>
      <c r="C135" s="493" t="n">
        <v>0</v>
      </c>
      <c r="D135" s="496" t="n">
        <f aca="false">AVERAGE(B132:B138)</f>
        <v>0.714285714285714</v>
      </c>
      <c r="E135" s="496" t="n">
        <f aca="false">AVERAGE(C132:C138)</f>
        <v>1</v>
      </c>
      <c r="H135" s="180"/>
    </row>
    <row r="136" customFormat="false" ht="12.75" hidden="false" customHeight="false" outlineLevel="0" collapsed="false">
      <c r="A136" s="497" t="n">
        <v>44032</v>
      </c>
      <c r="B136" s="493" t="n">
        <v>1</v>
      </c>
      <c r="C136" s="493" t="n">
        <v>1</v>
      </c>
      <c r="D136" s="496" t="n">
        <f aca="false">AVERAGE(B133:B139)</f>
        <v>0.714285714285714</v>
      </c>
      <c r="E136" s="496" t="n">
        <f aca="false">AVERAGE(C133:C139)</f>
        <v>1</v>
      </c>
      <c r="H136" s="180"/>
    </row>
    <row r="137" customFormat="false" ht="12.75" hidden="false" customHeight="false" outlineLevel="0" collapsed="false">
      <c r="A137" s="497" t="n">
        <v>44033</v>
      </c>
      <c r="B137" s="493" t="n">
        <v>0</v>
      </c>
      <c r="C137" s="493" t="n">
        <v>4</v>
      </c>
      <c r="D137" s="496" t="n">
        <f aca="false">AVERAGE(B134:B140)</f>
        <v>0.857142857142857</v>
      </c>
      <c r="E137" s="496" t="n">
        <f aca="false">AVERAGE(C134:C140)</f>
        <v>1.14285714285714</v>
      </c>
      <c r="H137" s="180"/>
    </row>
    <row r="138" customFormat="false" ht="12.75" hidden="false" customHeight="false" outlineLevel="0" collapsed="false">
      <c r="A138" s="497" t="n">
        <v>44034</v>
      </c>
      <c r="B138" s="493" t="n">
        <v>0</v>
      </c>
      <c r="C138" s="493" t="n">
        <v>1</v>
      </c>
      <c r="D138" s="496" t="n">
        <f aca="false">AVERAGE(B135:B141)</f>
        <v>0.714285714285714</v>
      </c>
      <c r="E138" s="496" t="n">
        <f aca="false">AVERAGE(C135:C141)</f>
        <v>1.14285714285714</v>
      </c>
      <c r="H138" s="180"/>
    </row>
    <row r="139" customFormat="false" ht="12.75" hidden="false" customHeight="false" outlineLevel="0" collapsed="false">
      <c r="A139" s="497" t="n">
        <v>44035</v>
      </c>
      <c r="B139" s="493" t="n">
        <v>0</v>
      </c>
      <c r="C139" s="493" t="n">
        <v>1</v>
      </c>
      <c r="D139" s="496" t="n">
        <f aca="false">AVERAGE(B136:B142)</f>
        <v>0.571428571428571</v>
      </c>
      <c r="E139" s="496" t="n">
        <f aca="false">AVERAGE(C136:C142)</f>
        <v>1.14285714285714</v>
      </c>
      <c r="H139" s="180"/>
    </row>
    <row r="140" customFormat="false" ht="12.75" hidden="false" customHeight="false" outlineLevel="0" collapsed="false">
      <c r="A140" s="497" t="n">
        <v>44036</v>
      </c>
      <c r="B140" s="493" t="n">
        <v>1</v>
      </c>
      <c r="C140" s="493" t="n">
        <v>1</v>
      </c>
      <c r="D140" s="496" t="n">
        <f aca="false">AVERAGE(B137:B143)</f>
        <v>0.428571428571429</v>
      </c>
      <c r="E140" s="496" t="n">
        <f aca="false">AVERAGE(C137:C143)</f>
        <v>1</v>
      </c>
      <c r="H140" s="180"/>
    </row>
    <row r="141" customFormat="false" ht="12.75" hidden="false" customHeight="false" outlineLevel="0" collapsed="false">
      <c r="A141" s="497" t="n">
        <v>44037</v>
      </c>
      <c r="B141" s="493" t="n">
        <v>1</v>
      </c>
      <c r="C141" s="493" t="n">
        <v>0</v>
      </c>
      <c r="D141" s="496" t="n">
        <f aca="false">AVERAGE(B138:B144)</f>
        <v>1</v>
      </c>
      <c r="E141" s="496" t="n">
        <f aca="false">AVERAGE(C138:C144)</f>
        <v>0.571428571428571</v>
      </c>
      <c r="H141" s="180"/>
    </row>
    <row r="142" customFormat="false" ht="12.75" hidden="false" customHeight="false" outlineLevel="0" collapsed="false">
      <c r="A142" s="497" t="n">
        <v>44038</v>
      </c>
      <c r="B142" s="493" t="n">
        <v>1</v>
      </c>
      <c r="C142" s="493" t="n">
        <v>0</v>
      </c>
      <c r="D142" s="496" t="n">
        <f aca="false">AVERAGE(B139:B145)</f>
        <v>1.28571428571429</v>
      </c>
      <c r="E142" s="496" t="n">
        <f aca="false">AVERAGE(C139:C145)</f>
        <v>0.571428571428571</v>
      </c>
      <c r="H142" s="180"/>
    </row>
    <row r="143" customFormat="false" ht="12.75" hidden="false" customHeight="false" outlineLevel="0" collapsed="false">
      <c r="A143" s="497" t="n">
        <v>44039</v>
      </c>
      <c r="B143" s="493" t="n">
        <v>0</v>
      </c>
      <c r="C143" s="493" t="n">
        <v>0</v>
      </c>
      <c r="D143" s="496" t="n">
        <f aca="false">AVERAGE(B140:B146)</f>
        <v>1.28571428571429</v>
      </c>
      <c r="E143" s="496" t="n">
        <f aca="false">AVERAGE(C140:C146)</f>
        <v>0.714285714285714</v>
      </c>
      <c r="H143" s="180"/>
    </row>
    <row r="144" customFormat="false" ht="12.75" hidden="false" customHeight="false" outlineLevel="0" collapsed="false">
      <c r="A144" s="497" t="n">
        <v>44040</v>
      </c>
      <c r="B144" s="493" t="n">
        <v>4</v>
      </c>
      <c r="C144" s="493" t="n">
        <v>1</v>
      </c>
      <c r="D144" s="496" t="n">
        <f aca="false">AVERAGE(B141:B147)</f>
        <v>1.14285714285714</v>
      </c>
      <c r="E144" s="496" t="n">
        <f aca="false">AVERAGE(C141:C147)</f>
        <v>0.857142857142857</v>
      </c>
      <c r="H144" s="180"/>
    </row>
    <row r="145" customFormat="false" ht="12.75" hidden="false" customHeight="false" outlineLevel="0" collapsed="false">
      <c r="A145" s="497" t="n">
        <v>44041</v>
      </c>
      <c r="B145" s="493" t="n">
        <v>2</v>
      </c>
      <c r="C145" s="493" t="n">
        <v>1</v>
      </c>
      <c r="D145" s="496" t="n">
        <f aca="false">AVERAGE(B142:B148)</f>
        <v>1</v>
      </c>
      <c r="E145" s="496" t="n">
        <f aca="false">AVERAGE(C142:C148)</f>
        <v>0.857142857142857</v>
      </c>
      <c r="H145" s="180"/>
    </row>
    <row r="146" customFormat="false" ht="12.75" hidden="false" customHeight="false" outlineLevel="0" collapsed="false">
      <c r="A146" s="497" t="n">
        <v>44042</v>
      </c>
      <c r="B146" s="493" t="n">
        <v>0</v>
      </c>
      <c r="C146" s="493" t="n">
        <v>2</v>
      </c>
      <c r="D146" s="496" t="n">
        <f aca="false">AVERAGE(B143:B149)</f>
        <v>0.857142857142857</v>
      </c>
      <c r="E146" s="496" t="n">
        <f aca="false">AVERAGE(C143:C149)</f>
        <v>0.857142857142857</v>
      </c>
      <c r="H146" s="180"/>
    </row>
    <row r="147" customFormat="false" ht="12.75" hidden="false" customHeight="false" outlineLevel="0" collapsed="false">
      <c r="A147" s="497" t="n">
        <v>44043</v>
      </c>
      <c r="B147" s="493" t="n">
        <v>0</v>
      </c>
      <c r="C147" s="493" t="n">
        <v>2</v>
      </c>
      <c r="D147" s="496" t="n">
        <f aca="false">AVERAGE(B144:B150)</f>
        <v>1</v>
      </c>
      <c r="E147" s="496" t="n">
        <f aca="false">AVERAGE(C144:C150)</f>
        <v>1</v>
      </c>
      <c r="H147" s="180"/>
    </row>
    <row r="148" customFormat="false" ht="12.75" hidden="false" customHeight="false" outlineLevel="0" collapsed="false">
      <c r="A148" s="497" t="n">
        <v>44044</v>
      </c>
      <c r="B148" s="493" t="n">
        <v>0</v>
      </c>
      <c r="C148" s="493" t="n">
        <v>0</v>
      </c>
      <c r="D148" s="496" t="n">
        <f aca="false">AVERAGE(B145:B151)</f>
        <v>0.571428571428571</v>
      </c>
      <c r="E148" s="496" t="n">
        <f aca="false">AVERAGE(C145:C151)</f>
        <v>0.857142857142857</v>
      </c>
      <c r="H148" s="180"/>
    </row>
    <row r="149" customFormat="false" ht="12.75" hidden="false" customHeight="false" outlineLevel="0" collapsed="false">
      <c r="A149" s="497" t="n">
        <v>44045</v>
      </c>
      <c r="B149" s="493" t="n">
        <v>0</v>
      </c>
      <c r="C149" s="493" t="n">
        <v>0</v>
      </c>
      <c r="D149" s="496" t="n">
        <f aca="false">AVERAGE(B146:B152)</f>
        <v>0.571428571428571</v>
      </c>
      <c r="E149" s="496" t="n">
        <f aca="false">AVERAGE(C146:C152)</f>
        <v>0.857142857142857</v>
      </c>
      <c r="H149" s="180"/>
    </row>
    <row r="150" customFormat="false" ht="12.75" hidden="false" customHeight="false" outlineLevel="0" collapsed="false">
      <c r="A150" s="497" t="n">
        <v>44046</v>
      </c>
      <c r="B150" s="493" t="n">
        <v>1</v>
      </c>
      <c r="C150" s="493" t="n">
        <v>1</v>
      </c>
      <c r="D150" s="496" t="n">
        <f aca="false">AVERAGE(B147:B153)</f>
        <v>0.714285714285714</v>
      </c>
      <c r="E150" s="496" t="n">
        <f aca="false">AVERAGE(C147:C153)</f>
        <v>0.857142857142857</v>
      </c>
      <c r="H150" s="180"/>
    </row>
    <row r="151" customFormat="false" ht="12.75" hidden="false" customHeight="false" outlineLevel="0" collapsed="false">
      <c r="A151" s="497" t="n">
        <v>44047</v>
      </c>
      <c r="B151" s="493" t="n">
        <v>1</v>
      </c>
      <c r="C151" s="493" t="n">
        <v>0</v>
      </c>
      <c r="D151" s="496" t="n">
        <f aca="false">AVERAGE(B148:B154)</f>
        <v>0.714285714285714</v>
      </c>
      <c r="E151" s="496" t="n">
        <f aca="false">AVERAGE(C148:C154)</f>
        <v>0.714285714285714</v>
      </c>
      <c r="H151" s="180"/>
    </row>
    <row r="152" customFormat="false" ht="12.75" hidden="false" customHeight="false" outlineLevel="0" collapsed="false">
      <c r="A152" s="497" t="n">
        <v>44048</v>
      </c>
      <c r="B152" s="493" t="n">
        <v>2</v>
      </c>
      <c r="C152" s="493" t="n">
        <v>1</v>
      </c>
      <c r="D152" s="496" t="n">
        <f aca="false">AVERAGE(B149:B155)</f>
        <v>0.714285714285714</v>
      </c>
      <c r="E152" s="496" t="n">
        <f aca="false">AVERAGE(C149:C155)</f>
        <v>0.714285714285714</v>
      </c>
      <c r="H152" s="180"/>
    </row>
    <row r="153" customFormat="false" ht="12.75" hidden="false" customHeight="false" outlineLevel="0" collapsed="false">
      <c r="A153" s="497" t="n">
        <v>44049</v>
      </c>
      <c r="B153" s="493" t="n">
        <v>1</v>
      </c>
      <c r="C153" s="493" t="n">
        <v>2</v>
      </c>
      <c r="D153" s="496" t="n">
        <f aca="false">AVERAGE(B150:B156)</f>
        <v>0.714285714285714</v>
      </c>
      <c r="E153" s="496" t="n">
        <f aca="false">AVERAGE(C150:C156)</f>
        <v>0.714285714285714</v>
      </c>
      <c r="H153" s="180"/>
    </row>
    <row r="154" customFormat="false" ht="12.75" hidden="false" customHeight="false" outlineLevel="0" collapsed="false">
      <c r="A154" s="497" t="n">
        <v>44050</v>
      </c>
      <c r="B154" s="493" t="n">
        <v>0</v>
      </c>
      <c r="C154" s="493" t="n">
        <v>1</v>
      </c>
      <c r="D154" s="496" t="n">
        <f aca="false">AVERAGE(B151:B157)</f>
        <v>0.571428571428571</v>
      </c>
      <c r="E154" s="496" t="n">
        <f aca="false">AVERAGE(C151:C157)</f>
        <v>0.714285714285714</v>
      </c>
      <c r="H154" s="180"/>
    </row>
    <row r="155" customFormat="false" ht="12.75" hidden="false" customHeight="false" outlineLevel="0" collapsed="false">
      <c r="A155" s="497" t="n">
        <v>44051</v>
      </c>
      <c r="B155" s="493" t="n">
        <v>0</v>
      </c>
      <c r="C155" s="493" t="n">
        <v>0</v>
      </c>
      <c r="D155" s="496" t="n">
        <f aca="false">AVERAGE(B152:B158)</f>
        <v>0.428571428571429</v>
      </c>
      <c r="E155" s="496" t="n">
        <f aca="false">AVERAGE(C152:C158)</f>
        <v>0.857142857142857</v>
      </c>
      <c r="H155" s="180"/>
    </row>
    <row r="156" customFormat="false" ht="12.75" hidden="false" customHeight="false" outlineLevel="0" collapsed="false">
      <c r="A156" s="497" t="n">
        <v>44052</v>
      </c>
      <c r="B156" s="493" t="n">
        <v>0</v>
      </c>
      <c r="C156" s="493" t="n">
        <v>0</v>
      </c>
      <c r="D156" s="496" t="n">
        <f aca="false">AVERAGE(B153:B159)</f>
        <v>0.142857142857143</v>
      </c>
      <c r="E156" s="496" t="n">
        <f aca="false">AVERAGE(C153:C159)</f>
        <v>0.714285714285714</v>
      </c>
      <c r="H156" s="180"/>
    </row>
    <row r="157" customFormat="false" ht="12.75" hidden="false" customHeight="false" outlineLevel="0" collapsed="false">
      <c r="A157" s="497" t="n">
        <v>44053</v>
      </c>
      <c r="B157" s="179" t="n">
        <v>0</v>
      </c>
      <c r="C157" s="179" t="n">
        <v>1</v>
      </c>
      <c r="D157" s="496" t="n">
        <f aca="false">AVERAGE(B154:B160)</f>
        <v>0.142857142857143</v>
      </c>
      <c r="E157" s="496" t="n">
        <f aca="false">AVERAGE(C154:C160)</f>
        <v>0.571428571428571</v>
      </c>
      <c r="H157" s="180"/>
    </row>
    <row r="158" customFormat="false" ht="12.75" hidden="false" customHeight="false" outlineLevel="0" collapsed="false">
      <c r="A158" s="497" t="n">
        <v>44054</v>
      </c>
      <c r="B158" s="179" t="n">
        <v>0</v>
      </c>
      <c r="C158" s="179" t="n">
        <v>1</v>
      </c>
      <c r="D158" s="496" t="n">
        <f aca="false">AVERAGE(B155:B161)</f>
        <v>0.142857142857143</v>
      </c>
      <c r="E158" s="496" t="n">
        <f aca="false">AVERAGE(C155:C161)</f>
        <v>0.428571428571429</v>
      </c>
      <c r="H158" s="180"/>
    </row>
    <row r="159" customFormat="false" ht="12.75" hidden="false" customHeight="false" outlineLevel="0" collapsed="false">
      <c r="A159" s="497" t="n">
        <v>44055</v>
      </c>
      <c r="B159" s="179" t="n">
        <v>0</v>
      </c>
      <c r="C159" s="179" t="n">
        <v>0</v>
      </c>
      <c r="D159" s="496" t="n">
        <f aca="false">AVERAGE(B156:B162)</f>
        <v>0.285714285714286</v>
      </c>
      <c r="E159" s="496" t="n">
        <f aca="false">AVERAGE(C156:C162)</f>
        <v>0.428571428571429</v>
      </c>
      <c r="H159" s="180"/>
    </row>
    <row r="160" customFormat="false" ht="12.75" hidden="false" customHeight="false" outlineLevel="0" collapsed="false">
      <c r="A160" s="497" t="n">
        <v>44056</v>
      </c>
      <c r="B160" s="179" t="n">
        <v>1</v>
      </c>
      <c r="C160" s="179" t="n">
        <v>1</v>
      </c>
      <c r="D160" s="496" t="n">
        <f aca="false">AVERAGE(B157:B163)</f>
        <v>0.428571428571429</v>
      </c>
      <c r="E160" s="496" t="n">
        <f aca="false">AVERAGE(C157:C163)</f>
        <v>0.428571428571429</v>
      </c>
      <c r="H160" s="180"/>
    </row>
    <row r="161" customFormat="false" ht="12.75" hidden="false" customHeight="false" outlineLevel="0" collapsed="false">
      <c r="A161" s="497" t="n">
        <v>44057</v>
      </c>
      <c r="B161" s="179" t="n">
        <v>0</v>
      </c>
      <c r="C161" s="179" t="n">
        <v>0</v>
      </c>
      <c r="D161" s="496" t="n">
        <f aca="false">AVERAGE(B158:B164)</f>
        <v>0.571428571428571</v>
      </c>
      <c r="E161" s="496" t="n">
        <f aca="false">AVERAGE(C158:C164)</f>
        <v>0.571428571428571</v>
      </c>
      <c r="H161" s="180"/>
    </row>
    <row r="162" customFormat="false" ht="12.75" hidden="false" customHeight="false" outlineLevel="0" collapsed="false">
      <c r="A162" s="497" t="n">
        <v>44058</v>
      </c>
      <c r="B162" s="179" t="n">
        <v>1</v>
      </c>
      <c r="C162" s="179" t="n">
        <v>0</v>
      </c>
      <c r="D162" s="496" t="n">
        <f aca="false">AVERAGE(B159:B165)</f>
        <v>0.714285714285714</v>
      </c>
      <c r="E162" s="496" t="n">
        <f aca="false">AVERAGE(C159:C165)</f>
        <v>0.571428571428571</v>
      </c>
      <c r="H162" s="180"/>
    </row>
    <row r="163" customFormat="false" ht="12.75" hidden="false" customHeight="false" outlineLevel="0" collapsed="false">
      <c r="A163" s="497" t="n">
        <v>44059</v>
      </c>
      <c r="B163" s="179" t="n">
        <v>1</v>
      </c>
      <c r="C163" s="179" t="n">
        <v>0</v>
      </c>
      <c r="D163" s="496" t="n">
        <f aca="false">AVERAGE(B160:B166)</f>
        <v>1</v>
      </c>
      <c r="E163" s="496" t="n">
        <f aca="false">AVERAGE(C160:C166)</f>
        <v>0.714285714285714</v>
      </c>
      <c r="H163" s="180"/>
    </row>
    <row r="164" customFormat="false" ht="12.75" hidden="false" customHeight="false" outlineLevel="0" collapsed="false">
      <c r="A164" s="497" t="n">
        <v>44060</v>
      </c>
      <c r="B164" s="179" t="n">
        <v>1</v>
      </c>
      <c r="C164" s="179" t="n">
        <v>2</v>
      </c>
      <c r="D164" s="496" t="n">
        <f aca="false">AVERAGE(B161:B167)</f>
        <v>0.857142857142857</v>
      </c>
      <c r="E164" s="496" t="n">
        <f aca="false">AVERAGE(C161:C167)</f>
        <v>0.571428571428571</v>
      </c>
      <c r="H164" s="180"/>
    </row>
    <row r="165" customFormat="false" ht="12.75" hidden="false" customHeight="false" outlineLevel="0" collapsed="false">
      <c r="A165" s="497" t="n">
        <v>44061</v>
      </c>
      <c r="B165" s="179" t="n">
        <v>1</v>
      </c>
      <c r="C165" s="179" t="n">
        <v>1</v>
      </c>
      <c r="D165" s="496" t="n">
        <f aca="false">AVERAGE(B162:B168)</f>
        <v>0.857142857142857</v>
      </c>
      <c r="E165" s="496" t="n">
        <f aca="false">AVERAGE(C162:C168)</f>
        <v>0.714285714285714</v>
      </c>
      <c r="H165" s="180"/>
    </row>
    <row r="166" customFormat="false" ht="12.75" hidden="false" customHeight="false" outlineLevel="0" collapsed="false">
      <c r="A166" s="497" t="n">
        <v>44062</v>
      </c>
      <c r="B166" s="179" t="n">
        <v>2</v>
      </c>
      <c r="C166" s="179" t="n">
        <v>1</v>
      </c>
      <c r="D166" s="496" t="n">
        <f aca="false">AVERAGE(B163:B169)</f>
        <v>0.857142857142857</v>
      </c>
      <c r="E166" s="496" t="n">
        <f aca="false">AVERAGE(C163:C169)</f>
        <v>0.714285714285714</v>
      </c>
      <c r="H166" s="180"/>
    </row>
    <row r="167" customFormat="false" ht="12.75" hidden="false" customHeight="false" outlineLevel="0" collapsed="false">
      <c r="A167" s="497" t="n">
        <v>44063</v>
      </c>
      <c r="B167" s="179" t="n">
        <v>0</v>
      </c>
      <c r="C167" s="179" t="n">
        <v>0</v>
      </c>
      <c r="D167" s="496" t="n">
        <f aca="false">AVERAGE(B164:B170)</f>
        <v>0.857142857142857</v>
      </c>
      <c r="E167" s="496" t="n">
        <f aca="false">AVERAGE(C164:C170)</f>
        <v>0.714285714285714</v>
      </c>
      <c r="H167" s="180"/>
    </row>
    <row r="168" customFormat="false" ht="12.75" hidden="false" customHeight="false" outlineLevel="0" collapsed="false">
      <c r="A168" s="497" t="n">
        <v>44064</v>
      </c>
      <c r="B168" s="179" t="n">
        <v>0</v>
      </c>
      <c r="C168" s="179" t="n">
        <v>1</v>
      </c>
      <c r="D168" s="496" t="n">
        <f aca="false">AVERAGE(B165:B171)</f>
        <v>0.714285714285714</v>
      </c>
      <c r="E168" s="496" t="n">
        <f aca="false">AVERAGE(C165:C171)</f>
        <v>0.571428571428571</v>
      </c>
      <c r="H168" s="180"/>
    </row>
    <row r="169" customFormat="false" ht="12.75" hidden="false" customHeight="false" outlineLevel="0" collapsed="false">
      <c r="A169" s="497" t="n">
        <v>44065</v>
      </c>
      <c r="B169" s="179" t="n">
        <v>1</v>
      </c>
      <c r="C169" s="179" t="n">
        <v>0</v>
      </c>
      <c r="D169" s="496" t="n">
        <f aca="false">AVERAGE(B166:B172)</f>
        <v>0.714285714285714</v>
      </c>
      <c r="E169" s="496" t="n">
        <f aca="false">AVERAGE(C166:C172)</f>
        <v>0.714285714285714</v>
      </c>
      <c r="H169" s="180"/>
    </row>
    <row r="170" customFormat="false" ht="12.75" hidden="false" customHeight="false" outlineLevel="0" collapsed="false">
      <c r="A170" s="497" t="n">
        <v>44066</v>
      </c>
      <c r="B170" s="179" t="n">
        <v>1</v>
      </c>
      <c r="C170" s="179" t="n">
        <v>0</v>
      </c>
      <c r="D170" s="496" t="n">
        <f aca="false">AVERAGE(B167:B173)</f>
        <v>0.571428571428571</v>
      </c>
      <c r="E170" s="496" t="n">
        <f aca="false">AVERAGE(C167:C173)</f>
        <v>0.714285714285714</v>
      </c>
      <c r="H170" s="180"/>
    </row>
    <row r="171" customFormat="false" ht="12.75" hidden="false" customHeight="false" outlineLevel="0" collapsed="false">
      <c r="A171" s="497" t="n">
        <v>44067</v>
      </c>
      <c r="B171" s="179" t="n">
        <v>0</v>
      </c>
      <c r="C171" s="179" t="n">
        <v>1</v>
      </c>
      <c r="D171" s="496" t="n">
        <f aca="false">AVERAGE(B168:B174)</f>
        <v>0.714285714285714</v>
      </c>
      <c r="E171" s="496" t="n">
        <f aca="false">AVERAGE(C168:C174)</f>
        <v>0.857142857142857</v>
      </c>
      <c r="H171" s="180"/>
    </row>
    <row r="172" customFormat="false" ht="12.75" hidden="false" customHeight="false" outlineLevel="0" collapsed="false">
      <c r="A172" s="497" t="n">
        <v>44068</v>
      </c>
      <c r="B172" s="179" t="n">
        <v>1</v>
      </c>
      <c r="C172" s="179" t="n">
        <v>2</v>
      </c>
      <c r="D172" s="496" t="n">
        <f aca="false">AVERAGE(B169:B175)</f>
        <v>0.857142857142857</v>
      </c>
      <c r="E172" s="496" t="n">
        <f aca="false">AVERAGE(C169:C175)</f>
        <v>1</v>
      </c>
      <c r="H172" s="180"/>
    </row>
    <row r="173" customFormat="false" ht="12.75" hidden="false" customHeight="false" outlineLevel="0" collapsed="false">
      <c r="A173" s="497" t="n">
        <v>44069</v>
      </c>
      <c r="B173" s="179" t="n">
        <v>1</v>
      </c>
      <c r="C173" s="179" t="n">
        <v>1</v>
      </c>
      <c r="D173" s="496" t="n">
        <f aca="false">AVERAGE(B170:B176)</f>
        <v>0.714285714285714</v>
      </c>
      <c r="E173" s="496" t="n">
        <f aca="false">AVERAGE(C170:C176)</f>
        <v>1</v>
      </c>
      <c r="H173" s="180"/>
    </row>
    <row r="174" customFormat="false" ht="12.75" hidden="false" customHeight="false" outlineLevel="0" collapsed="false">
      <c r="A174" s="497" t="n">
        <v>44070</v>
      </c>
      <c r="B174" s="179" t="n">
        <v>1</v>
      </c>
      <c r="C174" s="179" t="n">
        <v>1</v>
      </c>
      <c r="D174" s="496" t="n">
        <f aca="false">AVERAGE(B171:B177)</f>
        <v>0.714285714285714</v>
      </c>
      <c r="E174" s="496" t="n">
        <f aca="false">AVERAGE(C171:C177)</f>
        <v>1</v>
      </c>
      <c r="H174" s="180"/>
    </row>
    <row r="175" customFormat="false" ht="12.75" hidden="false" customHeight="false" outlineLevel="0" collapsed="false">
      <c r="A175" s="497" t="n">
        <v>44071</v>
      </c>
      <c r="B175" s="179" t="n">
        <v>1</v>
      </c>
      <c r="C175" s="179" t="n">
        <v>2</v>
      </c>
      <c r="D175" s="496" t="n">
        <f aca="false">AVERAGE(B172:B178)</f>
        <v>0.714285714285714</v>
      </c>
      <c r="E175" s="496" t="n">
        <f aca="false">AVERAGE(C172:C178)</f>
        <v>1</v>
      </c>
      <c r="H175" s="180"/>
    </row>
    <row r="176" customFormat="false" ht="12.75" hidden="false" customHeight="false" outlineLevel="0" collapsed="false">
      <c r="A176" s="497" t="n">
        <v>44072</v>
      </c>
      <c r="B176" s="179" t="n">
        <v>0</v>
      </c>
      <c r="C176" s="179" t="n">
        <v>0</v>
      </c>
      <c r="D176" s="496" t="n">
        <f aca="false">AVERAGE(B173:B179)</f>
        <v>0.571428571428571</v>
      </c>
      <c r="E176" s="496" t="n">
        <f aca="false">AVERAGE(C173:C179)</f>
        <v>0.857142857142857</v>
      </c>
      <c r="H176" s="180"/>
    </row>
    <row r="177" customFormat="false" ht="12.75" hidden="false" customHeight="false" outlineLevel="0" collapsed="false">
      <c r="A177" s="497" t="n">
        <v>44073</v>
      </c>
      <c r="B177" s="179" t="n">
        <v>1</v>
      </c>
      <c r="C177" s="179" t="n">
        <v>0</v>
      </c>
      <c r="D177" s="496" t="n">
        <f aca="false">AVERAGE(B174:B180)</f>
        <v>0.571428571428571</v>
      </c>
      <c r="E177" s="496" t="n">
        <f aca="false">AVERAGE(C174:C180)</f>
        <v>0.714285714285714</v>
      </c>
      <c r="H177" s="180"/>
    </row>
    <row r="178" customFormat="false" ht="12.75" hidden="false" customHeight="false" outlineLevel="0" collapsed="false">
      <c r="A178" s="497" t="n">
        <v>44074</v>
      </c>
      <c r="B178" s="179" t="n">
        <v>0</v>
      </c>
      <c r="C178" s="179" t="n">
        <v>1</v>
      </c>
      <c r="D178" s="496" t="n">
        <f aca="false">AVERAGE(B175:B181)</f>
        <v>0.571428571428571</v>
      </c>
      <c r="E178" s="496" t="n">
        <f aca="false">AVERAGE(C175:C181)</f>
        <v>0.571428571428571</v>
      </c>
      <c r="H178" s="180"/>
    </row>
    <row r="179" customFormat="false" ht="12.75" hidden="false" customHeight="false" outlineLevel="0" collapsed="false">
      <c r="A179" s="497" t="n">
        <v>44075</v>
      </c>
      <c r="B179" s="179" t="n">
        <v>0</v>
      </c>
      <c r="C179" s="179" t="n">
        <v>1</v>
      </c>
      <c r="D179" s="496" t="n">
        <f aca="false">AVERAGE(B176:B182)</f>
        <v>0.571428571428571</v>
      </c>
      <c r="E179" s="496" t="n">
        <f aca="false">AVERAGE(C176:C182)</f>
        <v>0.285714285714286</v>
      </c>
      <c r="H179" s="180"/>
    </row>
    <row r="180" customFormat="false" ht="12.75" hidden="false" customHeight="false" outlineLevel="0" collapsed="false">
      <c r="A180" s="497" t="n">
        <v>44076</v>
      </c>
      <c r="B180" s="179" t="n">
        <v>1</v>
      </c>
      <c r="C180" s="179" t="n">
        <v>0</v>
      </c>
      <c r="D180" s="496" t="n">
        <f aca="false">AVERAGE(B177:B183)</f>
        <v>0.714285714285714</v>
      </c>
      <c r="E180" s="496" t="n">
        <f aca="false">AVERAGE(C177:C183)</f>
        <v>0.285714285714286</v>
      </c>
      <c r="H180" s="180"/>
    </row>
    <row r="181" customFormat="false" ht="12.75" hidden="false" customHeight="false" outlineLevel="0" collapsed="false">
      <c r="A181" s="497" t="n">
        <v>44077</v>
      </c>
      <c r="B181" s="179" t="n">
        <v>1</v>
      </c>
      <c r="C181" s="179" t="n">
        <v>0</v>
      </c>
      <c r="D181" s="496" t="n">
        <f aca="false">AVERAGE(B178:B184)</f>
        <v>0.571428571428571</v>
      </c>
      <c r="E181" s="496" t="n">
        <f aca="false">AVERAGE(C178:C184)</f>
        <v>0.285714285714286</v>
      </c>
      <c r="H181" s="180"/>
    </row>
    <row r="182" customFormat="false" ht="12.75" hidden="false" customHeight="false" outlineLevel="0" collapsed="false">
      <c r="A182" s="497" t="n">
        <v>44078</v>
      </c>
      <c r="B182" s="179" t="n">
        <v>1</v>
      </c>
      <c r="C182" s="179" t="n">
        <v>0</v>
      </c>
      <c r="D182" s="496" t="n">
        <f aca="false">AVERAGE(B179:B185)</f>
        <v>0.571428571428571</v>
      </c>
      <c r="E182" s="496" t="n">
        <f aca="false">AVERAGE(C179:C185)</f>
        <v>0.428571428571429</v>
      </c>
      <c r="H182" s="180"/>
    </row>
    <row r="183" customFormat="false" ht="12.75" hidden="false" customHeight="false" outlineLevel="0" collapsed="false">
      <c r="A183" s="497" t="n">
        <v>44079</v>
      </c>
      <c r="B183" s="179" t="n">
        <v>1</v>
      </c>
      <c r="C183" s="179" t="n">
        <v>0</v>
      </c>
      <c r="D183" s="496" t="n">
        <f aca="false">AVERAGE(B180:B186)</f>
        <v>0.571428571428571</v>
      </c>
      <c r="E183" s="496" t="n">
        <f aca="false">AVERAGE(C180:C186)</f>
        <v>0.428571428571429</v>
      </c>
      <c r="H183" s="180"/>
    </row>
    <row r="184" customFormat="false" ht="12.75" hidden="false" customHeight="false" outlineLevel="0" collapsed="false">
      <c r="A184" s="497" t="n">
        <v>44080</v>
      </c>
      <c r="B184" s="179" t="n">
        <v>0</v>
      </c>
      <c r="C184" s="179" t="n">
        <v>0</v>
      </c>
      <c r="D184" s="496" t="n">
        <f aca="false">AVERAGE(B181:B187)</f>
        <v>0.857142857142857</v>
      </c>
      <c r="E184" s="496" t="n">
        <f aca="false">AVERAGE(C181:C187)</f>
        <v>0.571428571428571</v>
      </c>
      <c r="H184" s="180"/>
    </row>
    <row r="185" customFormat="false" ht="12.75" hidden="false" customHeight="false" outlineLevel="0" collapsed="false">
      <c r="A185" s="497" t="n">
        <v>44081</v>
      </c>
      <c r="B185" s="498" t="n">
        <v>0</v>
      </c>
      <c r="C185" s="179" t="n">
        <v>2</v>
      </c>
      <c r="D185" s="496" t="n">
        <f aca="false">AVERAGE(B182:B188)</f>
        <v>0.714285714285714</v>
      </c>
      <c r="E185" s="496" t="n">
        <f aca="false">AVERAGE(C182:C188)</f>
        <v>0.714285714285714</v>
      </c>
      <c r="H185" s="180"/>
    </row>
    <row r="186" customFormat="false" ht="12.75" hidden="false" customHeight="false" outlineLevel="0" collapsed="false">
      <c r="A186" s="497" t="n">
        <v>44082</v>
      </c>
      <c r="B186" s="498" t="n">
        <v>0</v>
      </c>
      <c r="C186" s="179" t="n">
        <v>1</v>
      </c>
      <c r="D186" s="496" t="n">
        <f aca="false">AVERAGE(B183:B189)</f>
        <v>0.714285714285714</v>
      </c>
      <c r="E186" s="496" t="n">
        <f aca="false">AVERAGE(C183:C189)</f>
        <v>0.714285714285714</v>
      </c>
      <c r="H186" s="180"/>
    </row>
    <row r="187" customFormat="false" ht="12.75" hidden="false" customHeight="false" outlineLevel="0" collapsed="false">
      <c r="A187" s="497" t="n">
        <v>44083</v>
      </c>
      <c r="B187" s="498" t="n">
        <v>3</v>
      </c>
      <c r="C187" s="179" t="n">
        <v>1</v>
      </c>
      <c r="D187" s="496" t="n">
        <f aca="false">AVERAGE(B184:B190)</f>
        <v>0.857142857142857</v>
      </c>
      <c r="E187" s="496" t="n">
        <f aca="false">AVERAGE(C184:C190)</f>
        <v>0.714285714285714</v>
      </c>
      <c r="H187" s="180"/>
    </row>
    <row r="188" customFormat="false" ht="12.75" hidden="false" customHeight="false" outlineLevel="0" collapsed="false">
      <c r="A188" s="497" t="n">
        <v>44084</v>
      </c>
      <c r="B188" s="498" t="n">
        <v>0</v>
      </c>
      <c r="C188" s="179" t="n">
        <v>1</v>
      </c>
      <c r="D188" s="496" t="n">
        <f aca="false">AVERAGE(B185:B191)</f>
        <v>1</v>
      </c>
      <c r="E188" s="496" t="n">
        <f aca="false">AVERAGE(C185:C191)</f>
        <v>0.714285714285714</v>
      </c>
      <c r="H188" s="180"/>
    </row>
    <row r="189" customFormat="false" ht="12.75" hidden="false" customHeight="false" outlineLevel="0" collapsed="false">
      <c r="A189" s="497" t="n">
        <v>44085</v>
      </c>
      <c r="B189" s="498" t="n">
        <v>1</v>
      </c>
      <c r="C189" s="179" t="n">
        <v>0</v>
      </c>
      <c r="D189" s="496" t="n">
        <f aca="false">AVERAGE(B186:B192)</f>
        <v>1.42857142857143</v>
      </c>
      <c r="E189" s="496" t="n">
        <f aca="false">AVERAGE(C186:C192)</f>
        <v>0.857142857142857</v>
      </c>
      <c r="H189" s="180"/>
    </row>
    <row r="190" customFormat="false" ht="12.75" hidden="false" customHeight="false" outlineLevel="0" collapsed="false">
      <c r="A190" s="497" t="n">
        <v>44086</v>
      </c>
      <c r="B190" s="498" t="n">
        <v>2</v>
      </c>
      <c r="C190" s="179" t="n">
        <v>0</v>
      </c>
      <c r="D190" s="496" t="n">
        <f aca="false">AVERAGE(B187:B193)</f>
        <v>1.42857142857143</v>
      </c>
      <c r="E190" s="496" t="n">
        <f aca="false">AVERAGE(C187:C193)</f>
        <v>1</v>
      </c>
      <c r="H190" s="180"/>
    </row>
    <row r="191" customFormat="false" ht="12.75" hidden="false" customHeight="false" outlineLevel="0" collapsed="false">
      <c r="A191" s="497" t="n">
        <v>44087</v>
      </c>
      <c r="B191" s="498" t="n">
        <v>1</v>
      </c>
      <c r="C191" s="179" t="n">
        <v>0</v>
      </c>
      <c r="D191" s="496" t="n">
        <f aca="false">AVERAGE(B188:B194)</f>
        <v>1</v>
      </c>
      <c r="E191" s="496" t="n">
        <f aca="false">AVERAGE(C188:C194)</f>
        <v>0.857142857142857</v>
      </c>
      <c r="H191" s="180"/>
    </row>
    <row r="192" customFormat="false" ht="12.75" hidden="false" customHeight="false" outlineLevel="0" collapsed="false">
      <c r="A192" s="497" t="n">
        <v>44088</v>
      </c>
      <c r="B192" s="498" t="n">
        <v>3</v>
      </c>
      <c r="C192" s="179" t="n">
        <v>3</v>
      </c>
      <c r="D192" s="496" t="n">
        <f aca="false">AVERAGE(B189:B195)</f>
        <v>1.14285714285714</v>
      </c>
      <c r="E192" s="496" t="n">
        <f aca="false">AVERAGE(C189:C195)</f>
        <v>1.14285714285714</v>
      </c>
      <c r="H192" s="180"/>
    </row>
    <row r="193" customFormat="false" ht="12.75" hidden="false" customHeight="false" outlineLevel="0" collapsed="false">
      <c r="A193" s="497" t="n">
        <v>44089</v>
      </c>
      <c r="B193" s="498" t="n">
        <v>0</v>
      </c>
      <c r="C193" s="179" t="n">
        <v>2</v>
      </c>
      <c r="D193" s="496" t="n">
        <f aca="false">AVERAGE(B190:B196)</f>
        <v>1.42857142857143</v>
      </c>
      <c r="E193" s="496" t="n">
        <f aca="false">AVERAGE(C190:C196)</f>
        <v>1.57142857142857</v>
      </c>
      <c r="H193" s="180"/>
    </row>
    <row r="194" customFormat="false" ht="12.75" hidden="false" customHeight="false" outlineLevel="0" collapsed="false">
      <c r="A194" s="497" t="n">
        <v>44090</v>
      </c>
      <c r="B194" s="498" t="n">
        <v>0</v>
      </c>
      <c r="C194" s="179" t="n">
        <v>0</v>
      </c>
      <c r="D194" s="496" t="n">
        <f aca="false">AVERAGE(B191:B197)</f>
        <v>1.14285714285714</v>
      </c>
      <c r="E194" s="496" t="n">
        <f aca="false">AVERAGE(C191:C197)</f>
        <v>1.57142857142857</v>
      </c>
      <c r="H194" s="180"/>
    </row>
    <row r="195" customFormat="false" ht="12.75" hidden="false" customHeight="false" outlineLevel="0" collapsed="false">
      <c r="A195" s="497" t="n">
        <v>44091</v>
      </c>
      <c r="B195" s="498" t="n">
        <v>1</v>
      </c>
      <c r="C195" s="179" t="n">
        <v>3</v>
      </c>
      <c r="D195" s="496" t="n">
        <f aca="false">AVERAGE(B192:B198)</f>
        <v>1.57142857142857</v>
      </c>
      <c r="E195" s="496" t="n">
        <f aca="false">AVERAGE(C192:C198)</f>
        <v>1.57142857142857</v>
      </c>
      <c r="H195" s="180"/>
    </row>
    <row r="196" customFormat="false" ht="12.75" hidden="false" customHeight="false" outlineLevel="0" collapsed="false">
      <c r="A196" s="497" t="n">
        <v>44092</v>
      </c>
      <c r="B196" s="498" t="n">
        <v>3</v>
      </c>
      <c r="C196" s="179" t="n">
        <v>3</v>
      </c>
      <c r="D196" s="496" t="n">
        <f aca="false">AVERAGE(B193:B199)</f>
        <v>1.42857142857143</v>
      </c>
      <c r="E196" s="496" t="n">
        <f aca="false">AVERAGE(C193:C199)</f>
        <v>1.28571428571429</v>
      </c>
      <c r="H196" s="180"/>
    </row>
    <row r="197" customFormat="false" ht="12.75" hidden="false" customHeight="false" outlineLevel="0" collapsed="false">
      <c r="A197" s="497" t="n">
        <v>44093</v>
      </c>
      <c r="B197" s="498" t="n">
        <v>0</v>
      </c>
      <c r="C197" s="179" t="n">
        <v>0</v>
      </c>
      <c r="D197" s="496" t="n">
        <f aca="false">AVERAGE(B194:B200)</f>
        <v>1.85714285714286</v>
      </c>
      <c r="E197" s="496" t="n">
        <f aca="false">AVERAGE(C194:C200)</f>
        <v>1.42857142857143</v>
      </c>
      <c r="H197" s="180"/>
    </row>
    <row r="198" customFormat="false" ht="12.75" hidden="false" customHeight="false" outlineLevel="0" collapsed="false">
      <c r="A198" s="497" t="n">
        <v>44094</v>
      </c>
      <c r="B198" s="498" t="n">
        <v>4</v>
      </c>
      <c r="C198" s="179" t="n">
        <v>0</v>
      </c>
      <c r="D198" s="496" t="n">
        <f aca="false">AVERAGE(B195:B201)</f>
        <v>2.14285714285714</v>
      </c>
      <c r="E198" s="496" t="n">
        <f aca="false">AVERAGE(C195:C201)</f>
        <v>1.85714285714286</v>
      </c>
      <c r="H198" s="180"/>
    </row>
    <row r="199" customFormat="false" ht="12.75" hidden="false" customHeight="false" outlineLevel="0" collapsed="false">
      <c r="A199" s="497" t="n">
        <v>44095</v>
      </c>
      <c r="B199" s="498" t="n">
        <v>2</v>
      </c>
      <c r="C199" s="179" t="n">
        <v>1</v>
      </c>
      <c r="D199" s="496" t="n">
        <f aca="false">AVERAGE(B196:B202)</f>
        <v>2.14285714285714</v>
      </c>
      <c r="E199" s="496" t="n">
        <f aca="false">AVERAGE(C196:C202)</f>
        <v>1.71428571428571</v>
      </c>
      <c r="H199" s="180"/>
    </row>
    <row r="200" customFormat="false" ht="12.75" hidden="false" customHeight="false" outlineLevel="0" collapsed="false">
      <c r="A200" s="497" t="n">
        <v>44096</v>
      </c>
      <c r="B200" s="498" t="n">
        <v>3</v>
      </c>
      <c r="C200" s="179" t="n">
        <v>3</v>
      </c>
      <c r="D200" s="496" t="n">
        <f aca="false">AVERAGE(B197:B203)</f>
        <v>1.85714285714286</v>
      </c>
      <c r="E200" s="496" t="n">
        <f aca="false">AVERAGE(C197:C203)</f>
        <v>1.28571428571429</v>
      </c>
      <c r="H200" s="180"/>
    </row>
    <row r="201" customFormat="false" ht="12.75" hidden="false" customHeight="false" outlineLevel="0" collapsed="false">
      <c r="A201" s="497" t="n">
        <v>44097</v>
      </c>
      <c r="B201" s="498" t="n">
        <v>2</v>
      </c>
      <c r="C201" s="179" t="n">
        <v>3</v>
      </c>
      <c r="D201" s="496" t="n">
        <f aca="false">AVERAGE(B198:B204)</f>
        <v>2.14285714285714</v>
      </c>
      <c r="E201" s="496" t="n">
        <f aca="false">AVERAGE(C198:C204)</f>
        <v>1.42857142857143</v>
      </c>
      <c r="H201" s="180"/>
    </row>
    <row r="202" customFormat="false" ht="12.75" hidden="false" customHeight="false" outlineLevel="0" collapsed="false">
      <c r="A202" s="497" t="n">
        <v>44098</v>
      </c>
      <c r="B202" s="498" t="n">
        <v>1</v>
      </c>
      <c r="C202" s="179" t="n">
        <v>2</v>
      </c>
      <c r="D202" s="496" t="n">
        <f aca="false">AVERAGE(B199:B205)</f>
        <v>2</v>
      </c>
      <c r="E202" s="496" t="n">
        <f aca="false">AVERAGE(C199:C205)</f>
        <v>1.42857142857143</v>
      </c>
      <c r="H202" s="180"/>
    </row>
    <row r="203" customFormat="false" ht="12.75" hidden="false" customHeight="false" outlineLevel="0" collapsed="false">
      <c r="A203" s="497" t="n">
        <v>44099</v>
      </c>
      <c r="B203" s="498" t="n">
        <v>1</v>
      </c>
      <c r="C203" s="179" t="n">
        <v>0</v>
      </c>
      <c r="D203" s="496" t="n">
        <f aca="false">AVERAGE(B200:B206)</f>
        <v>2.14285714285714</v>
      </c>
      <c r="E203" s="496" t="n">
        <f aca="false">AVERAGE(C200:C206)</f>
        <v>1.71428571428571</v>
      </c>
      <c r="H203" s="180"/>
    </row>
    <row r="204" customFormat="false" ht="12.75" hidden="false" customHeight="false" outlineLevel="0" collapsed="false">
      <c r="A204" s="497" t="n">
        <v>44100</v>
      </c>
      <c r="B204" s="498" t="n">
        <v>2</v>
      </c>
      <c r="C204" s="179" t="n">
        <v>1</v>
      </c>
      <c r="D204" s="496" t="n">
        <f aca="false">AVERAGE(B201:B207)</f>
        <v>1.85714285714286</v>
      </c>
      <c r="E204" s="496" t="n">
        <f aca="false">AVERAGE(C201:C207)</f>
        <v>2</v>
      </c>
      <c r="H204" s="180"/>
    </row>
    <row r="205" customFormat="false" ht="12.75" hidden="false" customHeight="false" outlineLevel="0" collapsed="false">
      <c r="A205" s="497" t="n">
        <v>44101</v>
      </c>
      <c r="B205" s="498" t="n">
        <v>3</v>
      </c>
      <c r="C205" s="179" t="n">
        <v>0</v>
      </c>
      <c r="D205" s="496" t="n">
        <f aca="false">AVERAGE(B202:B208)</f>
        <v>2.14285714285714</v>
      </c>
      <c r="E205" s="496" t="n">
        <f aca="false">AVERAGE(C202:C208)</f>
        <v>2.14285714285714</v>
      </c>
      <c r="H205" s="180"/>
    </row>
    <row r="206" customFormat="false" ht="12.75" hidden="false" customHeight="false" outlineLevel="0" collapsed="false">
      <c r="A206" s="497" t="n">
        <v>44102</v>
      </c>
      <c r="B206" s="498" t="n">
        <v>3</v>
      </c>
      <c r="C206" s="179" t="n">
        <v>3</v>
      </c>
      <c r="D206" s="496" t="n">
        <f aca="false">AVERAGE(B203:B209)</f>
        <v>2.85714285714286</v>
      </c>
      <c r="E206" s="496" t="n">
        <f aca="false">AVERAGE(C203:C209)</f>
        <v>2.42857142857143</v>
      </c>
      <c r="H206" s="180"/>
    </row>
    <row r="207" customFormat="false" ht="12.75" hidden="false" customHeight="false" outlineLevel="0" collapsed="false">
      <c r="A207" s="497" t="n">
        <v>44103</v>
      </c>
      <c r="B207" s="498" t="n">
        <v>1</v>
      </c>
      <c r="C207" s="179" t="n">
        <v>5</v>
      </c>
      <c r="D207" s="496" t="n">
        <f aca="false">AVERAGE(B204:B210)</f>
        <v>2.85714285714286</v>
      </c>
      <c r="E207" s="496" t="n">
        <f aca="false">AVERAGE(C204:C210)</f>
        <v>3</v>
      </c>
      <c r="H207" s="180"/>
    </row>
    <row r="208" customFormat="false" ht="12.75" hidden="false" customHeight="false" outlineLevel="0" collapsed="false">
      <c r="A208" s="497" t="n">
        <v>44104</v>
      </c>
      <c r="B208" s="498" t="n">
        <v>4</v>
      </c>
      <c r="C208" s="179" t="n">
        <v>4</v>
      </c>
      <c r="D208" s="496" t="n">
        <f aca="false">AVERAGE(B205:B211)</f>
        <v>3</v>
      </c>
      <c r="E208" s="496" t="n">
        <f aca="false">AVERAGE(C205:C211)</f>
        <v>2.85714285714286</v>
      </c>
      <c r="H208" s="180"/>
    </row>
    <row r="209" customFormat="false" ht="12.75" hidden="false" customHeight="false" outlineLevel="0" collapsed="false">
      <c r="A209" s="497" t="n">
        <v>44105</v>
      </c>
      <c r="B209" s="498" t="n">
        <v>6</v>
      </c>
      <c r="C209" s="179" t="n">
        <v>4</v>
      </c>
      <c r="D209" s="496" t="n">
        <f aca="false">AVERAGE(B206:B212)</f>
        <v>3</v>
      </c>
      <c r="E209" s="496" t="n">
        <f aca="false">AVERAGE(C206:C212)</f>
        <v>2.85714285714286</v>
      </c>
      <c r="H209" s="180"/>
    </row>
    <row r="210" customFormat="false" ht="12.75" hidden="false" customHeight="false" outlineLevel="0" collapsed="false">
      <c r="A210" s="497" t="n">
        <v>44106</v>
      </c>
      <c r="B210" s="498" t="n">
        <v>1</v>
      </c>
      <c r="C210" s="179" t="n">
        <v>4</v>
      </c>
      <c r="D210" s="496" t="n">
        <f aca="false">AVERAGE(B207:B213)</f>
        <v>2.71428571428571</v>
      </c>
      <c r="E210" s="496" t="n">
        <f aca="false">AVERAGE(C207:C213)</f>
        <v>2.71428571428571</v>
      </c>
      <c r="H210" s="180"/>
    </row>
    <row r="211" customFormat="false" ht="12.75" hidden="false" customHeight="false" outlineLevel="0" collapsed="false">
      <c r="A211" s="497" t="n">
        <v>44107</v>
      </c>
      <c r="B211" s="498" t="n">
        <v>3</v>
      </c>
      <c r="C211" s="179" t="n">
        <v>0</v>
      </c>
      <c r="D211" s="496" t="n">
        <f aca="false">AVERAGE(B208:B214)</f>
        <v>3.57142857142857</v>
      </c>
      <c r="E211" s="496" t="n">
        <f aca="false">AVERAGE(C208:C214)</f>
        <v>2.28571428571429</v>
      </c>
      <c r="H211" s="180"/>
    </row>
    <row r="212" customFormat="false" ht="12.75" hidden="false" customHeight="false" outlineLevel="0" collapsed="false">
      <c r="A212" s="497" t="n">
        <v>44108</v>
      </c>
      <c r="B212" s="498" t="n">
        <v>3</v>
      </c>
      <c r="C212" s="179" t="n">
        <v>0</v>
      </c>
      <c r="D212" s="496" t="n">
        <f aca="false">AVERAGE(B209:B215)</f>
        <v>4.42857142857143</v>
      </c>
      <c r="E212" s="496" t="n">
        <f aca="false">AVERAGE(C209:C215)</f>
        <v>2.85714285714286</v>
      </c>
      <c r="H212" s="180"/>
    </row>
    <row r="213" customFormat="false" ht="12.75" hidden="false" customHeight="false" outlineLevel="0" collapsed="false">
      <c r="A213" s="497" t="n">
        <v>44109</v>
      </c>
      <c r="B213" s="498" t="n">
        <v>1</v>
      </c>
      <c r="C213" s="179" t="n">
        <v>2</v>
      </c>
      <c r="D213" s="496" t="n">
        <f aca="false">AVERAGE(B210:B216)</f>
        <v>5.14285714285714</v>
      </c>
      <c r="E213" s="496" t="n">
        <f aca="false">AVERAGE(C210:C216)</f>
        <v>3.28571428571429</v>
      </c>
      <c r="H213" s="180"/>
    </row>
    <row r="214" customFormat="false" ht="12.75" hidden="false" customHeight="false" outlineLevel="0" collapsed="false">
      <c r="A214" s="497" t="n">
        <v>44110</v>
      </c>
      <c r="B214" s="498" t="n">
        <v>7</v>
      </c>
      <c r="C214" s="179" t="n">
        <v>2</v>
      </c>
      <c r="D214" s="496" t="n">
        <f aca="false">AVERAGE(B211:B217)</f>
        <v>6</v>
      </c>
      <c r="E214" s="496" t="n">
        <f aca="false">AVERAGE(C211:C217)</f>
        <v>3.57142857142857</v>
      </c>
      <c r="H214" s="180"/>
    </row>
    <row r="215" customFormat="false" ht="12.75" hidden="false" customHeight="false" outlineLevel="0" collapsed="false">
      <c r="A215" s="497" t="n">
        <v>44111</v>
      </c>
      <c r="B215" s="498" t="n">
        <v>10</v>
      </c>
      <c r="C215" s="179" t="n">
        <v>8</v>
      </c>
      <c r="D215" s="496" t="n">
        <f aca="false">AVERAGE(B212:B218)</f>
        <v>7.57142857142857</v>
      </c>
      <c r="E215" s="496" t="n">
        <f aca="false">AVERAGE(C212:C218)</f>
        <v>3.57142857142857</v>
      </c>
      <c r="H215" s="180"/>
    </row>
    <row r="216" customFormat="false" ht="12.75" hidden="false" customHeight="false" outlineLevel="0" collapsed="false">
      <c r="A216" s="497" t="n">
        <v>44112</v>
      </c>
      <c r="B216" s="498" t="n">
        <v>11</v>
      </c>
      <c r="C216" s="179" t="n">
        <v>7</v>
      </c>
      <c r="D216" s="496" t="n">
        <f aca="false">AVERAGE(B213:B219)</f>
        <v>8.71428571428571</v>
      </c>
      <c r="E216" s="496" t="n">
        <f aca="false">AVERAGE(C213:C219)</f>
        <v>3.57142857142857</v>
      </c>
      <c r="H216" s="180"/>
    </row>
    <row r="217" customFormat="false" ht="12.75" hidden="false" customHeight="false" outlineLevel="0" collapsed="false">
      <c r="A217" s="497" t="n">
        <v>44113</v>
      </c>
      <c r="B217" s="498" t="n">
        <v>7</v>
      </c>
      <c r="C217" s="179" t="n">
        <v>6</v>
      </c>
      <c r="D217" s="496" t="n">
        <f aca="false">AVERAGE(B214:B220)</f>
        <v>10.1428571428571</v>
      </c>
      <c r="E217" s="496" t="n">
        <f aca="false">AVERAGE(C214:C220)</f>
        <v>4.42857142857143</v>
      </c>
    </row>
    <row r="218" customFormat="false" ht="12.75" hidden="false" customHeight="false" outlineLevel="0" collapsed="false">
      <c r="A218" s="497" t="n">
        <v>44114</v>
      </c>
      <c r="B218" s="498" t="n">
        <v>14</v>
      </c>
      <c r="C218" s="179" t="n">
        <v>0</v>
      </c>
      <c r="D218" s="496" t="n">
        <f aca="false">AVERAGE(B215:B221)</f>
        <v>11.1428571428571</v>
      </c>
      <c r="E218" s="496" t="n">
        <f aca="false">AVERAGE(C215:C221)</f>
        <v>7</v>
      </c>
    </row>
    <row r="219" customFormat="false" ht="12.75" hidden="false" customHeight="false" outlineLevel="0" collapsed="false">
      <c r="A219" s="497" t="n">
        <v>44115</v>
      </c>
      <c r="B219" s="498" t="n">
        <v>11</v>
      </c>
      <c r="C219" s="179" t="n">
        <v>0</v>
      </c>
      <c r="D219" s="496" t="n">
        <f aca="false">AVERAGE(B216:B222)</f>
        <v>10.5714285714286</v>
      </c>
      <c r="E219" s="496" t="n">
        <f aca="false">AVERAGE(C216:C222)</f>
        <v>8</v>
      </c>
    </row>
    <row r="220" customFormat="false" ht="12.75" hidden="false" customHeight="false" outlineLevel="0" collapsed="false">
      <c r="A220" s="497" t="n">
        <v>44116</v>
      </c>
      <c r="B220" s="498" t="n">
        <v>11</v>
      </c>
      <c r="C220" s="179" t="n">
        <v>8</v>
      </c>
      <c r="D220" s="496" t="n">
        <f aca="false">AVERAGE(B217:B223)</f>
        <v>11.2857142857143</v>
      </c>
      <c r="E220" s="496" t="n">
        <f aca="false">AVERAGE(C217:C223)</f>
        <v>9.28571428571429</v>
      </c>
    </row>
    <row r="221" customFormat="false" ht="12.75" hidden="false" customHeight="false" outlineLevel="0" collapsed="false">
      <c r="A221" s="497" t="n">
        <v>44117</v>
      </c>
      <c r="B221" s="498" t="n">
        <v>14</v>
      </c>
      <c r="C221" s="179" t="n">
        <v>20</v>
      </c>
      <c r="D221" s="496" t="n">
        <f aca="false">AVERAGE(B218:B224)</f>
        <v>13.7142857142857</v>
      </c>
      <c r="E221" s="496" t="n">
        <f aca="false">AVERAGE(C218:C224)</f>
        <v>10.7142857142857</v>
      </c>
    </row>
    <row r="222" customFormat="false" ht="12.75" hidden="false" customHeight="false" outlineLevel="0" collapsed="false">
      <c r="A222" s="497" t="n">
        <v>44118</v>
      </c>
      <c r="B222" s="498" t="n">
        <v>6</v>
      </c>
      <c r="C222" s="179" t="n">
        <v>15</v>
      </c>
      <c r="D222" s="496" t="n">
        <f aca="false">AVERAGE(B219:B225)</f>
        <v>13</v>
      </c>
      <c r="E222" s="496" t="n">
        <f aca="false">AVERAGE(C219:C225)</f>
        <v>10.7142857142857</v>
      </c>
    </row>
    <row r="223" customFormat="false" ht="12.75" hidden="false" customHeight="false" outlineLevel="0" collapsed="false">
      <c r="A223" s="497" t="n">
        <v>44119</v>
      </c>
      <c r="B223" s="498" t="n">
        <v>16</v>
      </c>
      <c r="C223" s="179" t="n">
        <v>16</v>
      </c>
      <c r="D223" s="496" t="n">
        <f aca="false">AVERAGE(B220:B226)</f>
        <v>14.4285714285714</v>
      </c>
      <c r="E223" s="496" t="n">
        <f aca="false">AVERAGE(C220:C226)</f>
        <v>10.8571428571429</v>
      </c>
    </row>
    <row r="224" customFormat="false" ht="12.75" hidden="false" customHeight="false" outlineLevel="0" collapsed="false">
      <c r="A224" s="497" t="n">
        <v>44120</v>
      </c>
      <c r="B224" s="498" t="n">
        <v>24</v>
      </c>
      <c r="C224" s="179" t="n">
        <v>16</v>
      </c>
      <c r="D224" s="496" t="n">
        <f aca="false">AVERAGE(B221:B227)</f>
        <v>15.4285714285714</v>
      </c>
      <c r="E224" s="496" t="n">
        <f aca="false">AVERAGE(C221:C227)</f>
        <v>12.1428571428571</v>
      </c>
    </row>
    <row r="225" customFormat="false" ht="12.75" hidden="false" customHeight="false" outlineLevel="0" collapsed="false">
      <c r="A225" s="497" t="n">
        <v>44121</v>
      </c>
      <c r="B225" s="498" t="n">
        <v>9</v>
      </c>
      <c r="C225" s="179" t="n">
        <v>0</v>
      </c>
      <c r="D225" s="496" t="n">
        <f aca="false">AVERAGE(B222:B228)</f>
        <v>16.1428571428571</v>
      </c>
      <c r="E225" s="496" t="n">
        <f aca="false">AVERAGE(C222:C228)</f>
        <v>13.4285714285714</v>
      </c>
    </row>
    <row r="226" customFormat="false" ht="12.75" hidden="false" customHeight="false" outlineLevel="0" collapsed="false">
      <c r="A226" s="497" t="n">
        <v>44122</v>
      </c>
      <c r="B226" s="498" t="n">
        <v>21</v>
      </c>
      <c r="C226" s="179" t="n">
        <v>1</v>
      </c>
      <c r="D226" s="496" t="n">
        <f aca="false">AVERAGE(B223:B229)</f>
        <v>17.4285714285714</v>
      </c>
      <c r="E226" s="496" t="n">
        <f aca="false">AVERAGE(C223:C229)</f>
        <v>13.8571428571429</v>
      </c>
    </row>
    <row r="227" customFormat="false" ht="12.75" hidden="false" customHeight="false" outlineLevel="0" collapsed="false">
      <c r="A227" s="497" t="n">
        <v>44123</v>
      </c>
      <c r="B227" s="498" t="n">
        <v>18</v>
      </c>
      <c r="C227" s="179" t="n">
        <v>17</v>
      </c>
      <c r="D227" s="496" t="n">
        <f aca="false">AVERAGE(B224:B230)</f>
        <v>18</v>
      </c>
      <c r="E227" s="496" t="n">
        <f aca="false">AVERAGE(C224:C230)</f>
        <v>15.2857142857143</v>
      </c>
    </row>
    <row r="228" customFormat="false" ht="12.75" hidden="false" customHeight="false" outlineLevel="0" collapsed="false">
      <c r="A228" s="497" t="n">
        <v>44124</v>
      </c>
      <c r="B228" s="498" t="n">
        <v>19</v>
      </c>
      <c r="C228" s="179" t="n">
        <v>29</v>
      </c>
      <c r="D228" s="496" t="n">
        <f aca="false">AVERAGE(B225:B231)</f>
        <v>17.2857142857143</v>
      </c>
      <c r="E228" s="496" t="n">
        <f aca="false">AVERAGE(C225:C231)</f>
        <v>14.8571428571429</v>
      </c>
    </row>
    <row r="229" customFormat="false" ht="12.75" hidden="false" customHeight="false" outlineLevel="0" collapsed="false">
      <c r="A229" s="497" t="n">
        <v>44125</v>
      </c>
      <c r="B229" s="498" t="n">
        <v>15</v>
      </c>
      <c r="C229" s="179" t="n">
        <v>18</v>
      </c>
      <c r="D229" s="496" t="n">
        <f aca="false">AVERAGE(B226:B232)</f>
        <v>19</v>
      </c>
      <c r="E229" s="496" t="n">
        <f aca="false">AVERAGE(C226:C232)</f>
        <v>15.1428571428571</v>
      </c>
    </row>
    <row r="230" customFormat="false" ht="12.75" hidden="false" customHeight="false" outlineLevel="0" collapsed="false">
      <c r="A230" s="497" t="n">
        <v>44126</v>
      </c>
      <c r="B230" s="498" t="n">
        <v>20</v>
      </c>
      <c r="C230" s="179" t="n">
        <v>26</v>
      </c>
      <c r="D230" s="496" t="n">
        <f aca="false">AVERAGE(B227:B233)</f>
        <v>19</v>
      </c>
      <c r="E230" s="496" t="n">
        <f aca="false">AVERAGE(C227:C233)</f>
        <v>15.1428571428571</v>
      </c>
    </row>
    <row r="231" customFormat="false" ht="12.75" hidden="false" customHeight="false" outlineLevel="0" collapsed="false">
      <c r="A231" s="497" t="n">
        <v>44127</v>
      </c>
      <c r="B231" s="498" t="n">
        <v>19</v>
      </c>
      <c r="C231" s="179" t="n">
        <v>13</v>
      </c>
      <c r="D231" s="496" t="n">
        <f aca="false">AVERAGE(B228:B234)</f>
        <v>21</v>
      </c>
      <c r="E231" s="496" t="n">
        <f aca="false">AVERAGE(C228:C234)</f>
        <v>16.7142857142857</v>
      </c>
    </row>
    <row r="232" customFormat="false" ht="12.75" hidden="false" customHeight="false" outlineLevel="0" collapsed="false">
      <c r="A232" s="497" t="n">
        <v>44128</v>
      </c>
      <c r="B232" s="498" t="n">
        <v>21</v>
      </c>
      <c r="C232" s="179" t="n">
        <v>2</v>
      </c>
      <c r="D232" s="496" t="n">
        <f aca="false">AVERAGE(B229:B235)</f>
        <v>21.2857142857143</v>
      </c>
      <c r="E232" s="496" t="n">
        <f aca="false">AVERAGE(C229:C235)</f>
        <v>17</v>
      </c>
    </row>
    <row r="233" customFormat="false" ht="12.75" hidden="false" customHeight="false" outlineLevel="0" collapsed="false">
      <c r="A233" s="497" t="n">
        <v>44129</v>
      </c>
      <c r="B233" s="498" t="n">
        <v>21</v>
      </c>
      <c r="C233" s="179" t="n">
        <v>1</v>
      </c>
      <c r="D233" s="496" t="n">
        <f aca="false">AVERAGE(B230:B236)</f>
        <v>23.2857142857143</v>
      </c>
      <c r="E233" s="496" t="n">
        <f aca="false">AVERAGE(C230:C236)</f>
        <v>20.7142857142857</v>
      </c>
    </row>
    <row r="234" customFormat="false" ht="12.75" hidden="false" customHeight="false" outlineLevel="0" collapsed="false">
      <c r="A234" s="497" t="n">
        <v>44130</v>
      </c>
      <c r="B234" s="498" t="n">
        <v>32</v>
      </c>
      <c r="C234" s="179" t="n">
        <v>28</v>
      </c>
      <c r="D234" s="496" t="n">
        <f aca="false">AVERAGE(B231:B237)</f>
        <v>24.5714285714286</v>
      </c>
      <c r="E234" s="496" t="n">
        <f aca="false">AVERAGE(C231:C237)</f>
        <v>21.7142857142857</v>
      </c>
    </row>
    <row r="235" customFormat="false" ht="12.75" hidden="false" customHeight="false" outlineLevel="0" collapsed="false">
      <c r="A235" s="497" t="n">
        <v>44131</v>
      </c>
      <c r="B235" s="498" t="n">
        <v>21</v>
      </c>
      <c r="C235" s="179" t="n">
        <v>31</v>
      </c>
      <c r="D235" s="496" t="n">
        <f aca="false">AVERAGE(B232:B238)</f>
        <v>27</v>
      </c>
      <c r="E235" s="496" t="n">
        <f aca="false">AVERAGE(C232:C238)</f>
        <v>23.8571428571429</v>
      </c>
    </row>
    <row r="236" customFormat="false" ht="12.75" hidden="false" customHeight="false" outlineLevel="0" collapsed="false">
      <c r="A236" s="497" t="n">
        <v>44132</v>
      </c>
      <c r="B236" s="498" t="n">
        <v>29</v>
      </c>
      <c r="C236" s="179" t="n">
        <v>44</v>
      </c>
      <c r="D236" s="496" t="n">
        <f aca="false">AVERAGE(B233:B239)</f>
        <v>27.8571428571429</v>
      </c>
      <c r="E236" s="496" t="n">
        <f aca="false">AVERAGE(C233:C239)</f>
        <v>24.1428571428571</v>
      </c>
    </row>
    <row r="237" customFormat="false" ht="12.75" hidden="false" customHeight="false" outlineLevel="0" collapsed="false">
      <c r="A237" s="497" t="n">
        <v>44133</v>
      </c>
      <c r="B237" s="498" t="n">
        <v>29</v>
      </c>
      <c r="C237" s="179" t="n">
        <v>33</v>
      </c>
      <c r="D237" s="496" t="n">
        <f aca="false">AVERAGE(B234:B240)</f>
        <v>30.2857142857143</v>
      </c>
      <c r="E237" s="496" t="n">
        <f aca="false">AVERAGE(C234:C240)</f>
        <v>24</v>
      </c>
    </row>
    <row r="238" customFormat="false" ht="12.75" hidden="false" customHeight="false" outlineLevel="0" collapsed="false">
      <c r="A238" s="497" t="n">
        <v>44134</v>
      </c>
      <c r="B238" s="498" t="n">
        <v>36</v>
      </c>
      <c r="C238" s="179" t="n">
        <v>28</v>
      </c>
      <c r="D238" s="496" t="n">
        <f aca="false">AVERAGE(B235:B241)</f>
        <v>29.7142857142857</v>
      </c>
      <c r="E238" s="496" t="n">
        <f aca="false">AVERAGE(C235:C241)</f>
        <v>24.8571428571429</v>
      </c>
    </row>
    <row r="239" customFormat="false" ht="12.75" hidden="false" customHeight="false" outlineLevel="0" collapsed="false">
      <c r="A239" s="497" t="n">
        <v>44135</v>
      </c>
      <c r="B239" s="498" t="n">
        <v>27</v>
      </c>
      <c r="C239" s="179" t="n">
        <v>4</v>
      </c>
      <c r="D239" s="496" t="n">
        <f aca="false">AVERAGE(B236:B242)</f>
        <v>31.4285714285714</v>
      </c>
      <c r="E239" s="496" t="n">
        <f aca="false">AVERAGE(C236:C242)</f>
        <v>27.2857142857143</v>
      </c>
    </row>
    <row r="240" customFormat="false" ht="12.75" hidden="false" customHeight="false" outlineLevel="0" collapsed="false">
      <c r="A240" s="497" t="n">
        <v>44136</v>
      </c>
      <c r="B240" s="498" t="n">
        <v>38</v>
      </c>
      <c r="C240" s="179" t="n">
        <v>0</v>
      </c>
      <c r="D240" s="496" t="n">
        <f aca="false">AVERAGE(B237:B243)</f>
        <v>30.4285714285714</v>
      </c>
      <c r="E240" s="496" t="n">
        <f aca="false">AVERAGE(C237:C243)</f>
        <v>27.4285714285714</v>
      </c>
    </row>
    <row r="241" customFormat="false" ht="12.75" hidden="false" customHeight="false" outlineLevel="0" collapsed="false">
      <c r="A241" s="497" t="n">
        <v>44137</v>
      </c>
      <c r="B241" s="498" t="n">
        <v>28</v>
      </c>
      <c r="C241" s="179" t="n">
        <v>34</v>
      </c>
      <c r="D241" s="496" t="n">
        <f aca="false">AVERAGE(B238:B244)</f>
        <v>32.5714285714286</v>
      </c>
      <c r="E241" s="496" t="n">
        <f aca="false">AVERAGE(C238:C244)</f>
        <v>28.1428571428571</v>
      </c>
    </row>
    <row r="242" customFormat="false" ht="12.75" hidden="false" customHeight="false" outlineLevel="0" collapsed="false">
      <c r="A242" s="497" t="n">
        <v>44138</v>
      </c>
      <c r="B242" s="498" t="n">
        <v>33</v>
      </c>
      <c r="C242" s="179" t="n">
        <v>48</v>
      </c>
      <c r="D242" s="496" t="n">
        <f aca="false">AVERAGE(B239:B245)</f>
        <v>31.7142857142857</v>
      </c>
      <c r="E242" s="496" t="n">
        <f aca="false">AVERAGE(C239:C245)</f>
        <v>29.5714285714286</v>
      </c>
    </row>
    <row r="243" customFormat="false" ht="12.75" hidden="false" customHeight="false" outlineLevel="0" collapsed="false">
      <c r="A243" s="497" t="n">
        <v>44139</v>
      </c>
      <c r="B243" s="498" t="n">
        <v>22</v>
      </c>
      <c r="C243" s="179" t="n">
        <v>45</v>
      </c>
      <c r="D243" s="496" t="n">
        <f aca="false">AVERAGE(B240:B246)</f>
        <v>33.2857142857143</v>
      </c>
      <c r="E243" s="496" t="n">
        <f aca="false">AVERAGE(C240:C246)</f>
        <v>29.4285714285714</v>
      </c>
    </row>
    <row r="244" customFormat="false" ht="12.75" hidden="false" customHeight="false" outlineLevel="0" collapsed="false">
      <c r="A244" s="497" t="n">
        <v>44140</v>
      </c>
      <c r="B244" s="498" t="n">
        <v>44</v>
      </c>
      <c r="C244" s="179" t="n">
        <v>38</v>
      </c>
      <c r="D244" s="496" t="n">
        <f aca="false">AVERAGE(B241:B247)</f>
        <v>33.5714285714286</v>
      </c>
      <c r="E244" s="496" t="n">
        <f aca="false">AVERAGE(C241:C247)</f>
        <v>29.5714285714286</v>
      </c>
    </row>
    <row r="245" customFormat="false" ht="12.75" hidden="false" customHeight="false" outlineLevel="0" collapsed="false">
      <c r="A245" s="497" t="n">
        <v>44141</v>
      </c>
      <c r="B245" s="498" t="n">
        <v>30</v>
      </c>
      <c r="C245" s="179" t="n">
        <v>38</v>
      </c>
      <c r="D245" s="496" t="n">
        <f aca="false">AVERAGE(B242:B248)</f>
        <v>35.7142857142857</v>
      </c>
      <c r="E245" s="496" t="n">
        <f aca="false">AVERAGE(C242:C248)</f>
        <v>30.5714285714286</v>
      </c>
    </row>
    <row r="246" customFormat="false" ht="12.75" hidden="false" customHeight="false" outlineLevel="0" collapsed="false">
      <c r="A246" s="497" t="n">
        <v>44142</v>
      </c>
      <c r="B246" s="498" t="n">
        <v>38</v>
      </c>
      <c r="C246" s="179" t="n">
        <v>3</v>
      </c>
      <c r="D246" s="496" t="n">
        <f aca="false">AVERAGE(B243:B249)</f>
        <v>36.8571428571429</v>
      </c>
      <c r="E246" s="496" t="n">
        <f aca="false">AVERAGE(C243:C249)</f>
        <v>34.1428571428571</v>
      </c>
    </row>
    <row r="247" customFormat="false" ht="12.75" hidden="false" customHeight="false" outlineLevel="0" collapsed="false">
      <c r="A247" s="497" t="n">
        <v>44143</v>
      </c>
      <c r="B247" s="498" t="n">
        <v>40</v>
      </c>
      <c r="C247" s="179" t="n">
        <v>1</v>
      </c>
      <c r="D247" s="496" t="n">
        <f aca="false">AVERAGE(B244:B250)</f>
        <v>39.1428571428571</v>
      </c>
      <c r="E247" s="496" t="n">
        <f aca="false">AVERAGE(C244:C250)</f>
        <v>35</v>
      </c>
    </row>
    <row r="248" customFormat="false" ht="12.75" hidden="false" customHeight="false" outlineLevel="0" collapsed="false">
      <c r="A248" s="497" t="n">
        <v>44144</v>
      </c>
      <c r="B248" s="498" t="n">
        <v>43</v>
      </c>
      <c r="C248" s="179" t="n">
        <v>41</v>
      </c>
      <c r="D248" s="496" t="n">
        <f aca="false">AVERAGE(B245:B251)</f>
        <v>37.5714285714286</v>
      </c>
      <c r="E248" s="496" t="n">
        <f aca="false">AVERAGE(C245:C251)</f>
        <v>38.2857142857143</v>
      </c>
    </row>
    <row r="249" customFormat="false" ht="12.75" hidden="false" customHeight="false" outlineLevel="0" collapsed="false">
      <c r="A249" s="497" t="n">
        <v>44145</v>
      </c>
      <c r="B249" s="498" t="n">
        <v>41</v>
      </c>
      <c r="C249" s="179" t="n">
        <v>73</v>
      </c>
      <c r="D249" s="496" t="n">
        <f aca="false">AVERAGE(B246:B252)</f>
        <v>39.1428571428571</v>
      </c>
      <c r="E249" s="496" t="n">
        <f aca="false">AVERAGE(C246:C252)</f>
        <v>39</v>
      </c>
    </row>
    <row r="250" customFormat="false" ht="12.75" hidden="false" customHeight="false" outlineLevel="0" collapsed="false">
      <c r="A250" s="497" t="n">
        <v>44146</v>
      </c>
      <c r="B250" s="498" t="n">
        <v>38</v>
      </c>
      <c r="C250" s="179" t="n">
        <v>51</v>
      </c>
      <c r="D250" s="496" t="n">
        <f aca="false">AVERAGE(B247:B253)</f>
        <v>40.2857142857143</v>
      </c>
      <c r="E250" s="496" t="n">
        <f aca="false">AVERAGE(C247:C253)</f>
        <v>39.1428571428571</v>
      </c>
    </row>
    <row r="251" customFormat="false" ht="12.75" hidden="false" customHeight="false" outlineLevel="0" collapsed="false">
      <c r="A251" s="497" t="n">
        <v>44147</v>
      </c>
      <c r="B251" s="498" t="n">
        <v>33</v>
      </c>
      <c r="C251" s="179" t="n">
        <v>61</v>
      </c>
      <c r="D251" s="496" t="n">
        <f aca="false">AVERAGE(B248:B254)</f>
        <v>39.7142857142857</v>
      </c>
      <c r="E251" s="496" t="n">
        <f aca="false">AVERAGE(C248:C254)</f>
        <v>39.8571428571429</v>
      </c>
    </row>
    <row r="252" customFormat="false" ht="12.75" hidden="false" customHeight="false" outlineLevel="0" collapsed="false">
      <c r="A252" s="497" t="n">
        <v>44148</v>
      </c>
      <c r="B252" s="498" t="n">
        <v>41</v>
      </c>
      <c r="C252" s="179" t="n">
        <v>43</v>
      </c>
      <c r="D252" s="496" t="n">
        <f aca="false">AVERAGE(B249:B255)</f>
        <v>38.4285714285714</v>
      </c>
      <c r="E252" s="496" t="n">
        <f aca="false">AVERAGE(C249:C255)</f>
        <v>40.2857142857143</v>
      </c>
    </row>
    <row r="253" customFormat="false" ht="12.75" hidden="false" customHeight="false" outlineLevel="0" collapsed="false">
      <c r="A253" s="497" t="n">
        <v>44149</v>
      </c>
      <c r="B253" s="498" t="n">
        <v>46</v>
      </c>
      <c r="C253" s="179" t="n">
        <v>4</v>
      </c>
      <c r="D253" s="496" t="n">
        <f aca="false">AVERAGE(B250:B256)</f>
        <v>38</v>
      </c>
      <c r="E253" s="496" t="n">
        <f aca="false">AVERAGE(C250:C256)</f>
        <v>37.5714285714286</v>
      </c>
    </row>
    <row r="254" customFormat="false" ht="12.75" hidden="false" customHeight="false" outlineLevel="0" collapsed="false">
      <c r="A254" s="497" t="n">
        <v>44150</v>
      </c>
      <c r="B254" s="498" t="n">
        <v>36</v>
      </c>
      <c r="C254" s="179" t="n">
        <v>6</v>
      </c>
      <c r="D254" s="496" t="n">
        <f aca="false">AVERAGE(B251:B257)</f>
        <v>36.5714285714286</v>
      </c>
      <c r="E254" s="496" t="n">
        <f aca="false">AVERAGE(C251:C257)</f>
        <v>38.8571428571429</v>
      </c>
    </row>
    <row r="255" customFormat="false" ht="12.75" hidden="false" customHeight="false" outlineLevel="0" collapsed="false">
      <c r="A255" s="497" t="n">
        <v>44151</v>
      </c>
      <c r="B255" s="498" t="n">
        <v>34</v>
      </c>
      <c r="C255" s="179" t="n">
        <v>44</v>
      </c>
      <c r="D255" s="496" t="n">
        <f aca="false">AVERAGE(B252:B258)</f>
        <v>36</v>
      </c>
      <c r="E255" s="496" t="n">
        <f aca="false">AVERAGE(C252:C258)</f>
        <v>36</v>
      </c>
    </row>
    <row r="256" customFormat="false" ht="12.75" hidden="false" customHeight="false" outlineLevel="0" collapsed="false">
      <c r="A256" s="497" t="n">
        <v>44152</v>
      </c>
      <c r="B256" s="498" t="n">
        <v>38</v>
      </c>
      <c r="C256" s="179" t="n">
        <v>54</v>
      </c>
      <c r="D256" s="496" t="n">
        <f aca="false">AVERAGE(B253:B259)</f>
        <v>34.8571428571429</v>
      </c>
      <c r="E256" s="496" t="n">
        <f aca="false">AVERAGE(C253:C259)</f>
        <v>35.5714285714286</v>
      </c>
    </row>
    <row r="257" customFormat="false" ht="12.75" hidden="false" customHeight="false" outlineLevel="0" collapsed="false">
      <c r="A257" s="497" t="n">
        <v>44153</v>
      </c>
      <c r="B257" s="498" t="n">
        <v>28</v>
      </c>
      <c r="C257" s="179" t="n">
        <v>60</v>
      </c>
      <c r="D257" s="496" t="n">
        <f aca="false">AVERAGE(B254:B260)</f>
        <v>33.4285714285714</v>
      </c>
      <c r="E257" s="496" t="n">
        <f aca="false">AVERAGE(C254:C260)</f>
        <v>36</v>
      </c>
    </row>
    <row r="258" customFormat="false" ht="12.75" hidden="false" customHeight="false" outlineLevel="0" collapsed="false">
      <c r="A258" s="497" t="n">
        <v>44154</v>
      </c>
      <c r="B258" s="498" t="n">
        <v>29</v>
      </c>
      <c r="C258" s="179" t="n">
        <v>41</v>
      </c>
      <c r="D258" s="496" t="n">
        <f aca="false">AVERAGE(B255:B261)</f>
        <v>34.2857142857143</v>
      </c>
      <c r="E258" s="496" t="n">
        <f aca="false">AVERAGE(C255:C261)</f>
        <v>35.1428571428571</v>
      </c>
    </row>
    <row r="259" customFormat="false" ht="12.75" hidden="false" customHeight="false" outlineLevel="0" collapsed="false">
      <c r="A259" s="497" t="n">
        <v>44155</v>
      </c>
      <c r="B259" s="498" t="n">
        <v>33</v>
      </c>
      <c r="C259" s="179" t="n">
        <v>40</v>
      </c>
      <c r="D259" s="496" t="n">
        <f aca="false">AVERAGE(B256:B262)</f>
        <v>34.7142857142857</v>
      </c>
      <c r="E259" s="496" t="n">
        <f aca="false">AVERAGE(C256:C262)</f>
        <v>35.4285714285714</v>
      </c>
    </row>
    <row r="260" customFormat="false" ht="12.75" hidden="false" customHeight="false" outlineLevel="0" collapsed="false">
      <c r="A260" s="497" t="n">
        <v>44156</v>
      </c>
      <c r="B260" s="498" t="n">
        <v>36</v>
      </c>
      <c r="C260" s="179" t="n">
        <v>7</v>
      </c>
      <c r="D260" s="496" t="n">
        <f aca="false">AVERAGE(B257:B263)</f>
        <v>34</v>
      </c>
      <c r="E260" s="496" t="n">
        <f aca="false">AVERAGE(C257:C263)</f>
        <v>34.7142857142857</v>
      </c>
    </row>
    <row r="261" customFormat="false" ht="12.75" hidden="false" customHeight="false" outlineLevel="0" collapsed="false">
      <c r="A261" s="497" t="n">
        <v>44157</v>
      </c>
      <c r="B261" s="498" t="n">
        <v>42</v>
      </c>
      <c r="C261" s="179" t="n">
        <v>0</v>
      </c>
      <c r="D261" s="496" t="n">
        <f aca="false">AVERAGE(B258:B264)</f>
        <v>35.4285714285714</v>
      </c>
      <c r="E261" s="496" t="n">
        <f aca="false">AVERAGE(C258:C264)</f>
        <v>34.5714285714286</v>
      </c>
    </row>
    <row r="262" customFormat="false" ht="12.75" hidden="false" customHeight="false" outlineLevel="0" collapsed="false">
      <c r="A262" s="497" t="n">
        <v>44158</v>
      </c>
      <c r="B262" s="498" t="n">
        <v>37</v>
      </c>
      <c r="C262" s="179" t="n">
        <v>46</v>
      </c>
      <c r="D262" s="496" t="n">
        <f aca="false">AVERAGE(B259:B265)</f>
        <v>35.4285714285714</v>
      </c>
      <c r="E262" s="496" t="n">
        <f aca="false">AVERAGE(C259:C265)</f>
        <v>34.7142857142857</v>
      </c>
    </row>
    <row r="263" customFormat="false" ht="12.75" hidden="false" customHeight="false" outlineLevel="0" collapsed="false">
      <c r="A263" s="497" t="n">
        <v>44159</v>
      </c>
      <c r="B263" s="498" t="n">
        <v>33</v>
      </c>
      <c r="C263" s="179" t="n">
        <v>49</v>
      </c>
      <c r="D263" s="496" t="n">
        <f aca="false">AVERAGE(B260:B266)</f>
        <v>35</v>
      </c>
      <c r="E263" s="496" t="n">
        <f aca="false">AVERAGE(C260:C266)</f>
        <v>36.1428571428571</v>
      </c>
    </row>
    <row r="264" customFormat="false" ht="12.75" hidden="false" customHeight="false" outlineLevel="0" collapsed="false">
      <c r="A264" s="497" t="n">
        <v>44160</v>
      </c>
      <c r="B264" s="498" t="n">
        <v>38</v>
      </c>
      <c r="C264" s="179" t="n">
        <v>59</v>
      </c>
      <c r="D264" s="496" t="n">
        <f aca="false">AVERAGE(B261:B267)</f>
        <v>36</v>
      </c>
      <c r="E264" s="496" t="n">
        <f aca="false">AVERAGE(C261:C267)</f>
        <v>35.5714285714286</v>
      </c>
    </row>
    <row r="265" customFormat="false" ht="12.75" hidden="false" customHeight="false" outlineLevel="0" collapsed="false">
      <c r="A265" s="497" t="n">
        <v>44161</v>
      </c>
      <c r="B265" s="498" t="n">
        <v>29</v>
      </c>
      <c r="C265" s="179" t="n">
        <v>42</v>
      </c>
      <c r="D265" s="496" t="n">
        <f aca="false">AVERAGE(B262:B268)</f>
        <v>34.4285714285714</v>
      </c>
      <c r="E265" s="496" t="n">
        <f aca="false">AVERAGE(C262:C268)</f>
        <v>36</v>
      </c>
    </row>
    <row r="266" customFormat="false" ht="12.75" hidden="false" customHeight="false" outlineLevel="0" collapsed="false">
      <c r="A266" s="497" t="n">
        <v>44162</v>
      </c>
      <c r="B266" s="498" t="n">
        <v>30</v>
      </c>
      <c r="C266" s="179" t="n">
        <v>50</v>
      </c>
      <c r="D266" s="496" t="n">
        <f aca="false">AVERAGE(B263:B269)</f>
        <v>35</v>
      </c>
      <c r="E266" s="496" t="n">
        <f aca="false">AVERAGE(C263:C269)</f>
        <v>35.1428571428571</v>
      </c>
    </row>
    <row r="267" customFormat="false" ht="12.75" hidden="false" customHeight="false" outlineLevel="0" collapsed="false">
      <c r="A267" s="497" t="n">
        <v>44163</v>
      </c>
      <c r="B267" s="498" t="n">
        <v>43</v>
      </c>
      <c r="C267" s="179" t="n">
        <v>3</v>
      </c>
      <c r="D267" s="496" t="n">
        <f aca="false">AVERAGE(B264:B270)</f>
        <v>34.2857142857143</v>
      </c>
      <c r="E267" s="496" t="n">
        <f aca="false">AVERAGE(C264:C270)</f>
        <v>35.5714285714286</v>
      </c>
    </row>
    <row r="268" customFormat="false" ht="12.75" hidden="false" customHeight="false" outlineLevel="0" collapsed="false">
      <c r="A268" s="497" t="n">
        <v>44164</v>
      </c>
      <c r="B268" s="498" t="n">
        <v>31</v>
      </c>
      <c r="C268" s="179" t="n">
        <v>3</v>
      </c>
      <c r="D268" s="496" t="n">
        <f aca="false">AVERAGE(B265:B271)</f>
        <v>32.4285714285714</v>
      </c>
      <c r="E268" s="496" t="n">
        <f aca="false">AVERAGE(C265:C271)</f>
        <v>35.7142857142857</v>
      </c>
    </row>
    <row r="269" customFormat="false" ht="12.75" hidden="false" customHeight="false" outlineLevel="0" collapsed="false">
      <c r="A269" s="497" t="n">
        <v>44165</v>
      </c>
      <c r="B269" s="498" t="n">
        <v>41</v>
      </c>
      <c r="C269" s="179" t="n">
        <v>40</v>
      </c>
      <c r="D269" s="496" t="n">
        <f aca="false">AVERAGE(B266:B272)</f>
        <v>34</v>
      </c>
      <c r="E269" s="496" t="n">
        <f aca="false">AVERAGE(C266:C272)</f>
        <v>37.1428571428571</v>
      </c>
    </row>
    <row r="270" customFormat="false" ht="12.75" hidden="false" customHeight="false" outlineLevel="0" collapsed="false">
      <c r="A270" s="497" t="n">
        <v>44166</v>
      </c>
      <c r="B270" s="498" t="n">
        <v>28</v>
      </c>
      <c r="C270" s="179" t="n">
        <v>52</v>
      </c>
      <c r="D270" s="496" t="n">
        <f aca="false">AVERAGE(B267:B273)</f>
        <v>34.4285714285714</v>
      </c>
      <c r="E270" s="496" t="n">
        <f aca="false">AVERAGE(C267:C273)</f>
        <v>33.2857142857143</v>
      </c>
    </row>
    <row r="271" customFormat="false" ht="12.75" hidden="false" customHeight="false" outlineLevel="0" collapsed="false">
      <c r="A271" s="497" t="n">
        <v>44167</v>
      </c>
      <c r="B271" s="498" t="n">
        <v>25</v>
      </c>
      <c r="C271" s="179" t="n">
        <v>60</v>
      </c>
      <c r="D271" s="496" t="n">
        <f aca="false">AVERAGE(B268:B274)</f>
        <v>31.2857142857143</v>
      </c>
      <c r="E271" s="496" t="n">
        <f aca="false">AVERAGE(C268:C274)</f>
        <v>33.5714285714286</v>
      </c>
    </row>
    <row r="272" customFormat="false" ht="12.75" hidden="false" customHeight="false" outlineLevel="0" collapsed="false">
      <c r="A272" s="497" t="n">
        <v>44168</v>
      </c>
      <c r="B272" s="498" t="n">
        <v>40</v>
      </c>
      <c r="C272" s="179" t="n">
        <v>52</v>
      </c>
      <c r="D272" s="496" t="n">
        <f aca="false">AVERAGE(B269:B275)</f>
        <v>31</v>
      </c>
      <c r="E272" s="496" t="n">
        <f aca="false">AVERAGE(C269:C275)</f>
        <v>33.1428571428571</v>
      </c>
    </row>
    <row r="273" customFormat="false" ht="12.75" hidden="false" customHeight="false" outlineLevel="0" collapsed="false">
      <c r="A273" s="497" t="n">
        <v>44169</v>
      </c>
      <c r="B273" s="498" t="n">
        <v>33</v>
      </c>
      <c r="C273" s="179" t="n">
        <v>23</v>
      </c>
      <c r="D273" s="496" t="n">
        <f aca="false">AVERAGE(B270:B276)</f>
        <v>29.8571428571429</v>
      </c>
      <c r="E273" s="496" t="n">
        <f aca="false">AVERAGE(C270:C276)</f>
        <v>33.1428571428571</v>
      </c>
    </row>
    <row r="274" customFormat="false" ht="12.75" hidden="false" customHeight="false" outlineLevel="0" collapsed="false">
      <c r="A274" s="497" t="n">
        <v>44170</v>
      </c>
      <c r="B274" s="498" t="n">
        <v>21</v>
      </c>
      <c r="C274" s="179" t="n">
        <v>5</v>
      </c>
      <c r="D274" s="496" t="n">
        <f aca="false">AVERAGE(B271:B277)</f>
        <v>30.5714285714286</v>
      </c>
      <c r="E274" s="496" t="n">
        <f aca="false">AVERAGE(C271:C277)</f>
        <v>32</v>
      </c>
    </row>
    <row r="275" customFormat="false" ht="12.75" hidden="false" customHeight="false" outlineLevel="0" collapsed="false">
      <c r="A275" s="497" t="n">
        <v>44171</v>
      </c>
      <c r="B275" s="498" t="n">
        <v>29</v>
      </c>
      <c r="C275" s="179" t="n">
        <v>0</v>
      </c>
      <c r="D275" s="496" t="n">
        <f aca="false">AVERAGE(B272:B278)</f>
        <v>30.8571428571429</v>
      </c>
      <c r="E275" s="496" t="n">
        <f aca="false">AVERAGE(C272:C278)</f>
        <v>31.5714285714286</v>
      </c>
    </row>
    <row r="276" customFormat="false" ht="12.75" hidden="false" customHeight="false" outlineLevel="0" collapsed="false">
      <c r="A276" s="497" t="n">
        <v>44172</v>
      </c>
      <c r="B276" s="498" t="n">
        <v>33</v>
      </c>
      <c r="C276" s="179" t="n">
        <v>40</v>
      </c>
      <c r="D276" s="496" t="n">
        <f aca="false">AVERAGE(B273:B279)</f>
        <v>29.7142857142857</v>
      </c>
      <c r="E276" s="496" t="n">
        <f aca="false">AVERAGE(C273:C279)</f>
        <v>29.8571428571429</v>
      </c>
    </row>
    <row r="277" customFormat="false" ht="12.75" hidden="false" customHeight="false" outlineLevel="0" collapsed="false">
      <c r="A277" s="497" t="n">
        <v>44173</v>
      </c>
      <c r="B277" s="498" t="n">
        <v>33</v>
      </c>
      <c r="C277" s="179" t="n">
        <v>44</v>
      </c>
      <c r="D277" s="496" t="n">
        <f aca="false">AVERAGE(B274:B280)</f>
        <v>28.2857142857143</v>
      </c>
      <c r="E277" s="496" t="n">
        <f aca="false">AVERAGE(C274:C280)</f>
        <v>32.5714285714286</v>
      </c>
    </row>
    <row r="278" customFormat="false" ht="12.75" hidden="false" customHeight="false" outlineLevel="0" collapsed="false">
      <c r="A278" s="497" t="n">
        <v>44174</v>
      </c>
      <c r="B278" s="498" t="n">
        <v>27</v>
      </c>
      <c r="C278" s="179" t="n">
        <v>57</v>
      </c>
      <c r="D278" s="496" t="n">
        <f aca="false">AVERAGE(B275:B281)</f>
        <v>29</v>
      </c>
      <c r="E278" s="496" t="n">
        <f aca="false">AVERAGE(C275:C281)</f>
        <v>32.1428571428571</v>
      </c>
    </row>
    <row r="279" customFormat="false" ht="12.75" hidden="false" customHeight="false" outlineLevel="0" collapsed="false">
      <c r="A279" s="497" t="n">
        <v>44175</v>
      </c>
      <c r="B279" s="498" t="n">
        <v>32</v>
      </c>
      <c r="C279" s="179" t="n">
        <v>40</v>
      </c>
      <c r="D279" s="496" t="n">
        <f aca="false">AVERAGE(B276:B282)</f>
        <v>28.5714285714286</v>
      </c>
      <c r="E279" s="496" t="n">
        <f aca="false">AVERAGE(C276:C282)</f>
        <v>32.2857142857143</v>
      </c>
    </row>
    <row r="280" customFormat="false" ht="12.75" hidden="false" customHeight="false" outlineLevel="0" collapsed="false">
      <c r="A280" s="497" t="n">
        <v>44176</v>
      </c>
      <c r="B280" s="498" t="n">
        <v>23</v>
      </c>
      <c r="C280" s="179" t="n">
        <v>42</v>
      </c>
      <c r="D280" s="496" t="n">
        <f aca="false">AVERAGE(B277:B283)</f>
        <v>29.1428571428571</v>
      </c>
      <c r="E280" s="496" t="n">
        <f aca="false">AVERAGE(C277:C283)</f>
        <v>31.5714285714286</v>
      </c>
    </row>
    <row r="281" customFormat="false" ht="12.75" hidden="false" customHeight="false" outlineLevel="0" collapsed="false">
      <c r="A281" s="497" t="n">
        <v>44177</v>
      </c>
      <c r="B281" s="498" t="n">
        <v>26</v>
      </c>
      <c r="C281" s="179" t="n">
        <v>2</v>
      </c>
      <c r="D281" s="496" t="n">
        <f aca="false">AVERAGE(B278:B284)</f>
        <v>29.8571428571429</v>
      </c>
      <c r="E281" s="496" t="n">
        <f aca="false">AVERAGE(C278:C284)</f>
        <v>32.4285714285714</v>
      </c>
    </row>
    <row r="282" customFormat="false" ht="12.75" hidden="false" customHeight="false" outlineLevel="0" collapsed="false">
      <c r="A282" s="497" t="n">
        <v>44178</v>
      </c>
      <c r="B282" s="498" t="n">
        <v>26</v>
      </c>
      <c r="C282" s="179" t="n">
        <v>1</v>
      </c>
      <c r="D282" s="496" t="n">
        <f aca="false">AVERAGE(B279:B285)</f>
        <v>30.7142857142857</v>
      </c>
      <c r="E282" s="496" t="n">
        <f aca="false">AVERAGE(C279:C285)</f>
        <v>29.2857142857143</v>
      </c>
    </row>
    <row r="283" customFormat="false" ht="12.75" hidden="false" customHeight="false" outlineLevel="0" collapsed="false">
      <c r="A283" s="497" t="n">
        <v>44179</v>
      </c>
      <c r="B283" s="498" t="n">
        <v>37</v>
      </c>
      <c r="C283" s="179" t="n">
        <v>35</v>
      </c>
      <c r="D283" s="496" t="n">
        <f aca="false">AVERAGE(B280:B286)</f>
        <v>31.7142857142857</v>
      </c>
      <c r="E283" s="496" t="n">
        <f aca="false">AVERAGE(C280:C286)</f>
        <v>28.7142857142857</v>
      </c>
    </row>
    <row r="284" customFormat="false" ht="12.75" hidden="false" customHeight="false" outlineLevel="0" collapsed="false">
      <c r="A284" s="497" t="n">
        <v>44180</v>
      </c>
      <c r="B284" s="498" t="n">
        <v>38</v>
      </c>
      <c r="C284" s="179" t="n">
        <v>50</v>
      </c>
      <c r="D284" s="496" t="n">
        <f aca="false">AVERAGE(B281:B287)</f>
        <v>32</v>
      </c>
      <c r="E284" s="496" t="n">
        <f aca="false">AVERAGE(C281:C287)</f>
        <v>29.7142857142857</v>
      </c>
    </row>
    <row r="285" customFormat="false" ht="12.75" hidden="false" customHeight="false" outlineLevel="0" collapsed="false">
      <c r="A285" s="497" t="n">
        <v>44181</v>
      </c>
      <c r="B285" s="498" t="n">
        <v>33</v>
      </c>
      <c r="C285" s="179" t="n">
        <v>35</v>
      </c>
      <c r="D285" s="496" t="n">
        <f aca="false">AVERAGE(B282:B288)</f>
        <v>32.7142857142857</v>
      </c>
      <c r="E285" s="496" t="n">
        <f aca="false">AVERAGE(C282:C288)</f>
        <v>29.7142857142857</v>
      </c>
    </row>
    <row r="286" customFormat="false" ht="12.75" hidden="false" customHeight="false" outlineLevel="0" collapsed="false">
      <c r="A286" s="497" t="n">
        <v>44182</v>
      </c>
      <c r="B286" s="498" t="n">
        <v>39</v>
      </c>
      <c r="C286" s="179" t="n">
        <v>36</v>
      </c>
      <c r="D286" s="496" t="n">
        <f aca="false">AVERAGE(B283:B289)</f>
        <v>33.5714285714286</v>
      </c>
      <c r="E286" s="496" t="n">
        <f aca="false">AVERAGE(C283:C289)</f>
        <v>29.7142857142857</v>
      </c>
    </row>
    <row r="287" customFormat="false" ht="12.75" hidden="false" customHeight="false" outlineLevel="0" collapsed="false">
      <c r="A287" s="497" t="n">
        <v>44183</v>
      </c>
      <c r="B287" s="498" t="n">
        <v>25</v>
      </c>
      <c r="C287" s="179" t="n">
        <v>49</v>
      </c>
      <c r="D287" s="496" t="n">
        <f aca="false">AVERAGE(B284:B290)</f>
        <v>32.5714285714286</v>
      </c>
      <c r="E287" s="496" t="n">
        <f aca="false">AVERAGE(C284:C290)</f>
        <v>31.5714285714286</v>
      </c>
    </row>
    <row r="288" customFormat="false" ht="12.75" hidden="false" customHeight="false" outlineLevel="0" collapsed="false">
      <c r="A288" s="497" t="n">
        <v>44184</v>
      </c>
      <c r="B288" s="498" t="n">
        <v>31</v>
      </c>
      <c r="C288" s="179" t="n">
        <v>2</v>
      </c>
      <c r="D288" s="496" t="n">
        <f aca="false">AVERAGE(B285:B291)</f>
        <v>31.5714285714286</v>
      </c>
      <c r="E288" s="496" t="n">
        <f aca="false">AVERAGE(C285:C291)</f>
        <v>32.4285714285714</v>
      </c>
    </row>
    <row r="289" customFormat="false" ht="12.75" hidden="false" customHeight="false" outlineLevel="0" collapsed="false">
      <c r="A289" s="497" t="n">
        <v>44185</v>
      </c>
      <c r="B289" s="498" t="n">
        <v>32</v>
      </c>
      <c r="C289" s="179" t="n">
        <v>1</v>
      </c>
      <c r="D289" s="496" t="n">
        <f aca="false">AVERAGE(B286:B292)</f>
        <v>32</v>
      </c>
      <c r="E289" s="496" t="n">
        <f aca="false">AVERAGE(C286:C292)</f>
        <v>34.7142857142857</v>
      </c>
    </row>
    <row r="290" customFormat="false" ht="12.75" hidden="false" customHeight="false" outlineLevel="0" collapsed="false">
      <c r="A290" s="497" t="n">
        <v>44186</v>
      </c>
      <c r="B290" s="498" t="n">
        <v>30</v>
      </c>
      <c r="C290" s="179" t="n">
        <v>48</v>
      </c>
      <c r="D290" s="496" t="n">
        <f aca="false">AVERAGE(B287:B293)</f>
        <v>32.4285714285714</v>
      </c>
      <c r="E290" s="496" t="n">
        <f aca="false">AVERAGE(C287:C293)</f>
        <v>35.8571428571429</v>
      </c>
    </row>
    <row r="291" customFormat="false" ht="12.75" hidden="false" customHeight="false" outlineLevel="0" collapsed="false">
      <c r="A291" s="497" t="n">
        <v>44187</v>
      </c>
      <c r="B291" s="498" t="n">
        <v>31</v>
      </c>
      <c r="C291" s="179" t="n">
        <v>56</v>
      </c>
      <c r="D291" s="496" t="n">
        <f aca="false">AVERAGE(B288:B294)</f>
        <v>34.7142857142857</v>
      </c>
      <c r="E291" s="496" t="n">
        <f aca="false">AVERAGE(C288:C294)</f>
        <v>28.8571428571429</v>
      </c>
    </row>
    <row r="292" customFormat="false" ht="12.75" hidden="false" customHeight="false" outlineLevel="0" collapsed="false">
      <c r="A292" s="497" t="n">
        <v>44188</v>
      </c>
      <c r="B292" s="498" t="n">
        <v>36</v>
      </c>
      <c r="C292" s="179" t="n">
        <v>51</v>
      </c>
      <c r="D292" s="496" t="n">
        <f aca="false">AVERAGE(B289:B295)</f>
        <v>35.1428571428571</v>
      </c>
      <c r="E292" s="496" t="n">
        <f aca="false">AVERAGE(C289:C295)</f>
        <v>28.7142857142857</v>
      </c>
    </row>
    <row r="293" customFormat="false" ht="12.75" hidden="false" customHeight="false" outlineLevel="0" collapsed="false">
      <c r="A293" s="497" t="n">
        <v>44189</v>
      </c>
      <c r="B293" s="498" t="n">
        <v>42</v>
      </c>
      <c r="C293" s="179" t="n">
        <v>44</v>
      </c>
      <c r="D293" s="496" t="n">
        <f aca="false">AVERAGE(B290:B296)</f>
        <v>36.4285714285714</v>
      </c>
      <c r="E293" s="496" t="n">
        <f aca="false">AVERAGE(C290:C296)</f>
        <v>28.5714285714286</v>
      </c>
    </row>
    <row r="294" customFormat="false" ht="12.75" hidden="false" customHeight="false" outlineLevel="0" collapsed="false">
      <c r="A294" s="497" t="n">
        <v>44190</v>
      </c>
      <c r="B294" s="498" t="n">
        <v>41</v>
      </c>
      <c r="C294" s="179" t="n">
        <v>0</v>
      </c>
      <c r="D294" s="496" t="n">
        <f aca="false">AVERAGE(B291:B297)</f>
        <v>36.7142857142857</v>
      </c>
      <c r="E294" s="496" t="n">
        <f aca="false">AVERAGE(C291:C297)</f>
        <v>22.7142857142857</v>
      </c>
    </row>
    <row r="295" customFormat="false" ht="12.75" hidden="false" customHeight="false" outlineLevel="0" collapsed="false">
      <c r="A295" s="497" t="n">
        <v>44191</v>
      </c>
      <c r="B295" s="498" t="n">
        <v>34</v>
      </c>
      <c r="C295" s="179" t="n">
        <v>1</v>
      </c>
      <c r="D295" s="496" t="n">
        <f aca="false">AVERAGE(B292:B298)</f>
        <v>36.7142857142857</v>
      </c>
      <c r="E295" s="496" t="n">
        <f aca="false">AVERAGE(C292:C298)</f>
        <v>22.1428571428571</v>
      </c>
    </row>
    <row r="296" customFormat="false" ht="12.75" hidden="false" customHeight="false" outlineLevel="0" collapsed="false">
      <c r="A296" s="497" t="n">
        <v>44192</v>
      </c>
      <c r="B296" s="498" t="n">
        <v>41</v>
      </c>
      <c r="C296" s="179" t="n">
        <v>0</v>
      </c>
      <c r="D296" s="496" t="n">
        <f aca="false">AVERAGE(B293:B299)</f>
        <v>36.7142857142857</v>
      </c>
      <c r="E296" s="496" t="n">
        <f aca="false">AVERAGE(C293:C299)</f>
        <v>26.4285714285714</v>
      </c>
    </row>
    <row r="297" customFormat="false" ht="12.75" hidden="false" customHeight="false" outlineLevel="0" collapsed="false">
      <c r="A297" s="497" t="n">
        <v>44193</v>
      </c>
      <c r="B297" s="498" t="n">
        <v>32</v>
      </c>
      <c r="C297" s="179" t="n">
        <v>7</v>
      </c>
      <c r="D297" s="496" t="n">
        <f aca="false">AVERAGE(B294:B300)</f>
        <v>36.7142857142857</v>
      </c>
      <c r="E297" s="496" t="n">
        <f aca="false">AVERAGE(C294:C300)</f>
        <v>26.7142857142857</v>
      </c>
    </row>
    <row r="298" customFormat="false" ht="12.75" hidden="false" customHeight="false" outlineLevel="0" collapsed="false">
      <c r="A298" s="497" t="n">
        <v>44194</v>
      </c>
      <c r="B298" s="498" t="n">
        <v>31</v>
      </c>
      <c r="C298" s="179" t="n">
        <v>52</v>
      </c>
      <c r="D298" s="496" t="n">
        <f aca="false">AVERAGE(B295:B301)</f>
        <v>36</v>
      </c>
      <c r="E298" s="496" t="n">
        <f aca="false">AVERAGE(C295:C301)</f>
        <v>26.7142857142857</v>
      </c>
    </row>
    <row r="299" customFormat="false" ht="12.75" hidden="false" customHeight="false" outlineLevel="0" collapsed="false">
      <c r="A299" s="497" t="n">
        <v>44195</v>
      </c>
      <c r="B299" s="498" t="n">
        <v>36</v>
      </c>
      <c r="C299" s="179" t="n">
        <v>81</v>
      </c>
      <c r="D299" s="496" t="n">
        <f aca="false">AVERAGE(B296:B302)</f>
        <v>38</v>
      </c>
      <c r="E299" s="496" t="n">
        <f aca="false">AVERAGE(C296:C302)</f>
        <v>26.7142857142857</v>
      </c>
    </row>
    <row r="300" customFormat="false" ht="12.75" hidden="false" customHeight="false" outlineLevel="0" collapsed="false">
      <c r="A300" s="497" t="n">
        <v>44196</v>
      </c>
      <c r="B300" s="498" t="n">
        <v>42</v>
      </c>
      <c r="C300" s="179" t="n">
        <v>46</v>
      </c>
      <c r="D300" s="496" t="n">
        <f aca="false">AVERAGE(B297:B303)</f>
        <v>38.8571428571429</v>
      </c>
      <c r="E300" s="496" t="n">
        <f aca="false">AVERAGE(C297:C303)</f>
        <v>26.7142857142857</v>
      </c>
    </row>
    <row r="301" customFormat="false" ht="12.75" hidden="false" customHeight="false" outlineLevel="0" collapsed="false">
      <c r="A301" s="497" t="n">
        <v>44197</v>
      </c>
      <c r="B301" s="498" t="n">
        <v>36</v>
      </c>
      <c r="C301" s="179" t="n">
        <v>0</v>
      </c>
      <c r="D301" s="496" t="n">
        <f aca="false">AVERAGE(B298:B304)</f>
        <v>39.7142857142857</v>
      </c>
      <c r="E301" s="496" t="n">
        <f aca="false">AVERAGE(C298:C304)</f>
        <v>27.7142857142857</v>
      </c>
    </row>
    <row r="302" customFormat="false" ht="12.75" hidden="false" customHeight="false" outlineLevel="0" collapsed="false">
      <c r="A302" s="497" t="n">
        <v>44198</v>
      </c>
      <c r="B302" s="498" t="n">
        <v>48</v>
      </c>
      <c r="C302" s="179" t="n">
        <v>1</v>
      </c>
      <c r="D302" s="496" t="n">
        <f aca="false">AVERAGE(B299:B305)</f>
        <v>41.1428571428572</v>
      </c>
      <c r="E302" s="496" t="n">
        <f aca="false">AVERAGE(C299:C305)</f>
        <v>33.4285714285714</v>
      </c>
    </row>
    <row r="303" customFormat="false" ht="12.75" hidden="false" customHeight="false" outlineLevel="0" collapsed="false">
      <c r="A303" s="497" t="n">
        <v>44199</v>
      </c>
      <c r="B303" s="498" t="n">
        <v>47</v>
      </c>
      <c r="C303" s="179" t="n">
        <v>0</v>
      </c>
      <c r="D303" s="496" t="n">
        <f aca="false">AVERAGE(B300:B306)</f>
        <v>43.7142857142857</v>
      </c>
      <c r="E303" s="496" t="n">
        <f aca="false">AVERAGE(C300:C306)</f>
        <v>33.4285714285714</v>
      </c>
    </row>
    <row r="304" customFormat="false" ht="12.75" hidden="false" customHeight="false" outlineLevel="0" collapsed="false">
      <c r="A304" s="497" t="n">
        <v>44200</v>
      </c>
      <c r="B304" s="498" t="n">
        <v>38</v>
      </c>
      <c r="C304" s="179" t="n">
        <v>14</v>
      </c>
      <c r="D304" s="496" t="n">
        <f aca="false">AVERAGE(B301:B307)</f>
        <v>44.2857142857143</v>
      </c>
      <c r="E304" s="496" t="n">
        <f aca="false">AVERAGE(C301:C307)</f>
        <v>41.4285714285714</v>
      </c>
    </row>
    <row r="305" customFormat="false" ht="12.75" hidden="false" customHeight="false" outlineLevel="0" collapsed="false">
      <c r="A305" s="497" t="n">
        <v>44201</v>
      </c>
      <c r="B305" s="498" t="n">
        <v>41</v>
      </c>
      <c r="C305" s="179" t="n">
        <v>92</v>
      </c>
      <c r="D305" s="496" t="n">
        <f aca="false">AVERAGE(B302:B308)</f>
        <v>46</v>
      </c>
      <c r="E305" s="496" t="n">
        <f aca="false">AVERAGE(C302:C308)</f>
        <v>55.4285714285714</v>
      </c>
    </row>
    <row r="306" customFormat="false" ht="12.75" hidden="false" customHeight="false" outlineLevel="0" collapsed="false">
      <c r="A306" s="497" t="n">
        <v>44202</v>
      </c>
      <c r="B306" s="498" t="n">
        <v>54</v>
      </c>
      <c r="C306" s="179" t="n">
        <v>81</v>
      </c>
      <c r="D306" s="496" t="n">
        <f aca="false">AVERAGE(B303:B309)</f>
        <v>44.1428571428571</v>
      </c>
      <c r="E306" s="496" t="n">
        <f aca="false">AVERAGE(C303:C309)</f>
        <v>55.5714285714286</v>
      </c>
    </row>
    <row r="307" customFormat="false" ht="12.75" hidden="false" customHeight="false" outlineLevel="0" collapsed="false">
      <c r="A307" s="497" t="n">
        <v>44203</v>
      </c>
      <c r="B307" s="498" t="n">
        <v>46</v>
      </c>
      <c r="C307" s="179" t="n">
        <v>102</v>
      </c>
      <c r="D307" s="496" t="n">
        <f aca="false">AVERAGE(B304:B310)</f>
        <v>46</v>
      </c>
      <c r="E307" s="496" t="n">
        <f aca="false">AVERAGE(C304:C310)</f>
        <v>55.8571428571429</v>
      </c>
    </row>
    <row r="308" customFormat="false" ht="12.75" hidden="false" customHeight="false" outlineLevel="0" collapsed="false">
      <c r="A308" s="497" t="n">
        <v>44204</v>
      </c>
      <c r="B308" s="498" t="n">
        <v>48</v>
      </c>
      <c r="C308" s="179" t="n">
        <v>98</v>
      </c>
      <c r="D308" s="496"/>
      <c r="E308" s="496" t="n">
        <f aca="false">AVERAGE(C305:C311)</f>
        <v>62.2857142857143</v>
      </c>
    </row>
    <row r="309" customFormat="false" ht="12.75" hidden="false" customHeight="false" outlineLevel="0" collapsed="false">
      <c r="A309" s="497" t="n">
        <v>44205</v>
      </c>
      <c r="B309" s="498" t="n">
        <v>35</v>
      </c>
      <c r="C309" s="179" t="n">
        <v>2</v>
      </c>
      <c r="D309" s="496"/>
      <c r="E309" s="496" t="n">
        <f aca="false">AVERAGE(C306:C312)</f>
        <v>60.7142857142857</v>
      </c>
    </row>
    <row r="310" customFormat="false" ht="12.75" hidden="false" customHeight="false" outlineLevel="0" collapsed="false">
      <c r="A310" s="497" t="n">
        <v>44206</v>
      </c>
      <c r="B310" s="498" t="n">
        <v>60</v>
      </c>
      <c r="C310" s="179" t="n">
        <v>2</v>
      </c>
      <c r="D310" s="496"/>
      <c r="E310" s="496" t="n">
        <f aca="false">AVERAGE(C307:C313)</f>
        <v>59.4285714285714</v>
      </c>
    </row>
    <row r="311" customFormat="false" ht="12.75" hidden="false" customHeight="false" outlineLevel="0" collapsed="false">
      <c r="A311" s="497" t="n">
        <v>44207</v>
      </c>
      <c r="B311" s="498"/>
      <c r="C311" s="179" t="n">
        <v>59</v>
      </c>
      <c r="D311" s="496"/>
      <c r="E311" s="496" t="n">
        <f aca="false">AVERAGE(C308:C314)</f>
        <v>55.2857142857143</v>
      </c>
    </row>
    <row r="312" customFormat="false" ht="12.75" hidden="false" customHeight="false" outlineLevel="0" collapsed="false">
      <c r="A312" s="497" t="n">
        <v>44208</v>
      </c>
      <c r="B312" s="498"/>
      <c r="C312" s="179" t="n">
        <v>81</v>
      </c>
      <c r="D312" s="496"/>
      <c r="E312" s="496" t="n">
        <f aca="false">AVERAGE(C309:C315)</f>
        <v>52.8571428571429</v>
      </c>
    </row>
    <row r="313" customFormat="false" ht="12.75" hidden="false" customHeight="false" outlineLevel="0" collapsed="false">
      <c r="A313" s="497" t="n">
        <v>44209</v>
      </c>
      <c r="B313" s="498"/>
      <c r="C313" s="179" t="n">
        <v>72</v>
      </c>
      <c r="D313" s="496"/>
      <c r="E313" s="496" t="n">
        <f aca="false">AVERAGE(C310:C316)</f>
        <v>52.7142857142857</v>
      </c>
    </row>
    <row r="314" customFormat="false" ht="12.75" hidden="false" customHeight="false" outlineLevel="0" collapsed="false">
      <c r="A314" s="497" t="n">
        <v>44210</v>
      </c>
      <c r="B314" s="498"/>
      <c r="C314" s="179" t="n">
        <v>73</v>
      </c>
      <c r="D314" s="496"/>
      <c r="E314" s="496" t="n">
        <f aca="false">AVERAGE(C311:C317)</f>
        <v>52.5714285714286</v>
      </c>
    </row>
    <row r="315" customFormat="false" ht="12.75" hidden="false" customHeight="false" outlineLevel="0" collapsed="false">
      <c r="A315" s="497" t="n">
        <v>44211</v>
      </c>
      <c r="B315" s="498"/>
      <c r="C315" s="179" t="n">
        <v>81</v>
      </c>
      <c r="D315" s="496"/>
      <c r="E315" s="496"/>
    </row>
    <row r="316" customFormat="false" ht="12.75" hidden="false" customHeight="false" outlineLevel="0" collapsed="false">
      <c r="A316" s="497" t="n">
        <v>44212</v>
      </c>
      <c r="B316" s="498"/>
      <c r="C316" s="179" t="n">
        <v>1</v>
      </c>
      <c r="D316" s="496"/>
      <c r="E316" s="496"/>
    </row>
    <row r="317" customFormat="false" ht="12.75" hidden="false" customHeight="false" outlineLevel="0" collapsed="false">
      <c r="A317" s="497" t="n">
        <v>44213</v>
      </c>
      <c r="B317" s="498"/>
      <c r="C317" s="179" t="n">
        <v>1</v>
      </c>
      <c r="D317" s="496"/>
      <c r="E317" s="496"/>
    </row>
    <row r="319" customFormat="false" ht="12.75" hidden="false" customHeight="false" outlineLevel="0" collapsed="false">
      <c r="B319" s="180"/>
      <c r="C319" s="180"/>
    </row>
    <row r="321" customFormat="false" ht="12.75" hidden="false" customHeight="false" outlineLevel="0" collapsed="false">
      <c r="A321" s="499" t="s">
        <v>58</v>
      </c>
    </row>
  </sheetData>
  <mergeCells count="7">
    <mergeCell ref="A1:E1"/>
    <mergeCell ref="G1:H1"/>
    <mergeCell ref="A3:A5"/>
    <mergeCell ref="B3:B5"/>
    <mergeCell ref="C3:C5"/>
    <mergeCell ref="D3:D5"/>
    <mergeCell ref="E3:E5"/>
  </mergeCells>
  <hyperlinks>
    <hyperlink ref="G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Y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18.58"/>
    <col collapsed="false" customWidth="true" hidden="false" outlineLevel="0" max="2" min="2" style="1" width="13.43"/>
    <col collapsed="false" customWidth="true" hidden="false" outlineLevel="0" max="3" min="3" style="1" width="12.86"/>
    <col collapsed="false" customWidth="true" hidden="false" outlineLevel="0" max="4" min="4" style="1" width="10.85"/>
    <col collapsed="false" customWidth="true" hidden="false" outlineLevel="0" max="6" min="5" style="1" width="12.86"/>
    <col collapsed="false" customWidth="false" hidden="false" outlineLevel="0" max="7" min="7" style="1" width="11.42"/>
    <col collapsed="false" customWidth="false" hidden="false" outlineLevel="0" max="9" min="8" style="500" width="11.42"/>
    <col collapsed="false" customWidth="false" hidden="false" outlineLevel="0" max="10" min="10" style="1" width="11.42"/>
    <col collapsed="false" customWidth="false" hidden="false" outlineLevel="0" max="12" min="11" style="500" width="11.42"/>
    <col collapsed="false" customWidth="false" hidden="false" outlineLevel="0" max="31" min="13" style="1" width="11.42"/>
    <col collapsed="false" customWidth="true" hidden="false" outlineLevel="0" max="34" min="32" style="1" width="11.86"/>
    <col collapsed="false" customWidth="true" hidden="false" outlineLevel="0" max="38" min="35" style="500" width="4.86"/>
    <col collapsed="false" customWidth="true" hidden="false" outlineLevel="0" max="41" min="39" style="500" width="3.86"/>
    <col collapsed="false" customWidth="true" hidden="false" outlineLevel="0" max="42" min="42" style="500" width="5.01"/>
    <col collapsed="false" customWidth="true" hidden="false" outlineLevel="0" max="44" min="43" style="500" width="5.43"/>
    <col collapsed="false" customWidth="true" hidden="false" outlineLevel="0" max="45" min="45" style="500" width="3.86"/>
    <col collapsed="false" customWidth="true" hidden="false" outlineLevel="0" max="46" min="46" style="500" width="9.14"/>
    <col collapsed="false" customWidth="true" hidden="false" outlineLevel="0" max="1025" min="47" style="1" width="9.14"/>
  </cols>
  <sheetData>
    <row r="1" customFormat="false" ht="18" hidden="false" customHeight="true" outlineLevel="0" collapsed="false">
      <c r="A1" s="345" t="s">
        <v>3070</v>
      </c>
      <c r="B1" s="345"/>
      <c r="C1" s="345"/>
      <c r="D1" s="345"/>
      <c r="E1" s="345"/>
      <c r="F1" s="345"/>
      <c r="G1" s="345"/>
      <c r="H1" s="345"/>
      <c r="I1" s="345"/>
      <c r="J1" s="345"/>
      <c r="K1" s="345"/>
      <c r="L1" s="327"/>
      <c r="M1" s="6" t="s">
        <v>60</v>
      </c>
      <c r="N1" s="6"/>
      <c r="O1" s="6"/>
      <c r="P1" s="6"/>
      <c r="Q1" s="6"/>
      <c r="R1" s="6"/>
      <c r="S1" s="6"/>
      <c r="T1" s="6"/>
      <c r="U1" s="6"/>
      <c r="V1" s="6"/>
      <c r="W1" s="6"/>
      <c r="X1" s="6"/>
      <c r="Y1" s="6"/>
      <c r="Z1" s="6"/>
      <c r="AA1" s="6"/>
      <c r="AB1" s="6"/>
      <c r="AC1" s="6"/>
      <c r="AD1" s="6"/>
      <c r="AE1" s="6"/>
      <c r="AF1" s="6"/>
      <c r="AG1" s="327"/>
      <c r="AH1" s="327"/>
      <c r="AI1" s="501"/>
      <c r="AJ1" s="501"/>
      <c r="AK1" s="501"/>
      <c r="AL1" s="501"/>
      <c r="AM1" s="501"/>
      <c r="AN1" s="501"/>
      <c r="AO1" s="501"/>
      <c r="AP1" s="501"/>
      <c r="AQ1" s="501"/>
      <c r="AR1" s="501"/>
      <c r="AS1" s="501"/>
      <c r="AT1" s="501"/>
    </row>
    <row r="2" customFormat="false" ht="15" hidden="false" customHeight="true" outlineLevel="0" collapsed="false">
      <c r="A2" s="502"/>
    </row>
    <row r="3" customFormat="false" ht="18" hidden="false" customHeight="true" outlineLevel="0" collapsed="false">
      <c r="A3" s="503"/>
      <c r="B3" s="504" t="s">
        <v>3071</v>
      </c>
      <c r="C3" s="504"/>
      <c r="D3" s="504"/>
      <c r="E3" s="504" t="s">
        <v>3072</v>
      </c>
      <c r="F3" s="504"/>
      <c r="G3" s="504"/>
      <c r="H3" s="504" t="s">
        <v>3073</v>
      </c>
      <c r="I3" s="504"/>
      <c r="J3" s="504"/>
      <c r="K3" s="504" t="s">
        <v>3074</v>
      </c>
      <c r="L3" s="504"/>
      <c r="M3" s="504"/>
      <c r="N3" s="504" t="s">
        <v>3075</v>
      </c>
      <c r="O3" s="504"/>
      <c r="P3" s="504"/>
      <c r="Q3" s="504" t="s">
        <v>3076</v>
      </c>
      <c r="R3" s="504"/>
      <c r="S3" s="504"/>
      <c r="T3" s="504" t="s">
        <v>3077</v>
      </c>
      <c r="U3" s="504"/>
      <c r="V3" s="504"/>
      <c r="W3" s="504" t="s">
        <v>3078</v>
      </c>
      <c r="X3" s="504"/>
      <c r="Y3" s="504"/>
      <c r="Z3" s="504" t="s">
        <v>3079</v>
      </c>
      <c r="AA3" s="504"/>
      <c r="AB3" s="504"/>
      <c r="AC3" s="504" t="s">
        <v>3080</v>
      </c>
      <c r="AD3" s="504"/>
      <c r="AE3" s="504"/>
      <c r="AF3" s="504" t="s">
        <v>3081</v>
      </c>
      <c r="AG3" s="504"/>
      <c r="AH3" s="504"/>
      <c r="AI3" s="505"/>
      <c r="AJ3" s="505"/>
      <c r="AK3" s="505"/>
      <c r="AL3" s="505"/>
    </row>
    <row r="4" customFormat="false" ht="14.25" hidden="false" customHeight="true" outlineLevel="0" collapsed="false">
      <c r="A4" s="503"/>
      <c r="B4" s="506" t="s">
        <v>254</v>
      </c>
      <c r="C4" s="506" t="s">
        <v>255</v>
      </c>
      <c r="D4" s="506" t="s">
        <v>256</v>
      </c>
      <c r="E4" s="506" t="s">
        <v>254</v>
      </c>
      <c r="F4" s="506" t="s">
        <v>255</v>
      </c>
      <c r="G4" s="506" t="s">
        <v>256</v>
      </c>
      <c r="H4" s="506" t="s">
        <v>254</v>
      </c>
      <c r="I4" s="506" t="s">
        <v>255</v>
      </c>
      <c r="J4" s="506" t="s">
        <v>256</v>
      </c>
      <c r="K4" s="506" t="s">
        <v>254</v>
      </c>
      <c r="L4" s="506" t="s">
        <v>255</v>
      </c>
      <c r="M4" s="506" t="s">
        <v>256</v>
      </c>
      <c r="N4" s="506" t="s">
        <v>254</v>
      </c>
      <c r="O4" s="506" t="s">
        <v>255</v>
      </c>
      <c r="P4" s="506" t="s">
        <v>256</v>
      </c>
      <c r="Q4" s="506" t="s">
        <v>254</v>
      </c>
      <c r="R4" s="506" t="s">
        <v>255</v>
      </c>
      <c r="S4" s="506" t="s">
        <v>256</v>
      </c>
      <c r="T4" s="506" t="s">
        <v>254</v>
      </c>
      <c r="U4" s="506" t="s">
        <v>255</v>
      </c>
      <c r="V4" s="506" t="s">
        <v>256</v>
      </c>
      <c r="W4" s="506" t="s">
        <v>254</v>
      </c>
      <c r="X4" s="506" t="s">
        <v>255</v>
      </c>
      <c r="Y4" s="506" t="s">
        <v>256</v>
      </c>
      <c r="Z4" s="506" t="s">
        <v>254</v>
      </c>
      <c r="AA4" s="506" t="s">
        <v>255</v>
      </c>
      <c r="AB4" s="506" t="s">
        <v>256</v>
      </c>
      <c r="AC4" s="506" t="s">
        <v>254</v>
      </c>
      <c r="AD4" s="506" t="s">
        <v>255</v>
      </c>
      <c r="AE4" s="506" t="s">
        <v>256</v>
      </c>
      <c r="AF4" s="506" t="s">
        <v>254</v>
      </c>
      <c r="AG4" s="506" t="s">
        <v>255</v>
      </c>
      <c r="AH4" s="506" t="s">
        <v>256</v>
      </c>
      <c r="AU4" s="507"/>
      <c r="AV4" s="507"/>
      <c r="AW4" s="507"/>
      <c r="AX4" s="507"/>
    </row>
    <row r="5" customFormat="false" ht="14.25" hidden="false" customHeight="false" outlineLevel="0" collapsed="false">
      <c r="A5" s="503"/>
      <c r="B5" s="506"/>
      <c r="C5" s="506"/>
      <c r="D5" s="506"/>
      <c r="E5" s="506"/>
      <c r="F5" s="506"/>
      <c r="G5" s="506"/>
      <c r="H5" s="506"/>
      <c r="I5" s="506"/>
      <c r="J5" s="506"/>
      <c r="K5" s="506"/>
      <c r="L5" s="506"/>
      <c r="M5" s="506"/>
      <c r="N5" s="506"/>
      <c r="O5" s="506"/>
      <c r="P5" s="506"/>
      <c r="Q5" s="506"/>
      <c r="R5" s="506"/>
      <c r="S5" s="506"/>
      <c r="T5" s="506"/>
      <c r="U5" s="506"/>
      <c r="V5" s="506"/>
      <c r="W5" s="506"/>
      <c r="X5" s="506"/>
      <c r="Y5" s="506"/>
      <c r="Z5" s="506"/>
      <c r="AA5" s="506"/>
      <c r="AB5" s="506"/>
      <c r="AC5" s="506"/>
      <c r="AD5" s="506"/>
      <c r="AE5" s="506"/>
      <c r="AF5" s="506"/>
      <c r="AG5" s="506"/>
      <c r="AH5" s="506"/>
      <c r="AU5" s="507"/>
      <c r="AV5" s="507"/>
      <c r="AW5" s="507"/>
      <c r="AX5" s="507"/>
    </row>
    <row r="6" customFormat="false" ht="14.25" hidden="false" customHeight="false" outlineLevel="0" collapsed="false">
      <c r="A6" s="508"/>
      <c r="B6" s="506"/>
      <c r="C6" s="506"/>
      <c r="D6" s="506"/>
      <c r="E6" s="506"/>
      <c r="F6" s="506"/>
      <c r="G6" s="506"/>
      <c r="H6" s="506"/>
      <c r="I6" s="506"/>
      <c r="J6" s="506"/>
      <c r="K6" s="506"/>
      <c r="L6" s="506"/>
      <c r="M6" s="506"/>
      <c r="N6" s="506"/>
      <c r="O6" s="506"/>
      <c r="P6" s="506"/>
      <c r="Q6" s="506"/>
      <c r="R6" s="506"/>
      <c r="S6" s="506"/>
      <c r="T6" s="506"/>
      <c r="U6" s="506"/>
      <c r="V6" s="506"/>
      <c r="W6" s="506"/>
      <c r="X6" s="506"/>
      <c r="Y6" s="506"/>
      <c r="Z6" s="506"/>
      <c r="AA6" s="506"/>
      <c r="AB6" s="506"/>
      <c r="AC6" s="506"/>
      <c r="AD6" s="506"/>
      <c r="AE6" s="506"/>
      <c r="AF6" s="506"/>
      <c r="AG6" s="506"/>
      <c r="AH6" s="506"/>
      <c r="AU6" s="507"/>
      <c r="AV6" s="507"/>
      <c r="AW6" s="507"/>
      <c r="AX6" s="507"/>
    </row>
    <row r="7" customFormat="false" ht="14.25" hidden="false" customHeight="true" outlineLevel="0" collapsed="false">
      <c r="A7" s="509" t="s">
        <v>3082</v>
      </c>
      <c r="B7" s="510"/>
      <c r="C7" s="511"/>
      <c r="D7" s="511"/>
      <c r="E7" s="510"/>
      <c r="F7" s="511"/>
      <c r="G7" s="511"/>
      <c r="H7" s="510"/>
      <c r="I7" s="511"/>
      <c r="J7" s="511"/>
      <c r="K7" s="510"/>
      <c r="L7" s="511"/>
      <c r="M7" s="511"/>
      <c r="N7" s="510"/>
      <c r="O7" s="511"/>
      <c r="P7" s="512"/>
      <c r="Q7" s="511"/>
      <c r="R7" s="511"/>
      <c r="S7" s="511"/>
      <c r="T7" s="510"/>
      <c r="U7" s="511"/>
      <c r="V7" s="512"/>
      <c r="W7" s="511"/>
      <c r="X7" s="511"/>
      <c r="Y7" s="512"/>
      <c r="Z7" s="511"/>
      <c r="AA7" s="511"/>
      <c r="AB7" s="512"/>
      <c r="AC7" s="511"/>
      <c r="AD7" s="511"/>
      <c r="AE7" s="512"/>
      <c r="AF7" s="511"/>
      <c r="AG7" s="511"/>
      <c r="AH7" s="512"/>
      <c r="AU7" s="507"/>
      <c r="AV7" s="507"/>
      <c r="AW7" s="507"/>
      <c r="AX7" s="507"/>
    </row>
    <row r="8" customFormat="false" ht="14.25" hidden="false" customHeight="false" outlineLevel="0" collapsed="false">
      <c r="A8" s="509"/>
      <c r="B8" s="513"/>
      <c r="C8" s="514"/>
      <c r="D8" s="514"/>
      <c r="E8" s="513"/>
      <c r="F8" s="514"/>
      <c r="G8" s="514"/>
      <c r="H8" s="513"/>
      <c r="I8" s="514"/>
      <c r="J8" s="514"/>
      <c r="K8" s="513"/>
      <c r="L8" s="514"/>
      <c r="M8" s="514"/>
      <c r="N8" s="513"/>
      <c r="O8" s="514"/>
      <c r="P8" s="515"/>
      <c r="Q8" s="514"/>
      <c r="R8" s="514"/>
      <c r="S8" s="514"/>
      <c r="T8" s="513"/>
      <c r="U8" s="514"/>
      <c r="V8" s="515"/>
      <c r="W8" s="514"/>
      <c r="X8" s="514"/>
      <c r="Y8" s="515"/>
      <c r="Z8" s="514"/>
      <c r="AA8" s="514"/>
      <c r="AB8" s="515"/>
      <c r="AC8" s="514"/>
      <c r="AD8" s="514"/>
      <c r="AE8" s="515"/>
      <c r="AF8" s="514"/>
      <c r="AG8" s="514"/>
      <c r="AH8" s="515"/>
      <c r="AU8" s="507"/>
      <c r="AV8" s="507"/>
      <c r="AW8" s="507"/>
      <c r="AX8" s="507"/>
    </row>
    <row r="9" customFormat="false" ht="14.25" hidden="false" customHeight="false" outlineLevel="0" collapsed="false">
      <c r="A9" s="509"/>
      <c r="B9" s="513"/>
      <c r="C9" s="514"/>
      <c r="D9" s="514"/>
      <c r="E9" s="513"/>
      <c r="F9" s="514"/>
      <c r="G9" s="514"/>
      <c r="H9" s="513"/>
      <c r="I9" s="514"/>
      <c r="J9" s="514"/>
      <c r="K9" s="513"/>
      <c r="L9" s="514"/>
      <c r="M9" s="514"/>
      <c r="N9" s="513"/>
      <c r="O9" s="514"/>
      <c r="P9" s="515"/>
      <c r="Q9" s="514"/>
      <c r="R9" s="514"/>
      <c r="S9" s="515"/>
      <c r="T9" s="513"/>
      <c r="U9" s="514"/>
      <c r="V9" s="515"/>
      <c r="W9" s="514"/>
      <c r="X9" s="514"/>
      <c r="Y9" s="515"/>
      <c r="Z9" s="514"/>
      <c r="AA9" s="514"/>
      <c r="AB9" s="515"/>
      <c r="AC9" s="514"/>
      <c r="AD9" s="514"/>
      <c r="AE9" s="515"/>
      <c r="AF9" s="514"/>
      <c r="AG9" s="514"/>
      <c r="AH9" s="515"/>
      <c r="AU9" s="507"/>
      <c r="AV9" s="507"/>
      <c r="AW9" s="507"/>
      <c r="AX9" s="507"/>
    </row>
    <row r="10" customFormat="false" ht="14.25" hidden="false" customHeight="false" outlineLevel="0" collapsed="false">
      <c r="A10" s="516" t="s">
        <v>198</v>
      </c>
      <c r="B10" s="517" t="n">
        <f aca="false">'Table 4 '!C8</f>
        <v>65.2</v>
      </c>
      <c r="C10" s="518" t="n">
        <f aca="false">'Table 4 '!D8</f>
        <v>57.8</v>
      </c>
      <c r="D10" s="518" t="n">
        <f aca="false">'Table 4 '!E8</f>
        <v>72.6</v>
      </c>
      <c r="E10" s="517" t="n">
        <f aca="false">'Table 4 '!G8</f>
        <v>583.3</v>
      </c>
      <c r="F10" s="518" t="n">
        <f aca="false">'Table 4 '!H8</f>
        <v>561.1</v>
      </c>
      <c r="G10" s="518" t="n">
        <f aca="false">'Table 4 '!I8</f>
        <v>605.5</v>
      </c>
      <c r="H10" s="517" t="n">
        <f aca="false">'Table 4 '!K8</f>
        <v>267.6</v>
      </c>
      <c r="I10" s="518" t="n">
        <f aca="false">'Table 4 '!L8</f>
        <v>252.5</v>
      </c>
      <c r="J10" s="518" t="n">
        <f aca="false">'Table 4 '!M8</f>
        <v>282.7</v>
      </c>
      <c r="K10" s="517" t="n">
        <f aca="false">'Table 4 '!O8</f>
        <v>46.8</v>
      </c>
      <c r="L10" s="518" t="n">
        <f aca="false">'Table 4 '!P8</f>
        <v>40.2</v>
      </c>
      <c r="M10" s="518" t="n">
        <f aca="false">'Table 4 '!Q8</f>
        <v>53.3</v>
      </c>
      <c r="N10" s="517" t="n">
        <f aca="false">'Table 4 '!S8</f>
        <v>8.4</v>
      </c>
      <c r="O10" s="518" t="n">
        <f aca="false">'Table 4 '!T8</f>
        <v>5.7</v>
      </c>
      <c r="P10" s="519" t="n">
        <f aca="false">'Table 4 '!U8</f>
        <v>11.1</v>
      </c>
      <c r="Q10" s="518" t="n">
        <f aca="false">'Table 4 '!W8</f>
        <v>4.3</v>
      </c>
      <c r="R10" s="518" t="n">
        <f aca="false">'Table 4 '!X8</f>
        <v>2.4</v>
      </c>
      <c r="S10" s="519" t="n">
        <f aca="false">'Table 4 '!Y8</f>
        <v>6.3</v>
      </c>
      <c r="T10" s="517" t="n">
        <f aca="false">'Table 4 '!AA8</f>
        <v>10.1</v>
      </c>
      <c r="U10" s="518" t="n">
        <f aca="false">'Table 4 '!AB8</f>
        <v>7.1</v>
      </c>
      <c r="V10" s="519" t="n">
        <f aca="false">'Table 4 '!AC8</f>
        <v>13.1</v>
      </c>
      <c r="W10" s="517" t="n">
        <f aca="false">'Table 4 '!AE8</f>
        <v>104.9</v>
      </c>
      <c r="X10" s="518" t="n">
        <f aca="false">'Table 4 '!AF8</f>
        <v>95.5</v>
      </c>
      <c r="Y10" s="518" t="n">
        <f aca="false">'Table 4 '!AG8</f>
        <v>114.3</v>
      </c>
      <c r="Z10" s="517" t="n">
        <f aca="false">'Table 4 '!AI8</f>
        <v>246.5</v>
      </c>
      <c r="AA10" s="518" t="n">
        <f aca="false">'Table 4 '!AJ8</f>
        <v>231.9</v>
      </c>
      <c r="AB10" s="519" t="n">
        <f aca="false">'Table 4 '!AK8</f>
        <v>261.2</v>
      </c>
      <c r="AC10" s="517" t="n">
        <f aca="false">'Table 4 '!AM8</f>
        <v>221.7</v>
      </c>
      <c r="AD10" s="518" t="n">
        <f aca="false">'Table 4 '!AN8</f>
        <v>208.1</v>
      </c>
      <c r="AE10" s="519" t="n">
        <f aca="false">'Table 4 '!AO8</f>
        <v>235.3</v>
      </c>
      <c r="AF10" s="518" t="n">
        <f aca="false">'Table 4 '!AQ8</f>
        <v>154.9</v>
      </c>
      <c r="AG10" s="518" t="n">
        <f aca="false">'Table 4 '!AR8</f>
        <v>151.2</v>
      </c>
      <c r="AH10" s="519" t="n">
        <f aca="false">'Table 4 '!AS8</f>
        <v>158.6</v>
      </c>
      <c r="AI10" s="336" t="n">
        <f aca="false">B10-C10</f>
        <v>7.40000000000001</v>
      </c>
      <c r="AJ10" s="336" t="n">
        <f aca="false">E10-F10</f>
        <v>22.1999999999999</v>
      </c>
      <c r="AK10" s="336" t="n">
        <f aca="false">H10-I10</f>
        <v>15.1</v>
      </c>
      <c r="AL10" s="336" t="n">
        <f aca="false">K10-L10</f>
        <v>6.59999999999999</v>
      </c>
      <c r="AM10" s="336" t="n">
        <f aca="false">N10-O10</f>
        <v>2.7</v>
      </c>
      <c r="AN10" s="336" t="n">
        <f aca="false">Q10-R10</f>
        <v>1.9</v>
      </c>
      <c r="AO10" s="336" t="n">
        <f aca="false">T10-U10</f>
        <v>3</v>
      </c>
      <c r="AP10" s="336" t="n">
        <f aca="false">W10-X10</f>
        <v>9.40000000000001</v>
      </c>
      <c r="AQ10" s="336" t="n">
        <f aca="false">Z10-AA10</f>
        <v>14.6</v>
      </c>
      <c r="AR10" s="336" t="n">
        <f aca="false">AC10-AD10</f>
        <v>13.6</v>
      </c>
      <c r="AS10" s="336" t="n">
        <f aca="false">AF10-AG10</f>
        <v>3.70000000000002</v>
      </c>
      <c r="AU10" s="507"/>
      <c r="AV10" s="507"/>
      <c r="AW10" s="507"/>
      <c r="AX10" s="507"/>
      <c r="AY10" s="507"/>
    </row>
    <row r="11" customFormat="false" ht="14.25" hidden="false" customHeight="false" outlineLevel="0" collapsed="false">
      <c r="A11" s="516" t="s">
        <v>80</v>
      </c>
      <c r="B11" s="517" t="n">
        <f aca="false">'Table 4 '!C9</f>
        <v>47.2</v>
      </c>
      <c r="C11" s="518" t="n">
        <f aca="false">'Table 4 '!D9</f>
        <v>38.9</v>
      </c>
      <c r="D11" s="518" t="n">
        <f aca="false">'Table 4 '!E9</f>
        <v>55.5</v>
      </c>
      <c r="E11" s="517" t="n">
        <f aca="false">'Table 4 '!G9</f>
        <v>479.2</v>
      </c>
      <c r="F11" s="518" t="n">
        <f aca="false">'Table 4 '!H9</f>
        <v>453.1</v>
      </c>
      <c r="G11" s="518" t="n">
        <f aca="false">'Table 4 '!I9</f>
        <v>505.2</v>
      </c>
      <c r="H11" s="517" t="n">
        <f aca="false">'Table 4 '!K9</f>
        <v>238.6</v>
      </c>
      <c r="I11" s="518" t="n">
        <f aca="false">'Table 4 '!L9</f>
        <v>220.3</v>
      </c>
      <c r="J11" s="518" t="n">
        <f aca="false">'Table 4 '!M9</f>
        <v>256.9</v>
      </c>
      <c r="K11" s="517" t="n">
        <f aca="false">'Table 4 '!O9</f>
        <v>44.7</v>
      </c>
      <c r="L11" s="518" t="n">
        <f aca="false">'Table 4 '!P9</f>
        <v>36.5</v>
      </c>
      <c r="M11" s="518" t="n">
        <f aca="false">'Table 4 '!Q9</f>
        <v>52.9</v>
      </c>
      <c r="N11" s="517" t="n">
        <f aca="false">'Table 4 '!S9</f>
        <v>9</v>
      </c>
      <c r="O11" s="518" t="n">
        <f aca="false">'Table 4 '!T9</f>
        <v>5.4</v>
      </c>
      <c r="P11" s="519" t="n">
        <f aca="false">'Table 4 '!U9</f>
        <v>12.7</v>
      </c>
      <c r="Q11" s="518" t="n">
        <f aca="false">'Table 4 '!W9</f>
        <v>4.9</v>
      </c>
      <c r="R11" s="518" t="n">
        <f aca="false">'Table 4 '!X9</f>
        <v>2.2</v>
      </c>
      <c r="S11" s="519" t="n">
        <f aca="false">'Table 4 '!Y9</f>
        <v>7.5</v>
      </c>
      <c r="T11" s="517" t="n">
        <f aca="false">'Table 4 '!AA9</f>
        <v>6.2</v>
      </c>
      <c r="U11" s="518" t="n">
        <f aca="false">'Table 4 '!AB9</f>
        <v>3.1</v>
      </c>
      <c r="V11" s="519" t="n">
        <f aca="false">'Table 4 '!AC9</f>
        <v>9.2</v>
      </c>
      <c r="W11" s="517" t="n">
        <f aca="false">'Table 4 '!AE9</f>
        <v>81.1</v>
      </c>
      <c r="X11" s="518" t="n">
        <f aca="false">'Table 4 '!AF9</f>
        <v>70.2</v>
      </c>
      <c r="Y11" s="518" t="n">
        <f aca="false">'Table 4 '!AG9</f>
        <v>92</v>
      </c>
      <c r="Z11" s="517" t="n">
        <f aca="false">'Table 4 '!AI9</f>
        <v>194.1</v>
      </c>
      <c r="AA11" s="518" t="n">
        <f aca="false">'Table 4 '!AJ9</f>
        <v>177.2</v>
      </c>
      <c r="AB11" s="519" t="n">
        <f aca="false">'Table 4 '!AK9</f>
        <v>211.1</v>
      </c>
      <c r="AC11" s="517" t="n">
        <f aca="false">'Table 4 '!AM9</f>
        <v>181</v>
      </c>
      <c r="AD11" s="518" t="n">
        <f aca="false">'Table 4 '!AN9</f>
        <v>164.9</v>
      </c>
      <c r="AE11" s="519" t="n">
        <f aca="false">'Table 4 '!AO9</f>
        <v>197</v>
      </c>
      <c r="AF11" s="518" t="n">
        <f aca="false">'Table 4 '!AQ9</f>
        <v>127.8</v>
      </c>
      <c r="AG11" s="518" t="n">
        <f aca="false">'Table 4 '!AR9</f>
        <v>123.5</v>
      </c>
      <c r="AH11" s="519" t="n">
        <f aca="false">'Table 4 '!AS9</f>
        <v>132.2</v>
      </c>
      <c r="AI11" s="336" t="n">
        <f aca="false">B11-C11</f>
        <v>8.3</v>
      </c>
      <c r="AJ11" s="336" t="n">
        <f aca="false">E11-F11</f>
        <v>26.1</v>
      </c>
      <c r="AK11" s="336" t="n">
        <f aca="false">H11-I11</f>
        <v>18.3</v>
      </c>
      <c r="AL11" s="336" t="n">
        <f aca="false">K11-L11</f>
        <v>8.2</v>
      </c>
      <c r="AM11" s="336" t="n">
        <f aca="false">N11-O11</f>
        <v>3.6</v>
      </c>
      <c r="AN11" s="336" t="n">
        <f aca="false">Q11-R11</f>
        <v>2.7</v>
      </c>
      <c r="AO11" s="336" t="n">
        <f aca="false">T11-U11</f>
        <v>3.1</v>
      </c>
      <c r="AP11" s="336" t="n">
        <f aca="false">W11-X11</f>
        <v>10.9</v>
      </c>
      <c r="AQ11" s="336" t="n">
        <f aca="false">Z11-AA11</f>
        <v>16.9</v>
      </c>
      <c r="AR11" s="336" t="n">
        <f aca="false">AC11-AD11</f>
        <v>16.1</v>
      </c>
      <c r="AS11" s="336" t="n">
        <f aca="false">AF11-AG11</f>
        <v>4.3</v>
      </c>
      <c r="AU11" s="507"/>
      <c r="AV11" s="507"/>
      <c r="AW11" s="507"/>
      <c r="AX11" s="507"/>
      <c r="AY11" s="507"/>
    </row>
    <row r="12" customFormat="false" ht="14.25" hidden="false" customHeight="false" outlineLevel="0" collapsed="false">
      <c r="A12" s="516" t="s">
        <v>81</v>
      </c>
      <c r="B12" s="517" t="n">
        <f aca="false">'Table 4 '!C10</f>
        <v>87.7</v>
      </c>
      <c r="C12" s="518" t="n">
        <f aca="false">'Table 4 '!D10</f>
        <v>74.4</v>
      </c>
      <c r="D12" s="518" t="n">
        <f aca="false">'Table 4 '!E10</f>
        <v>101.1</v>
      </c>
      <c r="E12" s="517" t="n">
        <f aca="false">'Table 4 '!G10</f>
        <v>719.8</v>
      </c>
      <c r="F12" s="518" t="n">
        <f aca="false">'Table 4 '!H10</f>
        <v>680.9</v>
      </c>
      <c r="G12" s="518" t="n">
        <f aca="false">'Table 4 '!I10</f>
        <v>758.7</v>
      </c>
      <c r="H12" s="517" t="n">
        <f aca="false">'Table 4 '!K10</f>
        <v>306.3</v>
      </c>
      <c r="I12" s="518" t="n">
        <f aca="false">'Table 4 '!L10</f>
        <v>280.3</v>
      </c>
      <c r="J12" s="518" t="n">
        <f aca="false">'Table 4 '!M10</f>
        <v>332.4</v>
      </c>
      <c r="K12" s="517" t="n">
        <f aca="false">'Table 4 '!O10</f>
        <v>49.6</v>
      </c>
      <c r="L12" s="518" t="n">
        <f aca="false">'Table 4 '!P10</f>
        <v>38.6</v>
      </c>
      <c r="M12" s="518" t="n">
        <f aca="false">'Table 4 '!Q10</f>
        <v>60.5</v>
      </c>
      <c r="N12" s="517" t="n">
        <f aca="false">'Table 4 '!S10</f>
        <v>7.1</v>
      </c>
      <c r="O12" s="520" t="n">
        <f aca="false">'Table 4 '!T10</f>
        <v>3.1</v>
      </c>
      <c r="P12" s="521" t="n">
        <f aca="false">'Table 4 '!U10</f>
        <v>11.1</v>
      </c>
      <c r="Q12" s="518" t="n">
        <f aca="false">'Table 4 '!W10</f>
        <v>3.2</v>
      </c>
      <c r="R12" s="518" t="n">
        <f aca="false">'Table 4 '!X10</f>
        <v>0.5</v>
      </c>
      <c r="S12" s="521" t="n">
        <f aca="false">'Table 4 '!Y10</f>
        <v>5.9</v>
      </c>
      <c r="T12" s="517" t="n">
        <f aca="false">'Table 4 '!AA10</f>
        <v>15.2</v>
      </c>
      <c r="U12" s="520" t="n">
        <f aca="false">'Table 4 '!AB10</f>
        <v>9.4</v>
      </c>
      <c r="V12" s="521" t="n">
        <f aca="false">'Table 4 '!AC10</f>
        <v>21</v>
      </c>
      <c r="W12" s="517" t="n">
        <f aca="false">'Table 4 '!AE10</f>
        <v>137.4</v>
      </c>
      <c r="X12" s="520" t="n">
        <f aca="false">'Table 4 '!AF10</f>
        <v>120.7</v>
      </c>
      <c r="Y12" s="520" t="n">
        <f aca="false">'Table 4 '!AG10</f>
        <v>154.2</v>
      </c>
      <c r="Z12" s="522" t="n">
        <f aca="false">'Table 4 '!AI10</f>
        <v>318</v>
      </c>
      <c r="AA12" s="520" t="n">
        <f aca="false">'Table 4 '!AJ10</f>
        <v>291.8</v>
      </c>
      <c r="AB12" s="521" t="n">
        <f aca="false">'Table 4 '!AK10</f>
        <v>344.2</v>
      </c>
      <c r="AC12" s="522" t="n">
        <f aca="false">'Table 4 '!AM10</f>
        <v>278.1</v>
      </c>
      <c r="AD12" s="520" t="n">
        <f aca="false">'Table 4 '!AN10</f>
        <v>254</v>
      </c>
      <c r="AE12" s="521" t="n">
        <f aca="false">'Table 4 '!AO10</f>
        <v>302.2</v>
      </c>
      <c r="AF12" s="520" t="n">
        <f aca="false">'Table 4 '!AQ10</f>
        <v>191</v>
      </c>
      <c r="AG12" s="520" t="n">
        <f aca="false">'Table 4 '!AR10</f>
        <v>184.5</v>
      </c>
      <c r="AH12" s="521" t="n">
        <f aca="false">'Table 4 '!AS10</f>
        <v>197.4</v>
      </c>
      <c r="AI12" s="336" t="n">
        <f aca="false">B12-C12</f>
        <v>13.3</v>
      </c>
      <c r="AJ12" s="336" t="n">
        <f aca="false">E12-F12</f>
        <v>38.9</v>
      </c>
      <c r="AK12" s="336" t="n">
        <f aca="false">H12-I12</f>
        <v>26</v>
      </c>
      <c r="AL12" s="336" t="n">
        <f aca="false">K12-L12</f>
        <v>11</v>
      </c>
      <c r="AM12" s="336" t="n">
        <f aca="false">N12-O12</f>
        <v>4</v>
      </c>
      <c r="AN12" s="336" t="n">
        <f aca="false">Q12-R12</f>
        <v>2.7</v>
      </c>
      <c r="AO12" s="336" t="n">
        <f aca="false">T12-U12</f>
        <v>5.8</v>
      </c>
      <c r="AP12" s="336" t="n">
        <f aca="false">W12-X12</f>
        <v>16.7</v>
      </c>
      <c r="AQ12" s="336" t="n">
        <f aca="false">Z12-AA12</f>
        <v>26.2</v>
      </c>
      <c r="AR12" s="336" t="n">
        <f aca="false">AC12-AD12</f>
        <v>24.1</v>
      </c>
      <c r="AS12" s="336" t="n">
        <f aca="false">AF12-AG12</f>
        <v>6.5</v>
      </c>
      <c r="AU12" s="507"/>
      <c r="AV12" s="507"/>
      <c r="AW12" s="507"/>
      <c r="AX12" s="507"/>
      <c r="AY12" s="507"/>
    </row>
    <row r="13" customFormat="false" ht="14.25" hidden="false" customHeight="true" outlineLevel="0" collapsed="false">
      <c r="A13" s="523" t="s">
        <v>259</v>
      </c>
      <c r="B13" s="524"/>
      <c r="C13" s="525"/>
      <c r="D13" s="525"/>
      <c r="E13" s="526"/>
      <c r="F13" s="527"/>
      <c r="G13" s="527"/>
      <c r="H13" s="526"/>
      <c r="I13" s="527"/>
      <c r="J13" s="527"/>
      <c r="K13" s="526"/>
      <c r="L13" s="527"/>
      <c r="M13" s="527"/>
      <c r="N13" s="526"/>
      <c r="O13" s="527"/>
      <c r="P13" s="528"/>
      <c r="Q13" s="526"/>
      <c r="R13" s="527"/>
      <c r="S13" s="528"/>
      <c r="T13" s="526"/>
      <c r="U13" s="527"/>
      <c r="V13" s="528"/>
      <c r="W13" s="527"/>
      <c r="X13" s="527"/>
      <c r="Y13" s="527"/>
      <c r="Z13" s="529"/>
      <c r="AA13" s="530"/>
      <c r="AB13" s="531"/>
      <c r="AC13" s="529"/>
      <c r="AD13" s="530"/>
      <c r="AE13" s="531"/>
      <c r="AF13" s="530"/>
      <c r="AG13" s="530"/>
      <c r="AH13" s="531"/>
      <c r="AM13" s="336"/>
      <c r="AN13" s="336"/>
      <c r="AO13" s="336"/>
      <c r="AP13" s="336"/>
      <c r="AQ13" s="336"/>
      <c r="AR13" s="336"/>
      <c r="AU13" s="507"/>
      <c r="AV13" s="507"/>
      <c r="AW13" s="507"/>
      <c r="AX13" s="507"/>
      <c r="AY13" s="507"/>
    </row>
    <row r="14" customFormat="false" ht="14.25" hidden="false" customHeight="false" outlineLevel="0" collapsed="false">
      <c r="A14" s="523"/>
      <c r="B14" s="517"/>
      <c r="C14" s="518"/>
      <c r="D14" s="519"/>
      <c r="E14" s="530"/>
      <c r="F14" s="530"/>
      <c r="G14" s="530"/>
      <c r="H14" s="529"/>
      <c r="I14" s="530"/>
      <c r="J14" s="530"/>
      <c r="K14" s="529"/>
      <c r="L14" s="530"/>
      <c r="M14" s="530"/>
      <c r="N14" s="529"/>
      <c r="O14" s="530"/>
      <c r="P14" s="531"/>
      <c r="Q14" s="529"/>
      <c r="R14" s="530"/>
      <c r="S14" s="531"/>
      <c r="T14" s="529"/>
      <c r="U14" s="530"/>
      <c r="V14" s="531"/>
      <c r="W14" s="530"/>
      <c r="X14" s="530"/>
      <c r="Y14" s="530"/>
      <c r="Z14" s="529"/>
      <c r="AA14" s="530"/>
      <c r="AB14" s="531"/>
      <c r="AC14" s="529"/>
      <c r="AD14" s="530"/>
      <c r="AE14" s="531"/>
      <c r="AF14" s="530"/>
      <c r="AG14" s="530"/>
      <c r="AH14" s="531"/>
      <c r="AM14" s="336"/>
      <c r="AN14" s="336"/>
      <c r="AO14" s="336"/>
      <c r="AP14" s="336"/>
      <c r="AQ14" s="336"/>
      <c r="AR14" s="336"/>
      <c r="AU14" s="507"/>
      <c r="AV14" s="507"/>
      <c r="AW14" s="507"/>
      <c r="AX14" s="507"/>
      <c r="AY14" s="507"/>
    </row>
    <row r="15" customFormat="false" ht="14.25" hidden="false" customHeight="false" outlineLevel="0" collapsed="false">
      <c r="A15" s="523"/>
      <c r="B15" s="517"/>
      <c r="C15" s="518"/>
      <c r="D15" s="519"/>
      <c r="E15" s="530"/>
      <c r="F15" s="530"/>
      <c r="G15" s="530"/>
      <c r="H15" s="529"/>
      <c r="I15" s="530"/>
      <c r="J15" s="530"/>
      <c r="K15" s="529"/>
      <c r="L15" s="530"/>
      <c r="M15" s="530"/>
      <c r="N15" s="529"/>
      <c r="O15" s="530"/>
      <c r="P15" s="531"/>
      <c r="Q15" s="529"/>
      <c r="R15" s="530"/>
      <c r="S15" s="531"/>
      <c r="T15" s="529"/>
      <c r="U15" s="530"/>
      <c r="V15" s="531"/>
      <c r="W15" s="530"/>
      <c r="X15" s="530"/>
      <c r="Y15" s="530"/>
      <c r="Z15" s="529"/>
      <c r="AA15" s="530"/>
      <c r="AB15" s="531"/>
      <c r="AC15" s="529"/>
      <c r="AD15" s="530"/>
      <c r="AE15" s="531"/>
      <c r="AF15" s="530"/>
      <c r="AG15" s="530"/>
      <c r="AH15" s="531"/>
      <c r="AM15" s="336"/>
      <c r="AN15" s="336"/>
      <c r="AO15" s="336"/>
      <c r="AP15" s="336"/>
      <c r="AQ15" s="336"/>
      <c r="AR15" s="336"/>
      <c r="AU15" s="507"/>
      <c r="AV15" s="507"/>
      <c r="AW15" s="507"/>
      <c r="AX15" s="507"/>
      <c r="AY15" s="507"/>
    </row>
    <row r="16" customFormat="false" ht="14.25" hidden="false" customHeight="false" outlineLevel="0" collapsed="false">
      <c r="A16" s="516" t="s">
        <v>198</v>
      </c>
      <c r="B16" s="517" t="n">
        <f aca="false">'Table 4 '!C11</f>
        <v>57.5</v>
      </c>
      <c r="C16" s="518" t="n">
        <f aca="false">'Table 4 '!D11</f>
        <v>50.5</v>
      </c>
      <c r="D16" s="518" t="n">
        <f aca="false">'Table 4 '!E11</f>
        <v>64.4</v>
      </c>
      <c r="E16" s="517" t="n">
        <f aca="false">'Table 4 '!G11</f>
        <v>551.6</v>
      </c>
      <c r="F16" s="518" t="n">
        <f aca="false">'Table 4 '!H11</f>
        <v>530.2</v>
      </c>
      <c r="G16" s="518" t="n">
        <f aca="false">'Table 4 '!I11</f>
        <v>573</v>
      </c>
      <c r="H16" s="517" t="n">
        <f aca="false">'Table 4 '!K11</f>
        <v>238</v>
      </c>
      <c r="I16" s="518" t="n">
        <f aca="false">'Table 4 '!L11</f>
        <v>223.9</v>
      </c>
      <c r="J16" s="518" t="n">
        <f aca="false">'Table 4 '!M11</f>
        <v>252.2</v>
      </c>
      <c r="K16" s="517" t="n">
        <f aca="false">'Table 4 '!O11</f>
        <v>35.3</v>
      </c>
      <c r="L16" s="518" t="n">
        <f aca="false">'Table 4 '!P11</f>
        <v>29.7</v>
      </c>
      <c r="M16" s="518" t="n">
        <f aca="false">'Table 4 '!Q11</f>
        <v>40.9</v>
      </c>
      <c r="N16" s="517" t="n">
        <f aca="false">'Table 4 '!S11</f>
        <v>3.6</v>
      </c>
      <c r="O16" s="518" t="n">
        <f aca="false">'Table 4 '!T11</f>
        <v>1.8</v>
      </c>
      <c r="P16" s="519" t="n">
        <f aca="false">'Table 4 '!U11</f>
        <v>5.3</v>
      </c>
      <c r="Q16" s="517" t="n">
        <f aca="false">'Table 4 '!W11</f>
        <v>2</v>
      </c>
      <c r="R16" s="518" t="n">
        <f aca="false">'Table 4 '!X11</f>
        <v>0.7</v>
      </c>
      <c r="S16" s="519" t="n">
        <f aca="false">'Table 4 '!Y11</f>
        <v>3.4</v>
      </c>
      <c r="T16" s="517" t="n">
        <f aca="false">'Table 4 '!AA11</f>
        <v>7.9</v>
      </c>
      <c r="U16" s="518" t="n">
        <f aca="false">'Table 4 '!AB11</f>
        <v>5.3</v>
      </c>
      <c r="V16" s="519" t="n">
        <f aca="false">'Table 4 '!AC11</f>
        <v>10.5</v>
      </c>
      <c r="W16" s="517" t="n">
        <f aca="false">'Table 4 '!AE11</f>
        <v>93</v>
      </c>
      <c r="X16" s="518" t="n">
        <f aca="false">'Table 4 '!AF11</f>
        <v>84.3</v>
      </c>
      <c r="Y16" s="518" t="n">
        <f aca="false">'Table 4 '!AG11</f>
        <v>101.8</v>
      </c>
      <c r="Z16" s="517" t="n">
        <f aca="false">'Table 4 '!AI11</f>
        <v>210.1</v>
      </c>
      <c r="AA16" s="518" t="n">
        <f aca="false">'Table 4 '!AJ11</f>
        <v>196.7</v>
      </c>
      <c r="AB16" s="519" t="n">
        <f aca="false">'Table 4 '!AK11</f>
        <v>223.5</v>
      </c>
      <c r="AC16" s="517" t="n">
        <f aca="false">'Table 4 '!AM11</f>
        <v>181.5</v>
      </c>
      <c r="AD16" s="518" t="n">
        <f aca="false">'Table 4 '!AN11</f>
        <v>169.3</v>
      </c>
      <c r="AE16" s="519" t="n">
        <f aca="false">'Table 4 '!AO11</f>
        <v>193.7</v>
      </c>
      <c r="AF16" s="518" t="n">
        <f aca="false">'Table 4 '!AQ11</f>
        <v>137</v>
      </c>
      <c r="AG16" s="518" t="n">
        <f aca="false">'Table 4 '!AR11</f>
        <v>133.6</v>
      </c>
      <c r="AH16" s="519" t="n">
        <f aca="false">'Table 4 '!AS11</f>
        <v>140.5</v>
      </c>
      <c r="AI16" s="336" t="n">
        <f aca="false">B16-C16</f>
        <v>7</v>
      </c>
      <c r="AJ16" s="336" t="n">
        <f aca="false">E16-F16</f>
        <v>21.4</v>
      </c>
      <c r="AK16" s="336" t="n">
        <f aca="false">H16-I16</f>
        <v>14.1</v>
      </c>
      <c r="AL16" s="336" t="n">
        <f aca="false">K16-L16</f>
        <v>5.6</v>
      </c>
      <c r="AM16" s="336" t="n">
        <f aca="false">N16-O16</f>
        <v>1.8</v>
      </c>
      <c r="AN16" s="336" t="n">
        <f aca="false">Q16-R16</f>
        <v>1.3</v>
      </c>
      <c r="AO16" s="336" t="n">
        <f aca="false">T16-U16</f>
        <v>2.6</v>
      </c>
      <c r="AP16" s="336" t="n">
        <f aca="false">W16-X16</f>
        <v>8.7</v>
      </c>
      <c r="AQ16" s="336" t="n">
        <f aca="false">Z16-AA16</f>
        <v>13.4</v>
      </c>
      <c r="AR16" s="336" t="n">
        <f aca="false">AC16-AD16</f>
        <v>12.2</v>
      </c>
      <c r="AS16" s="336" t="n">
        <f aca="false">AF16-AG16</f>
        <v>3.40000000000001</v>
      </c>
      <c r="AU16" s="507"/>
      <c r="AV16" s="507"/>
      <c r="AW16" s="507"/>
      <c r="AX16" s="507"/>
      <c r="AY16" s="507"/>
    </row>
    <row r="17" customFormat="false" ht="14.25" hidden="false" customHeight="false" outlineLevel="0" collapsed="false">
      <c r="A17" s="516" t="s">
        <v>80</v>
      </c>
      <c r="B17" s="517" t="n">
        <f aca="false">'Table 4 '!C12</f>
        <v>41.7</v>
      </c>
      <c r="C17" s="518" t="n">
        <f aca="false">'Table 4 '!D12</f>
        <v>33.9</v>
      </c>
      <c r="D17" s="518" t="n">
        <f aca="false">'Table 4 '!E12</f>
        <v>49.4</v>
      </c>
      <c r="E17" s="517" t="n">
        <f aca="false">'Table 4 '!G12</f>
        <v>454.5</v>
      </c>
      <c r="F17" s="518" t="n">
        <f aca="false">'Table 4 '!H12</f>
        <v>429.3</v>
      </c>
      <c r="G17" s="518" t="n">
        <f aca="false">'Table 4 '!I12</f>
        <v>479.7</v>
      </c>
      <c r="H17" s="517" t="n">
        <f aca="false">'Table 4 '!K12</f>
        <v>212.5</v>
      </c>
      <c r="I17" s="518" t="n">
        <f aca="false">'Table 4 '!L12</f>
        <v>195.3</v>
      </c>
      <c r="J17" s="518" t="n">
        <f aca="false">'Table 4 '!M12</f>
        <v>229.6</v>
      </c>
      <c r="K17" s="517" t="n">
        <f aca="false">'Table 4 '!O12</f>
        <v>35</v>
      </c>
      <c r="L17" s="518" t="n">
        <f aca="false">'Table 4 '!P12</f>
        <v>27.8</v>
      </c>
      <c r="M17" s="518" t="n">
        <f aca="false">'Table 4 '!Q12</f>
        <v>42.3</v>
      </c>
      <c r="N17" s="517" t="n">
        <f aca="false">'Table 4 '!S12</f>
        <v>4.1</v>
      </c>
      <c r="O17" s="518" t="n">
        <f aca="false">'Table 4 '!T12</f>
        <v>1.7</v>
      </c>
      <c r="P17" s="519" t="n">
        <f aca="false">'Table 4 '!U12</f>
        <v>6.5</v>
      </c>
      <c r="Q17" s="517" t="n">
        <f aca="false">'Table 4 '!W12</f>
        <v>3</v>
      </c>
      <c r="R17" s="518" t="n">
        <f aca="false">'Table 4 '!X12</f>
        <v>0.9</v>
      </c>
      <c r="S17" s="519" t="n">
        <f aca="false">'Table 4 '!Y12</f>
        <v>5.1</v>
      </c>
      <c r="T17" s="517" t="n">
        <f aca="false">'Table 4 '!AA12</f>
        <v>4.5</v>
      </c>
      <c r="U17" s="518" t="n">
        <f aca="false">'Table 4 '!AB12</f>
        <v>2</v>
      </c>
      <c r="V17" s="519" t="n">
        <f aca="false">'Table 4 '!AC12</f>
        <v>7.1</v>
      </c>
      <c r="W17" s="517" t="n">
        <f aca="false">'Table 4 '!AE12</f>
        <v>69.5</v>
      </c>
      <c r="X17" s="518" t="n">
        <f aca="false">'Table 4 '!AF12</f>
        <v>59.5</v>
      </c>
      <c r="Y17" s="518" t="n">
        <f aca="false">'Table 4 '!AG12</f>
        <v>79.4</v>
      </c>
      <c r="Z17" s="517" t="n">
        <f aca="false">'Table 4 '!AI12</f>
        <v>164.9</v>
      </c>
      <c r="AA17" s="518" t="n">
        <f aca="false">'Table 4 '!AJ12</f>
        <v>149.4</v>
      </c>
      <c r="AB17" s="519" t="n">
        <f aca="false">'Table 4 '!AK12</f>
        <v>180.5</v>
      </c>
      <c r="AC17" s="517" t="n">
        <f aca="false">'Table 4 '!AM12</f>
        <v>147.4</v>
      </c>
      <c r="AD17" s="518" t="n">
        <f aca="false">'Table 4 '!AN12</f>
        <v>133</v>
      </c>
      <c r="AE17" s="519" t="n">
        <f aca="false">'Table 4 '!AO12</f>
        <v>161.8</v>
      </c>
      <c r="AF17" s="518" t="n">
        <f aca="false">'Table 4 '!AQ12</f>
        <v>112.9</v>
      </c>
      <c r="AG17" s="518" t="n">
        <f aca="false">'Table 4 '!AR12</f>
        <v>108.9</v>
      </c>
      <c r="AH17" s="519" t="n">
        <f aca="false">'Table 4 '!AS12</f>
        <v>116.9</v>
      </c>
      <c r="AI17" s="336" t="n">
        <f aca="false">B17-C17</f>
        <v>7.8</v>
      </c>
      <c r="AJ17" s="336" t="n">
        <f aca="false">E17-F17</f>
        <v>25.2</v>
      </c>
      <c r="AK17" s="336" t="n">
        <f aca="false">H17-I17</f>
        <v>17.2</v>
      </c>
      <c r="AL17" s="336" t="n">
        <f aca="false">K17-L17</f>
        <v>7.2</v>
      </c>
      <c r="AM17" s="336" t="n">
        <f aca="false">N17-O17</f>
        <v>2.4</v>
      </c>
      <c r="AN17" s="336" t="n">
        <f aca="false">Q17-R17</f>
        <v>2.1</v>
      </c>
      <c r="AO17" s="336" t="n">
        <f aca="false">T17-U17</f>
        <v>2.5</v>
      </c>
      <c r="AP17" s="336" t="n">
        <f aca="false">W17-X17</f>
        <v>10</v>
      </c>
      <c r="AQ17" s="336" t="n">
        <f aca="false">Z17-AA17</f>
        <v>15.5</v>
      </c>
      <c r="AR17" s="336" t="n">
        <f aca="false">AC17-AD17</f>
        <v>14.4</v>
      </c>
      <c r="AS17" s="336" t="n">
        <f aca="false">AF17-AG17</f>
        <v>4</v>
      </c>
      <c r="AU17" s="507"/>
      <c r="AV17" s="507"/>
      <c r="AW17" s="507"/>
      <c r="AX17" s="507"/>
      <c r="AY17" s="507"/>
    </row>
    <row r="18" customFormat="false" ht="14.25" hidden="false" customHeight="false" outlineLevel="0" collapsed="false">
      <c r="A18" s="532" t="s">
        <v>81</v>
      </c>
      <c r="B18" s="522" t="n">
        <f aca="false">'Table 4 '!C13</f>
        <v>77.3</v>
      </c>
      <c r="C18" s="520" t="n">
        <f aca="false">'Table 4 '!D13</f>
        <v>64.8</v>
      </c>
      <c r="D18" s="520" t="n">
        <f aca="false">'Table 4 '!E13</f>
        <v>89.7</v>
      </c>
      <c r="E18" s="522" t="n">
        <f aca="false">'Table 4 '!G13</f>
        <v>677.4</v>
      </c>
      <c r="F18" s="520" t="n">
        <f aca="false">'Table 4 '!H13</f>
        <v>640.1</v>
      </c>
      <c r="G18" s="520" t="n">
        <f aca="false">'Table 4 '!I13</f>
        <v>714.7</v>
      </c>
      <c r="H18" s="522" t="n">
        <f aca="false">'Table 4 '!K13</f>
        <v>270.6</v>
      </c>
      <c r="I18" s="520" t="n">
        <f aca="false">'Table 4 '!L13</f>
        <v>246.5</v>
      </c>
      <c r="J18" s="520" t="n">
        <f aca="false">'Table 4 '!M13</f>
        <v>294.7</v>
      </c>
      <c r="K18" s="522" t="n">
        <f aca="false">'Table 4 '!O13</f>
        <v>35.5</v>
      </c>
      <c r="L18" s="520" t="n">
        <f aca="false">'Table 4 '!P13</f>
        <v>26.4</v>
      </c>
      <c r="M18" s="520" t="n">
        <f aca="false">'Table 4 '!Q13</f>
        <v>44.7</v>
      </c>
      <c r="N18" s="522" t="n">
        <f aca="false">'Table 4 '!S13</f>
        <v>2.8</v>
      </c>
      <c r="O18" s="520" t="n">
        <f aca="false">'Table 4 '!T13</f>
        <v>0.3</v>
      </c>
      <c r="P18" s="521" t="n">
        <f aca="false">'Table 4 '!U13</f>
        <v>5.3</v>
      </c>
      <c r="Q18" s="522" t="n">
        <f aca="false">'Table 4 '!W13</f>
        <v>0.5</v>
      </c>
      <c r="R18" s="520" t="n">
        <f aca="false">'Table 4 '!X13</f>
        <v>-0.5</v>
      </c>
      <c r="S18" s="521" t="n">
        <f aca="false">'Table 4 '!Y13</f>
        <v>1.4</v>
      </c>
      <c r="T18" s="522" t="n">
        <f aca="false">'Table 4 '!AA13</f>
        <v>12.4</v>
      </c>
      <c r="U18" s="520" t="n">
        <f aca="false">'Table 4 '!AB13</f>
        <v>7.2</v>
      </c>
      <c r="V18" s="521" t="n">
        <f aca="false">'Table 4 '!AC13</f>
        <v>17.6</v>
      </c>
      <c r="W18" s="522" t="n">
        <f aca="false">'Table 4 '!AE13</f>
        <v>124.8</v>
      </c>
      <c r="X18" s="520" t="n">
        <f aca="false">'Table 4 '!AF13</f>
        <v>109</v>
      </c>
      <c r="Y18" s="520" t="n">
        <f aca="false">'Table 4 '!AG13</f>
        <v>140.5</v>
      </c>
      <c r="Z18" s="522" t="n">
        <f aca="false">'Table 4 '!AI13</f>
        <v>270.6</v>
      </c>
      <c r="AA18" s="520" t="n">
        <f aca="false">'Table 4 '!AJ13</f>
        <v>246.7</v>
      </c>
      <c r="AB18" s="521" t="n">
        <f aca="false">'Table 4 '!AK13</f>
        <v>294.4</v>
      </c>
      <c r="AC18" s="522" t="n">
        <f aca="false">'Table 4 '!AM13</f>
        <v>228.2</v>
      </c>
      <c r="AD18" s="520" t="n">
        <f aca="false">'Table 4 '!AN13</f>
        <v>206.7</v>
      </c>
      <c r="AE18" s="521" t="n">
        <f aca="false">'Table 4 '!AO13</f>
        <v>249.8</v>
      </c>
      <c r="AF18" s="522" t="n">
        <f aca="false">'Table 4 '!AQ13</f>
        <v>168.7</v>
      </c>
      <c r="AG18" s="520" t="n">
        <f aca="false">'Table 4 '!AR13</f>
        <v>162.7</v>
      </c>
      <c r="AH18" s="521" t="n">
        <f aca="false">'Table 4 '!AS13</f>
        <v>174.7</v>
      </c>
      <c r="AI18" s="336" t="n">
        <f aca="false">B18-C18</f>
        <v>12.5</v>
      </c>
      <c r="AJ18" s="336" t="n">
        <f aca="false">E18-F18</f>
        <v>37.3</v>
      </c>
      <c r="AK18" s="336" t="n">
        <f aca="false">H18-I18</f>
        <v>24.1</v>
      </c>
      <c r="AL18" s="336" t="n">
        <f aca="false">K18-L18</f>
        <v>9.1</v>
      </c>
      <c r="AM18" s="336" t="n">
        <f aca="false">N18-O18</f>
        <v>2.5</v>
      </c>
      <c r="AN18" s="336" t="n">
        <f aca="false">Q18-R18</f>
        <v>1</v>
      </c>
      <c r="AO18" s="336" t="n">
        <f aca="false">T18-U18</f>
        <v>5.2</v>
      </c>
      <c r="AP18" s="336" t="n">
        <f aca="false">W18-X18</f>
        <v>15.8</v>
      </c>
      <c r="AQ18" s="336" t="n">
        <f aca="false">Z18-AA18</f>
        <v>23.9</v>
      </c>
      <c r="AR18" s="336" t="n">
        <f aca="false">AC18-AD18</f>
        <v>21.5</v>
      </c>
      <c r="AS18" s="336" t="n">
        <f aca="false">AF18-AG18</f>
        <v>6</v>
      </c>
      <c r="AU18" s="507"/>
      <c r="AV18" s="507"/>
      <c r="AW18" s="507"/>
      <c r="AX18" s="507"/>
      <c r="AY18" s="507"/>
    </row>
    <row r="19" customFormat="false" ht="14.25" hidden="false" customHeight="false" outlineLevel="0" collapsed="false">
      <c r="AU19" s="507"/>
    </row>
    <row r="20" customFormat="false" ht="14.25" hidden="false" customHeight="false" outlineLevel="0" collapsed="false">
      <c r="A20" s="339" t="s">
        <v>261</v>
      </c>
      <c r="B20" s="5"/>
      <c r="C20" s="5"/>
      <c r="D20" s="5"/>
      <c r="E20" s="5"/>
      <c r="F20" s="5"/>
      <c r="G20" s="5"/>
      <c r="H20" s="185"/>
      <c r="I20" s="185"/>
      <c r="J20" s="5"/>
      <c r="K20" s="185"/>
      <c r="L20" s="185"/>
      <c r="M20" s="5"/>
      <c r="N20" s="5"/>
      <c r="O20" s="5"/>
      <c r="P20" s="5"/>
      <c r="Q20" s="5"/>
      <c r="R20" s="5"/>
      <c r="S20" s="5"/>
      <c r="T20" s="5"/>
      <c r="U20" s="5"/>
      <c r="V20" s="5"/>
      <c r="W20" s="5"/>
      <c r="X20" s="5"/>
      <c r="Y20" s="5"/>
      <c r="Z20" s="5"/>
      <c r="AA20" s="5"/>
      <c r="AB20" s="5"/>
      <c r="AC20" s="5"/>
      <c r="AD20" s="5"/>
      <c r="AE20" s="5"/>
      <c r="AF20" s="5"/>
    </row>
    <row r="21" customFormat="false" ht="14.25" hidden="false" customHeight="true" outlineLevel="0" collapsed="false">
      <c r="A21" s="533" t="s">
        <v>262</v>
      </c>
      <c r="B21" s="533"/>
      <c r="C21" s="533"/>
      <c r="D21" s="533"/>
      <c r="E21" s="533"/>
      <c r="F21" s="533"/>
      <c r="G21" s="533"/>
      <c r="H21" s="533"/>
      <c r="I21" s="533"/>
      <c r="J21" s="533"/>
      <c r="K21" s="533"/>
      <c r="L21" s="533"/>
      <c r="M21" s="533"/>
      <c r="N21" s="534"/>
      <c r="O21" s="534"/>
      <c r="P21" s="534"/>
      <c r="Q21" s="534"/>
      <c r="R21" s="534"/>
      <c r="S21" s="534"/>
      <c r="T21" s="534"/>
      <c r="U21" s="534"/>
      <c r="V21" s="534"/>
      <c r="W21" s="534"/>
      <c r="X21" s="534"/>
      <c r="Y21" s="534"/>
      <c r="Z21" s="534"/>
      <c r="AA21" s="534"/>
      <c r="AB21" s="534"/>
      <c r="AC21" s="534"/>
      <c r="AD21" s="534"/>
      <c r="AE21" s="534"/>
      <c r="AF21" s="534"/>
    </row>
    <row r="22" customFormat="false" ht="14.25" hidden="false" customHeight="false" outlineLevel="0" collapsed="false">
      <c r="A22" s="533"/>
      <c r="B22" s="533"/>
      <c r="C22" s="533"/>
      <c r="D22" s="533"/>
      <c r="E22" s="533"/>
      <c r="F22" s="533"/>
      <c r="G22" s="533"/>
      <c r="H22" s="533"/>
      <c r="I22" s="533"/>
      <c r="J22" s="533"/>
      <c r="K22" s="533"/>
      <c r="L22" s="533"/>
      <c r="M22" s="533"/>
      <c r="N22" s="534"/>
      <c r="O22" s="534"/>
      <c r="P22" s="534"/>
      <c r="Q22" s="534"/>
      <c r="R22" s="534"/>
      <c r="S22" s="534"/>
      <c r="T22" s="534"/>
      <c r="U22" s="534"/>
      <c r="V22" s="534"/>
      <c r="W22" s="534"/>
      <c r="X22" s="534"/>
      <c r="Y22" s="534"/>
      <c r="Z22" s="534"/>
      <c r="AA22" s="534"/>
      <c r="AB22" s="534"/>
      <c r="AC22" s="534"/>
      <c r="AD22" s="534"/>
      <c r="AE22" s="534"/>
      <c r="AF22" s="534"/>
    </row>
    <row r="23" customFormat="false" ht="14.25" hidden="false" customHeight="true" outlineLevel="0" collapsed="false">
      <c r="A23" s="533" t="s">
        <v>263</v>
      </c>
      <c r="B23" s="533"/>
      <c r="C23" s="533"/>
      <c r="D23" s="533"/>
      <c r="E23" s="533"/>
      <c r="F23" s="533"/>
      <c r="G23" s="533"/>
      <c r="H23" s="533"/>
      <c r="I23" s="533"/>
      <c r="J23" s="533"/>
      <c r="K23" s="533"/>
      <c r="L23" s="533"/>
      <c r="M23" s="533"/>
      <c r="N23" s="534"/>
      <c r="O23" s="534"/>
      <c r="P23" s="534"/>
      <c r="Q23" s="534"/>
      <c r="R23" s="534"/>
      <c r="S23" s="534"/>
      <c r="T23" s="534"/>
      <c r="U23" s="534"/>
      <c r="V23" s="534"/>
      <c r="W23" s="534"/>
      <c r="X23" s="534"/>
      <c r="Y23" s="534"/>
      <c r="Z23" s="534"/>
      <c r="AA23" s="534"/>
      <c r="AB23" s="534"/>
      <c r="AC23" s="534"/>
      <c r="AD23" s="534"/>
      <c r="AE23" s="534"/>
      <c r="AF23" s="534"/>
    </row>
    <row r="24" customFormat="false" ht="14.25" hidden="false" customHeight="false" outlineLevel="0" collapsed="false">
      <c r="A24" s="533"/>
      <c r="B24" s="533"/>
      <c r="C24" s="533"/>
      <c r="D24" s="533"/>
      <c r="E24" s="533"/>
      <c r="F24" s="533"/>
      <c r="G24" s="533"/>
      <c r="H24" s="533"/>
      <c r="I24" s="533"/>
      <c r="J24" s="533"/>
      <c r="K24" s="533"/>
      <c r="L24" s="533"/>
      <c r="M24" s="533"/>
      <c r="N24" s="534"/>
      <c r="O24" s="534"/>
      <c r="P24" s="534"/>
      <c r="Q24" s="534"/>
      <c r="R24" s="534"/>
      <c r="S24" s="534"/>
      <c r="T24" s="534"/>
      <c r="U24" s="534"/>
      <c r="V24" s="534"/>
      <c r="W24" s="534"/>
      <c r="X24" s="534"/>
      <c r="Y24" s="534"/>
      <c r="Z24" s="534"/>
      <c r="AA24" s="534"/>
      <c r="AB24" s="534"/>
      <c r="AC24" s="534"/>
      <c r="AD24" s="534"/>
      <c r="AE24" s="534"/>
      <c r="AF24" s="534"/>
    </row>
    <row r="25" customFormat="false" ht="14.25" hidden="false" customHeight="false" outlineLevel="0" collapsed="false">
      <c r="A25" s="533"/>
      <c r="B25" s="533"/>
      <c r="C25" s="533"/>
      <c r="D25" s="533"/>
      <c r="E25" s="533"/>
      <c r="F25" s="533"/>
      <c r="G25" s="533"/>
      <c r="H25" s="533"/>
      <c r="I25" s="533"/>
      <c r="J25" s="533"/>
      <c r="K25" s="533"/>
      <c r="L25" s="533"/>
      <c r="M25" s="533"/>
      <c r="N25" s="534"/>
      <c r="O25" s="534"/>
      <c r="P25" s="534"/>
      <c r="Q25" s="534"/>
      <c r="R25" s="534"/>
      <c r="S25" s="534"/>
      <c r="T25" s="534"/>
      <c r="U25" s="534"/>
      <c r="V25" s="534"/>
      <c r="W25" s="534"/>
      <c r="X25" s="534"/>
      <c r="Y25" s="534"/>
      <c r="Z25" s="534"/>
      <c r="AA25" s="534"/>
      <c r="AB25" s="534"/>
      <c r="AC25" s="534"/>
      <c r="AD25" s="534"/>
      <c r="AE25" s="534"/>
      <c r="AF25" s="534"/>
    </row>
    <row r="26" customFormat="false" ht="14.25" hidden="false" customHeight="false" outlineLevel="0" collapsed="false">
      <c r="A26" s="535" t="s">
        <v>264</v>
      </c>
      <c r="B26" s="535"/>
      <c r="C26" s="535"/>
      <c r="D26" s="535"/>
      <c r="E26" s="535"/>
      <c r="F26" s="535"/>
      <c r="G26" s="535"/>
      <c r="H26" s="535"/>
      <c r="I26" s="535"/>
      <c r="J26" s="535"/>
      <c r="K26" s="535"/>
      <c r="L26" s="535"/>
      <c r="M26" s="535"/>
      <c r="N26" s="536"/>
      <c r="O26" s="536"/>
      <c r="P26" s="536"/>
      <c r="Q26" s="536"/>
      <c r="R26" s="536"/>
      <c r="S26" s="536"/>
      <c r="T26" s="536"/>
      <c r="U26" s="536"/>
      <c r="V26" s="536"/>
      <c r="W26" s="536"/>
      <c r="X26" s="536"/>
      <c r="Y26" s="536"/>
      <c r="Z26" s="536"/>
      <c r="AA26" s="536"/>
      <c r="AB26" s="536"/>
      <c r="AC26" s="536"/>
      <c r="AD26" s="536"/>
      <c r="AE26" s="536"/>
      <c r="AF26" s="536"/>
    </row>
    <row r="27" customFormat="false" ht="14.25" hidden="false" customHeight="false" outlineLevel="0" collapsed="false">
      <c r="A27" s="535" t="s">
        <v>265</v>
      </c>
      <c r="B27" s="535"/>
      <c r="C27" s="535"/>
      <c r="D27" s="535"/>
      <c r="E27" s="535"/>
      <c r="F27" s="535"/>
      <c r="G27" s="535"/>
      <c r="H27" s="535"/>
      <c r="I27" s="535"/>
      <c r="J27" s="535"/>
      <c r="K27" s="535"/>
      <c r="L27" s="535"/>
      <c r="M27" s="535"/>
      <c r="N27" s="536"/>
      <c r="O27" s="536"/>
      <c r="P27" s="536"/>
      <c r="Q27" s="536"/>
      <c r="R27" s="536"/>
      <c r="S27" s="536"/>
      <c r="T27" s="536"/>
      <c r="U27" s="536"/>
      <c r="V27" s="536"/>
      <c r="W27" s="536"/>
      <c r="X27" s="536"/>
      <c r="Y27" s="536"/>
      <c r="Z27" s="536"/>
      <c r="AA27" s="536"/>
      <c r="AB27" s="536"/>
      <c r="AC27" s="536"/>
      <c r="AD27" s="536"/>
      <c r="AE27" s="536"/>
      <c r="AF27" s="536"/>
    </row>
    <row r="28" customFormat="false" ht="14.25" hidden="false" customHeight="false" outlineLevel="0" collapsed="false">
      <c r="A28" s="535" t="s">
        <v>3083</v>
      </c>
      <c r="B28" s="535"/>
      <c r="C28" s="535"/>
      <c r="D28" s="535"/>
      <c r="E28" s="535"/>
      <c r="F28" s="535"/>
      <c r="G28" s="535"/>
      <c r="H28" s="535"/>
      <c r="I28" s="535"/>
      <c r="J28" s="535"/>
      <c r="K28" s="535"/>
      <c r="L28" s="535"/>
      <c r="M28" s="535"/>
      <c r="N28" s="536"/>
      <c r="O28" s="536"/>
      <c r="P28" s="536"/>
      <c r="Q28" s="536"/>
      <c r="R28" s="536"/>
      <c r="S28" s="536"/>
      <c r="T28" s="536"/>
      <c r="U28" s="536"/>
      <c r="V28" s="536"/>
      <c r="W28" s="536"/>
      <c r="X28" s="536"/>
      <c r="Y28" s="536"/>
      <c r="Z28" s="536"/>
      <c r="AA28" s="536"/>
      <c r="AB28" s="536"/>
      <c r="AC28" s="536"/>
      <c r="AD28" s="536"/>
      <c r="AE28" s="536"/>
      <c r="AF28" s="536"/>
    </row>
    <row r="29" customFormat="false" ht="14.25" hidden="false" customHeight="true" outlineLevel="0" collapsed="false">
      <c r="A29" s="252" t="s">
        <v>3084</v>
      </c>
      <c r="B29" s="252"/>
      <c r="C29" s="252"/>
      <c r="D29" s="252"/>
      <c r="E29" s="252"/>
      <c r="F29" s="252"/>
      <c r="G29" s="252"/>
      <c r="H29" s="252"/>
      <c r="I29" s="252"/>
      <c r="J29" s="252"/>
      <c r="K29" s="252"/>
      <c r="L29" s="252"/>
      <c r="M29" s="252"/>
      <c r="N29" s="253"/>
      <c r="O29" s="253"/>
      <c r="P29" s="253"/>
      <c r="Q29" s="253"/>
      <c r="R29" s="253"/>
      <c r="S29" s="253"/>
      <c r="T29" s="253"/>
      <c r="U29" s="253"/>
      <c r="V29" s="253"/>
      <c r="W29" s="253"/>
      <c r="X29" s="253"/>
      <c r="Y29" s="253"/>
      <c r="Z29" s="253"/>
      <c r="AA29" s="253"/>
      <c r="AB29" s="253"/>
      <c r="AC29" s="253"/>
      <c r="AD29" s="253"/>
      <c r="AE29" s="253"/>
      <c r="AF29" s="253"/>
      <c r="AG29" s="254"/>
      <c r="AH29" s="254"/>
      <c r="AI29" s="537"/>
      <c r="AJ29" s="537"/>
    </row>
    <row r="30" customFormat="false" ht="14.25" hidden="false" customHeight="false" outlineLevel="0" collapsed="false">
      <c r="A30" s="253"/>
      <c r="B30" s="253"/>
      <c r="C30" s="253"/>
      <c r="D30" s="253"/>
      <c r="E30" s="253"/>
      <c r="F30" s="253"/>
      <c r="G30" s="253"/>
      <c r="H30" s="253"/>
      <c r="I30" s="253"/>
      <c r="J30" s="253"/>
      <c r="K30" s="253"/>
      <c r="L30" s="253"/>
      <c r="M30" s="253"/>
      <c r="N30" s="253"/>
      <c r="O30" s="253"/>
      <c r="P30" s="253"/>
      <c r="Q30" s="253"/>
      <c r="R30" s="253"/>
      <c r="S30" s="253"/>
      <c r="T30" s="253"/>
      <c r="U30" s="253"/>
      <c r="V30" s="253"/>
      <c r="W30" s="253"/>
      <c r="X30" s="253"/>
      <c r="Y30" s="253"/>
      <c r="Z30" s="253"/>
      <c r="AA30" s="253"/>
      <c r="AB30" s="253"/>
      <c r="AC30" s="253"/>
      <c r="AD30" s="253"/>
      <c r="AE30" s="253"/>
      <c r="AF30" s="253"/>
      <c r="AG30" s="254"/>
      <c r="AH30" s="254"/>
      <c r="AI30" s="537"/>
      <c r="AJ30" s="537"/>
    </row>
    <row r="31" customFormat="false" ht="14.25" hidden="false" customHeight="false" outlineLevel="0" collapsed="false">
      <c r="A31" s="8" t="s">
        <v>58</v>
      </c>
      <c r="B31" s="5"/>
      <c r="C31" s="5"/>
      <c r="D31" s="5"/>
      <c r="E31" s="5"/>
      <c r="F31" s="5"/>
      <c r="G31" s="5"/>
      <c r="H31" s="185"/>
      <c r="I31" s="185"/>
      <c r="J31" s="5"/>
      <c r="K31" s="185"/>
      <c r="L31" s="185"/>
      <c r="M31" s="5"/>
      <c r="N31" s="5"/>
      <c r="O31" s="5"/>
      <c r="P31" s="5"/>
      <c r="Q31" s="5"/>
      <c r="R31" s="5"/>
      <c r="S31" s="5"/>
      <c r="T31" s="5"/>
      <c r="U31" s="5"/>
      <c r="V31" s="5"/>
      <c r="W31" s="5"/>
      <c r="X31" s="5"/>
      <c r="Y31" s="5"/>
      <c r="Z31" s="5"/>
      <c r="AA31" s="5"/>
      <c r="AB31" s="5"/>
      <c r="AC31" s="5"/>
      <c r="AD31" s="5"/>
      <c r="AE31" s="5"/>
      <c r="AF31" s="5"/>
    </row>
  </sheetData>
  <mergeCells count="54">
    <mergeCell ref="A1:K1"/>
    <mergeCell ref="M1:AF1"/>
    <mergeCell ref="B3:D3"/>
    <mergeCell ref="E3:G3"/>
    <mergeCell ref="H3:J3"/>
    <mergeCell ref="K3:M3"/>
    <mergeCell ref="N3:P3"/>
    <mergeCell ref="Q3:S3"/>
    <mergeCell ref="T3:V3"/>
    <mergeCell ref="W3:Y3"/>
    <mergeCell ref="Z3:AB3"/>
    <mergeCell ref="AC3:AE3"/>
    <mergeCell ref="AF3:AH3"/>
    <mergeCell ref="B4:B6"/>
    <mergeCell ref="C4:C6"/>
    <mergeCell ref="D4:D6"/>
    <mergeCell ref="E4:E6"/>
    <mergeCell ref="F4:F6"/>
    <mergeCell ref="G4:G6"/>
    <mergeCell ref="H4:H6"/>
    <mergeCell ref="I4:I6"/>
    <mergeCell ref="J4:J6"/>
    <mergeCell ref="K4:K6"/>
    <mergeCell ref="L4:L6"/>
    <mergeCell ref="M4:M6"/>
    <mergeCell ref="N4:N6"/>
    <mergeCell ref="O4:O6"/>
    <mergeCell ref="P4:P6"/>
    <mergeCell ref="Q4:Q6"/>
    <mergeCell ref="R4:R6"/>
    <mergeCell ref="S4:S6"/>
    <mergeCell ref="T4:T6"/>
    <mergeCell ref="U4:U6"/>
    <mergeCell ref="V4:V6"/>
    <mergeCell ref="W4:W6"/>
    <mergeCell ref="X4:X6"/>
    <mergeCell ref="Y4:Y6"/>
    <mergeCell ref="Z4:Z6"/>
    <mergeCell ref="AA4:AA6"/>
    <mergeCell ref="AB4:AB6"/>
    <mergeCell ref="AC4:AC6"/>
    <mergeCell ref="AD4:AD6"/>
    <mergeCell ref="AE4:AE6"/>
    <mergeCell ref="AF4:AF6"/>
    <mergeCell ref="AG4:AG6"/>
    <mergeCell ref="AH4:AH6"/>
    <mergeCell ref="A7:A9"/>
    <mergeCell ref="A13:A15"/>
    <mergeCell ref="A21:M22"/>
    <mergeCell ref="A23:M25"/>
    <mergeCell ref="A26:M26"/>
    <mergeCell ref="A27:M27"/>
    <mergeCell ref="A28:M28"/>
    <mergeCell ref="A29:M29"/>
  </mergeCells>
  <hyperlinks>
    <hyperlink ref="M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M1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216" width="10.85"/>
    <col collapsed="false" customWidth="true" hidden="false" outlineLevel="0" max="2" min="2" style="216" width="7.57"/>
    <col collapsed="false" customWidth="true" hidden="false" outlineLevel="0" max="3" min="3" style="216" width="54.57"/>
    <col collapsed="false" customWidth="true" hidden="false" outlineLevel="0" max="4" min="4" style="216" width="14.86"/>
    <col collapsed="false" customWidth="true" hidden="false" outlineLevel="0" max="5" min="5" style="216" width="9.42"/>
    <col collapsed="false" customWidth="true" hidden="false" outlineLevel="0" max="6" min="6" style="216" width="13.14"/>
    <col collapsed="false" customWidth="true" hidden="false" outlineLevel="0" max="1025" min="7" style="216" width="9.14"/>
  </cols>
  <sheetData>
    <row r="1" customFormat="false" ht="18" hidden="false" customHeight="true" outlineLevel="0" collapsed="false">
      <c r="A1" s="259" t="s">
        <v>3085</v>
      </c>
      <c r="B1" s="259"/>
      <c r="C1" s="259"/>
      <c r="D1" s="259"/>
      <c r="E1" s="259"/>
      <c r="F1" s="218"/>
      <c r="G1" s="260" t="s">
        <v>60</v>
      </c>
      <c r="H1" s="260"/>
      <c r="I1" s="218"/>
    </row>
    <row r="2" customFormat="false" ht="15" hidden="false" customHeight="true" outlineLevel="0" collapsed="false"/>
    <row r="3" customFormat="false" ht="15" hidden="false" customHeight="true" outlineLevel="0" collapsed="false">
      <c r="A3" s="538" t="s">
        <v>3086</v>
      </c>
      <c r="B3" s="539" t="s">
        <v>3087</v>
      </c>
      <c r="C3" s="540" t="s">
        <v>3088</v>
      </c>
      <c r="D3" s="540" t="s">
        <v>3089</v>
      </c>
      <c r="E3" s="540" t="s">
        <v>3090</v>
      </c>
      <c r="F3" s="541" t="s">
        <v>3091</v>
      </c>
    </row>
    <row r="4" customFormat="false" ht="12.75" hidden="false" customHeight="false" outlineLevel="0" collapsed="false">
      <c r="A4" s="538"/>
      <c r="B4" s="539"/>
      <c r="C4" s="540"/>
      <c r="D4" s="540"/>
      <c r="E4" s="540"/>
      <c r="F4" s="541"/>
    </row>
    <row r="5" customFormat="false" ht="15" hidden="false" customHeight="true" outlineLevel="0" collapsed="false">
      <c r="A5" s="542" t="s">
        <v>3071</v>
      </c>
      <c r="B5" s="543" t="n">
        <v>1</v>
      </c>
      <c r="C5" s="544" t="s">
        <v>3092</v>
      </c>
      <c r="D5" s="545" t="s">
        <v>3093</v>
      </c>
      <c r="E5" s="546" t="n">
        <v>656</v>
      </c>
      <c r="F5" s="547" t="n">
        <v>0.116</v>
      </c>
      <c r="H5" s="548"/>
    </row>
    <row r="6" customFormat="false" ht="12.75" hidden="false" customHeight="false" outlineLevel="0" collapsed="false">
      <c r="A6" s="542"/>
      <c r="B6" s="549" t="n">
        <v>2</v>
      </c>
      <c r="C6" s="550" t="s">
        <v>3094</v>
      </c>
      <c r="D6" s="551" t="s">
        <v>3095</v>
      </c>
      <c r="E6" s="552" t="n">
        <v>593</v>
      </c>
      <c r="F6" s="553" t="n">
        <v>0.105</v>
      </c>
      <c r="H6" s="548"/>
    </row>
    <row r="7" customFormat="false" ht="12.75" hidden="false" customHeight="false" outlineLevel="0" collapsed="false">
      <c r="A7" s="542"/>
      <c r="B7" s="549" t="n">
        <v>3</v>
      </c>
      <c r="C7" s="550" t="s">
        <v>3096</v>
      </c>
      <c r="D7" s="551" t="s">
        <v>3097</v>
      </c>
      <c r="E7" s="552" t="n">
        <v>379</v>
      </c>
      <c r="F7" s="553" t="n">
        <v>0.067</v>
      </c>
      <c r="H7" s="548"/>
    </row>
    <row r="8" customFormat="false" ht="15" hidden="false" customHeight="true" outlineLevel="0" collapsed="false">
      <c r="A8" s="542"/>
      <c r="B8" s="549" t="n">
        <v>4</v>
      </c>
      <c r="C8" s="550" t="s">
        <v>3098</v>
      </c>
      <c r="D8" s="551" t="s">
        <v>3099</v>
      </c>
      <c r="E8" s="552" t="n">
        <v>365</v>
      </c>
      <c r="F8" s="553" t="n">
        <v>0.065</v>
      </c>
      <c r="H8" s="548"/>
    </row>
    <row r="9" customFormat="false" ht="12.75" hidden="false" customHeight="false" outlineLevel="0" collapsed="false">
      <c r="A9" s="542"/>
      <c r="B9" s="549" t="n">
        <v>5</v>
      </c>
      <c r="C9" s="550" t="s">
        <v>3100</v>
      </c>
      <c r="D9" s="551" t="s">
        <v>3101</v>
      </c>
      <c r="E9" s="552" t="n">
        <v>276</v>
      </c>
      <c r="F9" s="553" t="n">
        <v>0.049</v>
      </c>
      <c r="H9" s="548"/>
    </row>
    <row r="10" customFormat="false" ht="12.75" hidden="false" customHeight="false" outlineLevel="0" collapsed="false">
      <c r="A10" s="542" t="s">
        <v>3072</v>
      </c>
      <c r="B10" s="543" t="n">
        <v>1</v>
      </c>
      <c r="C10" s="544" t="s">
        <v>215</v>
      </c>
      <c r="D10" s="545" t="s">
        <v>3102</v>
      </c>
      <c r="E10" s="546" t="n">
        <v>2411</v>
      </c>
      <c r="F10" s="547" t="n">
        <v>0.313</v>
      </c>
      <c r="H10" s="548"/>
    </row>
    <row r="11" customFormat="false" ht="15" hidden="false" customHeight="true" outlineLevel="0" collapsed="false">
      <c r="A11" s="542"/>
      <c r="B11" s="549" t="n">
        <v>2</v>
      </c>
      <c r="C11" s="550" t="s">
        <v>3092</v>
      </c>
      <c r="D11" s="551" t="s">
        <v>3093</v>
      </c>
      <c r="E11" s="552" t="n">
        <v>784</v>
      </c>
      <c r="F11" s="553" t="n">
        <v>0.102</v>
      </c>
      <c r="H11" s="548"/>
    </row>
    <row r="12" customFormat="false" ht="12.75" hidden="false" customHeight="false" outlineLevel="0" collapsed="false">
      <c r="A12" s="542"/>
      <c r="B12" s="549" t="n">
        <v>3</v>
      </c>
      <c r="C12" s="550" t="s">
        <v>3094</v>
      </c>
      <c r="D12" s="551" t="s">
        <v>3095</v>
      </c>
      <c r="E12" s="552" t="n">
        <v>576</v>
      </c>
      <c r="F12" s="553" t="n">
        <v>0.075</v>
      </c>
      <c r="H12" s="548"/>
    </row>
    <row r="13" customFormat="false" ht="12.75" hidden="false" customHeight="false" outlineLevel="0" collapsed="false">
      <c r="A13" s="542"/>
      <c r="B13" s="549" t="n">
        <v>4</v>
      </c>
      <c r="C13" s="550" t="s">
        <v>3096</v>
      </c>
      <c r="D13" s="551" t="s">
        <v>3097</v>
      </c>
      <c r="E13" s="552" t="n">
        <v>374</v>
      </c>
      <c r="F13" s="553" t="n">
        <v>0.049</v>
      </c>
      <c r="H13" s="548"/>
    </row>
    <row r="14" customFormat="false" ht="15" hidden="false" customHeight="true" outlineLevel="0" collapsed="false">
      <c r="A14" s="542"/>
      <c r="B14" s="549" t="n">
        <v>5</v>
      </c>
      <c r="C14" s="550" t="s">
        <v>3098</v>
      </c>
      <c r="D14" s="551" t="s">
        <v>3099</v>
      </c>
      <c r="E14" s="552" t="n">
        <v>327</v>
      </c>
      <c r="F14" s="554" t="n">
        <v>0.043</v>
      </c>
      <c r="H14" s="548"/>
    </row>
    <row r="15" customFormat="false" ht="12.75" hidden="false" customHeight="false" outlineLevel="0" collapsed="false">
      <c r="A15" s="542" t="s">
        <v>3073</v>
      </c>
      <c r="B15" s="543" t="n">
        <v>1</v>
      </c>
      <c r="C15" s="544" t="s">
        <v>215</v>
      </c>
      <c r="D15" s="545" t="s">
        <v>3103</v>
      </c>
      <c r="E15" s="546" t="n">
        <v>1063</v>
      </c>
      <c r="F15" s="553" t="n">
        <v>0.184</v>
      </c>
      <c r="H15" s="548"/>
    </row>
    <row r="16" customFormat="false" ht="12.75" hidden="false" customHeight="false" outlineLevel="0" collapsed="false">
      <c r="A16" s="542"/>
      <c r="B16" s="549" t="n">
        <v>2</v>
      </c>
      <c r="C16" s="550" t="s">
        <v>3094</v>
      </c>
      <c r="D16" s="551" t="s">
        <v>3104</v>
      </c>
      <c r="E16" s="552" t="n">
        <v>553</v>
      </c>
      <c r="F16" s="553" t="n">
        <v>0.096</v>
      </c>
      <c r="H16" s="548"/>
    </row>
    <row r="17" customFormat="false" ht="12.75" hidden="false" customHeight="false" outlineLevel="0" collapsed="false">
      <c r="A17" s="542"/>
      <c r="B17" s="549" t="n">
        <v>3</v>
      </c>
      <c r="C17" s="550" t="s">
        <v>3092</v>
      </c>
      <c r="D17" s="551" t="s">
        <v>3105</v>
      </c>
      <c r="E17" s="552" t="n">
        <v>500</v>
      </c>
      <c r="F17" s="553" t="n">
        <v>0.086</v>
      </c>
      <c r="H17" s="548"/>
    </row>
    <row r="18" customFormat="false" ht="12.75" hidden="false" customHeight="false" outlineLevel="0" collapsed="false">
      <c r="A18" s="542"/>
      <c r="B18" s="549" t="n">
        <v>4</v>
      </c>
      <c r="C18" s="550" t="s">
        <v>3096</v>
      </c>
      <c r="D18" s="551" t="s">
        <v>3106</v>
      </c>
      <c r="E18" s="552" t="n">
        <v>319</v>
      </c>
      <c r="F18" s="553" t="n">
        <v>0.055</v>
      </c>
      <c r="H18" s="548"/>
    </row>
    <row r="19" customFormat="false" ht="15" hidden="false" customHeight="true" outlineLevel="0" collapsed="false">
      <c r="A19" s="542"/>
      <c r="B19" s="549" t="n">
        <v>5</v>
      </c>
      <c r="C19" s="551" t="s">
        <v>3098</v>
      </c>
      <c r="D19" s="551" t="s">
        <v>3107</v>
      </c>
      <c r="E19" s="552" t="n">
        <v>285</v>
      </c>
      <c r="F19" s="553" t="n">
        <v>0.049</v>
      </c>
      <c r="H19" s="548"/>
    </row>
    <row r="20" customFormat="false" ht="12.75" hidden="false" customHeight="false" outlineLevel="0" collapsed="false">
      <c r="A20" s="542" t="s">
        <v>3074</v>
      </c>
      <c r="B20" s="543" t="n">
        <v>1</v>
      </c>
      <c r="C20" s="544" t="s">
        <v>3094</v>
      </c>
      <c r="D20" s="545" t="s">
        <v>3104</v>
      </c>
      <c r="E20" s="546" t="n">
        <v>475</v>
      </c>
      <c r="F20" s="555" t="n">
        <v>0.107</v>
      </c>
      <c r="H20" s="548"/>
    </row>
    <row r="21" customFormat="false" ht="12.75" hidden="false" customHeight="false" outlineLevel="0" collapsed="false">
      <c r="A21" s="542"/>
      <c r="B21" s="549" t="n">
        <v>2</v>
      </c>
      <c r="C21" s="550" t="s">
        <v>3092</v>
      </c>
      <c r="D21" s="551" t="s">
        <v>3105</v>
      </c>
      <c r="E21" s="552" t="n">
        <v>393</v>
      </c>
      <c r="F21" s="556" t="n">
        <v>0.088</v>
      </c>
      <c r="H21" s="548"/>
    </row>
    <row r="22" customFormat="false" ht="12.75" hidden="false" customHeight="false" outlineLevel="0" collapsed="false">
      <c r="A22" s="542"/>
      <c r="B22" s="549" t="n">
        <v>3</v>
      </c>
      <c r="C22" s="550" t="s">
        <v>3098</v>
      </c>
      <c r="D22" s="551" t="s">
        <v>3107</v>
      </c>
      <c r="E22" s="552" t="n">
        <v>286</v>
      </c>
      <c r="F22" s="556" t="n">
        <v>0.064</v>
      </c>
      <c r="H22" s="548"/>
    </row>
    <row r="23" customFormat="false" ht="12.75" hidden="false" customHeight="false" outlineLevel="0" collapsed="false">
      <c r="A23" s="542"/>
      <c r="B23" s="549" t="n">
        <v>4</v>
      </c>
      <c r="C23" s="550" t="s">
        <v>3096</v>
      </c>
      <c r="D23" s="551" t="s">
        <v>3106</v>
      </c>
      <c r="E23" s="552" t="n">
        <v>279</v>
      </c>
      <c r="F23" s="556" t="n">
        <v>0.063</v>
      </c>
      <c r="H23" s="548"/>
    </row>
    <row r="24" customFormat="false" ht="15" hidden="false" customHeight="true" outlineLevel="0" collapsed="false">
      <c r="A24" s="542"/>
      <c r="B24" s="549" t="n">
        <v>5</v>
      </c>
      <c r="C24" s="551" t="s">
        <v>3108</v>
      </c>
      <c r="D24" s="551" t="s">
        <v>3109</v>
      </c>
      <c r="E24" s="552" t="n">
        <v>231</v>
      </c>
      <c r="F24" s="556" t="n">
        <v>0.052</v>
      </c>
      <c r="H24" s="548"/>
    </row>
    <row r="25" customFormat="false" ht="12.75" hidden="false" customHeight="false" outlineLevel="0" collapsed="false">
      <c r="A25" s="542" t="s">
        <v>3075</v>
      </c>
      <c r="B25" s="543" t="n">
        <v>1</v>
      </c>
      <c r="C25" s="544" t="s">
        <v>3094</v>
      </c>
      <c r="D25" s="545" t="s">
        <v>3104</v>
      </c>
      <c r="E25" s="546" t="n">
        <v>527</v>
      </c>
      <c r="F25" s="555" t="n">
        <v>0.117</v>
      </c>
      <c r="H25" s="548"/>
    </row>
    <row r="26" customFormat="false" ht="12.75" hidden="false" customHeight="false" outlineLevel="0" collapsed="false">
      <c r="A26" s="542"/>
      <c r="B26" s="549" t="n">
        <v>2</v>
      </c>
      <c r="C26" s="550" t="s">
        <v>3092</v>
      </c>
      <c r="D26" s="551" t="s">
        <v>3105</v>
      </c>
      <c r="E26" s="552" t="n">
        <v>416</v>
      </c>
      <c r="F26" s="556" t="n">
        <v>0.092</v>
      </c>
      <c r="H26" s="548"/>
    </row>
    <row r="27" customFormat="false" ht="12.75" hidden="false" customHeight="false" outlineLevel="0" collapsed="false">
      <c r="A27" s="542"/>
      <c r="B27" s="549" t="n">
        <v>3</v>
      </c>
      <c r="C27" s="550" t="s">
        <v>3096</v>
      </c>
      <c r="D27" s="551" t="s">
        <v>3106</v>
      </c>
      <c r="E27" s="552" t="n">
        <v>315</v>
      </c>
      <c r="F27" s="556" t="n">
        <v>0.07</v>
      </c>
      <c r="H27" s="548"/>
    </row>
    <row r="28" customFormat="false" ht="12.75" hidden="false" customHeight="false" outlineLevel="0" collapsed="false">
      <c r="A28" s="542"/>
      <c r="B28" s="549" t="n">
        <v>4</v>
      </c>
      <c r="C28" s="550" t="s">
        <v>3098</v>
      </c>
      <c r="D28" s="551" t="s">
        <v>3107</v>
      </c>
      <c r="E28" s="552" t="n">
        <v>313</v>
      </c>
      <c r="F28" s="556" t="n">
        <v>0.07</v>
      </c>
      <c r="H28" s="548"/>
    </row>
    <row r="29" customFormat="false" ht="15" hidden="false" customHeight="true" outlineLevel="0" collapsed="false">
      <c r="A29" s="542"/>
      <c r="B29" s="549" t="n">
        <v>5</v>
      </c>
      <c r="C29" s="550" t="s">
        <v>3108</v>
      </c>
      <c r="D29" s="551" t="s">
        <v>3109</v>
      </c>
      <c r="E29" s="552" t="n">
        <v>216</v>
      </c>
      <c r="F29" s="556" t="n">
        <v>0.048</v>
      </c>
      <c r="H29" s="548"/>
    </row>
    <row r="30" customFormat="false" ht="15" hidden="false" customHeight="true" outlineLevel="0" collapsed="false">
      <c r="A30" s="542" t="s">
        <v>3076</v>
      </c>
      <c r="B30" s="543" t="n">
        <v>1</v>
      </c>
      <c r="C30" s="544" t="s">
        <v>3094</v>
      </c>
      <c r="D30" s="545" t="s">
        <v>3104</v>
      </c>
      <c r="E30" s="546" t="n">
        <v>499</v>
      </c>
      <c r="F30" s="555" t="n">
        <v>0.113</v>
      </c>
      <c r="H30" s="548"/>
    </row>
    <row r="31" customFormat="false" ht="15" hidden="false" customHeight="true" outlineLevel="0" collapsed="false">
      <c r="A31" s="542"/>
      <c r="B31" s="549" t="n">
        <v>2</v>
      </c>
      <c r="C31" s="550" t="s">
        <v>3092</v>
      </c>
      <c r="D31" s="551" t="s">
        <v>3105</v>
      </c>
      <c r="E31" s="552" t="n">
        <v>414</v>
      </c>
      <c r="F31" s="556" t="n">
        <v>0.094</v>
      </c>
      <c r="H31" s="548"/>
    </row>
    <row r="32" customFormat="false" ht="15" hidden="false" customHeight="true" outlineLevel="0" collapsed="false">
      <c r="A32" s="542"/>
      <c r="B32" s="549" t="n">
        <v>3</v>
      </c>
      <c r="C32" s="550" t="s">
        <v>3098</v>
      </c>
      <c r="D32" s="551" t="s">
        <v>3107</v>
      </c>
      <c r="E32" s="552" t="n">
        <v>325</v>
      </c>
      <c r="F32" s="556" t="n">
        <v>0.074</v>
      </c>
      <c r="H32" s="548"/>
    </row>
    <row r="33" customFormat="false" ht="15" hidden="false" customHeight="true" outlineLevel="0" collapsed="false">
      <c r="A33" s="542"/>
      <c r="B33" s="549" t="n">
        <v>4</v>
      </c>
      <c r="C33" s="550" t="s">
        <v>3096</v>
      </c>
      <c r="D33" s="551" t="s">
        <v>3106</v>
      </c>
      <c r="E33" s="552" t="n">
        <v>272</v>
      </c>
      <c r="F33" s="556" t="n">
        <v>0.062</v>
      </c>
      <c r="H33" s="548"/>
    </row>
    <row r="34" customFormat="false" ht="15" hidden="false" customHeight="true" outlineLevel="0" collapsed="false">
      <c r="A34" s="542"/>
      <c r="B34" s="549" t="n">
        <v>5</v>
      </c>
      <c r="C34" s="550" t="s">
        <v>3108</v>
      </c>
      <c r="D34" s="551" t="s">
        <v>3109</v>
      </c>
      <c r="E34" s="552" t="n">
        <v>205</v>
      </c>
      <c r="F34" s="556" t="n">
        <v>0.046</v>
      </c>
      <c r="H34" s="548"/>
    </row>
    <row r="35" customFormat="false" ht="15" hidden="false" customHeight="true" outlineLevel="0" collapsed="false">
      <c r="A35" s="542" t="s">
        <v>3077</v>
      </c>
      <c r="B35" s="543" t="n">
        <v>1</v>
      </c>
      <c r="C35" s="544" t="s">
        <v>3094</v>
      </c>
      <c r="D35" s="545" t="s">
        <v>3104</v>
      </c>
      <c r="E35" s="546" t="n">
        <v>501</v>
      </c>
      <c r="F35" s="555" t="n">
        <v>0.112</v>
      </c>
      <c r="H35" s="548"/>
    </row>
    <row r="36" customFormat="false" ht="15" hidden="false" customHeight="true" outlineLevel="0" collapsed="false">
      <c r="A36" s="542"/>
      <c r="B36" s="549" t="n">
        <v>2</v>
      </c>
      <c r="C36" s="550" t="s">
        <v>3092</v>
      </c>
      <c r="D36" s="551" t="s">
        <v>3105</v>
      </c>
      <c r="E36" s="552" t="n">
        <v>440</v>
      </c>
      <c r="F36" s="556" t="n">
        <v>0.098</v>
      </c>
      <c r="H36" s="548"/>
    </row>
    <row r="37" customFormat="false" ht="15" hidden="false" customHeight="true" outlineLevel="0" collapsed="false">
      <c r="A37" s="542"/>
      <c r="B37" s="549" t="n">
        <v>3</v>
      </c>
      <c r="C37" s="550" t="s">
        <v>3098</v>
      </c>
      <c r="D37" s="551" t="s">
        <v>3107</v>
      </c>
      <c r="E37" s="552" t="n">
        <v>321</v>
      </c>
      <c r="F37" s="556" t="n">
        <v>0.072</v>
      </c>
      <c r="H37" s="548"/>
    </row>
    <row r="38" customFormat="false" ht="15" hidden="false" customHeight="true" outlineLevel="0" collapsed="false">
      <c r="A38" s="542"/>
      <c r="B38" s="549" t="n">
        <v>4</v>
      </c>
      <c r="C38" s="550" t="s">
        <v>3096</v>
      </c>
      <c r="D38" s="551" t="s">
        <v>3106</v>
      </c>
      <c r="E38" s="552" t="n">
        <v>303</v>
      </c>
      <c r="F38" s="556" t="n">
        <v>0.068</v>
      </c>
      <c r="H38" s="548"/>
    </row>
    <row r="39" customFormat="false" ht="15" hidden="false" customHeight="true" outlineLevel="0" collapsed="false">
      <c r="A39" s="542"/>
      <c r="B39" s="549" t="n">
        <v>5</v>
      </c>
      <c r="C39" s="550" t="s">
        <v>3100</v>
      </c>
      <c r="D39" s="551" t="s">
        <v>3110</v>
      </c>
      <c r="E39" s="552" t="n">
        <v>212</v>
      </c>
      <c r="F39" s="556" t="n">
        <v>0.047</v>
      </c>
      <c r="H39" s="548"/>
    </row>
    <row r="40" customFormat="false" ht="15" hidden="false" customHeight="true" outlineLevel="0" collapsed="false">
      <c r="A40" s="542" t="s">
        <v>3078</v>
      </c>
      <c r="B40" s="543" t="n">
        <v>1</v>
      </c>
      <c r="C40" s="544" t="s">
        <v>3094</v>
      </c>
      <c r="D40" s="545" t="s">
        <v>3104</v>
      </c>
      <c r="E40" s="546" t="n">
        <v>574</v>
      </c>
      <c r="F40" s="555" t="n">
        <v>0.11</v>
      </c>
      <c r="H40" s="548"/>
    </row>
    <row r="41" customFormat="false" ht="15" hidden="false" customHeight="true" outlineLevel="0" collapsed="false">
      <c r="A41" s="542"/>
      <c r="B41" s="549" t="n">
        <v>2</v>
      </c>
      <c r="C41" s="550" t="s">
        <v>3092</v>
      </c>
      <c r="D41" s="551" t="s">
        <v>3105</v>
      </c>
      <c r="E41" s="552" t="n">
        <v>496</v>
      </c>
      <c r="F41" s="556" t="n">
        <v>0.095</v>
      </c>
      <c r="H41" s="548"/>
    </row>
    <row r="42" customFormat="false" ht="15" hidden="false" customHeight="true" outlineLevel="0" collapsed="false">
      <c r="A42" s="542"/>
      <c r="B42" s="549" t="n">
        <v>3</v>
      </c>
      <c r="C42" s="550" t="s">
        <v>215</v>
      </c>
      <c r="D42" s="551" t="s">
        <v>3102</v>
      </c>
      <c r="E42" s="552" t="n">
        <v>435</v>
      </c>
      <c r="F42" s="556" t="n">
        <v>0.084</v>
      </c>
      <c r="H42" s="548"/>
    </row>
    <row r="43" customFormat="false" ht="15" hidden="false" customHeight="true" outlineLevel="0" collapsed="false">
      <c r="A43" s="542"/>
      <c r="B43" s="549" t="n">
        <v>4</v>
      </c>
      <c r="C43" s="550" t="s">
        <v>3096</v>
      </c>
      <c r="D43" s="551" t="s">
        <v>3106</v>
      </c>
      <c r="E43" s="552" t="n">
        <v>328</v>
      </c>
      <c r="F43" s="556" t="n">
        <v>0.063</v>
      </c>
      <c r="H43" s="548"/>
    </row>
    <row r="44" customFormat="false" ht="15" hidden="false" customHeight="true" outlineLevel="0" collapsed="false">
      <c r="A44" s="542"/>
      <c r="B44" s="549" t="n">
        <v>5</v>
      </c>
      <c r="C44" s="550" t="s">
        <v>3098</v>
      </c>
      <c r="D44" s="551" t="s">
        <v>3107</v>
      </c>
      <c r="E44" s="552" t="n">
        <v>315</v>
      </c>
      <c r="F44" s="556" t="n">
        <v>0.061</v>
      </c>
      <c r="H44" s="548"/>
    </row>
    <row r="45" customFormat="false" ht="15" hidden="false" customHeight="true" outlineLevel="0" collapsed="false">
      <c r="A45" s="557" t="s">
        <v>3079</v>
      </c>
      <c r="B45" s="543" t="n">
        <v>1</v>
      </c>
      <c r="C45" s="544" t="s">
        <v>215</v>
      </c>
      <c r="D45" s="545" t="s">
        <v>3103</v>
      </c>
      <c r="E45" s="546" t="n">
        <v>932</v>
      </c>
      <c r="F45" s="555" t="n">
        <v>0.165</v>
      </c>
      <c r="H45" s="548"/>
    </row>
    <row r="46" customFormat="false" ht="15" hidden="false" customHeight="true" outlineLevel="0" collapsed="false">
      <c r="A46" s="557"/>
      <c r="B46" s="549" t="n">
        <v>2</v>
      </c>
      <c r="C46" s="550" t="s">
        <v>3094</v>
      </c>
      <c r="D46" s="551" t="s">
        <v>3104</v>
      </c>
      <c r="E46" s="552" t="n">
        <v>565</v>
      </c>
      <c r="F46" s="556" t="n">
        <v>0.1</v>
      </c>
      <c r="H46" s="548"/>
    </row>
    <row r="47" customFormat="false" ht="15" hidden="false" customHeight="true" outlineLevel="0" collapsed="false">
      <c r="A47" s="557"/>
      <c r="B47" s="549" t="n">
        <v>3</v>
      </c>
      <c r="C47" s="550" t="s">
        <v>3111</v>
      </c>
      <c r="D47" s="551" t="s">
        <v>3105</v>
      </c>
      <c r="E47" s="552" t="n">
        <v>503</v>
      </c>
      <c r="F47" s="556" t="n">
        <v>0.089</v>
      </c>
      <c r="H47" s="548"/>
    </row>
    <row r="48" customFormat="false" ht="15" hidden="false" customHeight="true" outlineLevel="0" collapsed="false">
      <c r="A48" s="557"/>
      <c r="B48" s="549" t="n">
        <v>4</v>
      </c>
      <c r="C48" s="550" t="s">
        <v>3096</v>
      </c>
      <c r="D48" s="551" t="s">
        <v>3106</v>
      </c>
      <c r="E48" s="552" t="n">
        <v>308</v>
      </c>
      <c r="F48" s="556" t="n">
        <v>0.054</v>
      </c>
      <c r="H48" s="548"/>
    </row>
    <row r="49" customFormat="false" ht="15" hidden="false" customHeight="true" outlineLevel="0" collapsed="false">
      <c r="A49" s="557"/>
      <c r="B49" s="549" t="n">
        <v>5</v>
      </c>
      <c r="C49" s="550" t="s">
        <v>3098</v>
      </c>
      <c r="D49" s="551" t="s">
        <v>3107</v>
      </c>
      <c r="E49" s="558" t="n">
        <v>294</v>
      </c>
      <c r="F49" s="556" t="n">
        <v>0.052</v>
      </c>
      <c r="H49" s="548"/>
    </row>
    <row r="50" customFormat="false" ht="15" hidden="false" customHeight="true" outlineLevel="0" collapsed="false">
      <c r="A50" s="557" t="s">
        <v>3080</v>
      </c>
      <c r="B50" s="543" t="n">
        <v>1</v>
      </c>
      <c r="C50" s="544" t="s">
        <v>215</v>
      </c>
      <c r="D50" s="545" t="s">
        <v>3103</v>
      </c>
      <c r="E50" s="546" t="n">
        <v>838</v>
      </c>
      <c r="F50" s="555" t="n">
        <v>0.142</v>
      </c>
      <c r="H50" s="548"/>
    </row>
    <row r="51" customFormat="false" ht="15" hidden="false" customHeight="true" outlineLevel="0" collapsed="false">
      <c r="A51" s="557"/>
      <c r="B51" s="549" t="n">
        <v>2</v>
      </c>
      <c r="C51" s="550" t="s">
        <v>3094</v>
      </c>
      <c r="D51" s="551" t="s">
        <v>3104</v>
      </c>
      <c r="E51" s="552" t="n">
        <v>610</v>
      </c>
      <c r="F51" s="556" t="n">
        <v>0.103</v>
      </c>
      <c r="H51" s="548"/>
    </row>
    <row r="52" customFormat="false" ht="15" hidden="false" customHeight="true" outlineLevel="0" collapsed="false">
      <c r="A52" s="557"/>
      <c r="B52" s="549" t="n">
        <v>3</v>
      </c>
      <c r="C52" s="550" t="s">
        <v>3111</v>
      </c>
      <c r="D52" s="551" t="s">
        <v>3105</v>
      </c>
      <c r="E52" s="552" t="n">
        <v>518</v>
      </c>
      <c r="F52" s="556" t="n">
        <v>0.087</v>
      </c>
      <c r="H52" s="548"/>
    </row>
    <row r="53" customFormat="false" ht="15" hidden="false" customHeight="true" outlineLevel="0" collapsed="false">
      <c r="A53" s="557"/>
      <c r="B53" s="549" t="n">
        <v>4</v>
      </c>
      <c r="C53" s="550" t="s">
        <v>3096</v>
      </c>
      <c r="D53" s="551" t="s">
        <v>3106</v>
      </c>
      <c r="E53" s="552" t="n">
        <v>360</v>
      </c>
      <c r="F53" s="556" t="n">
        <v>0.061</v>
      </c>
      <c r="H53" s="548"/>
    </row>
    <row r="54" customFormat="false" ht="15" hidden="false" customHeight="true" outlineLevel="0" collapsed="false">
      <c r="A54" s="557"/>
      <c r="B54" s="549" t="n">
        <v>5</v>
      </c>
      <c r="C54" s="550" t="s">
        <v>3098</v>
      </c>
      <c r="D54" s="551" t="s">
        <v>3107</v>
      </c>
      <c r="E54" s="558" t="n">
        <v>356</v>
      </c>
      <c r="F54" s="556" t="n">
        <v>0.06</v>
      </c>
      <c r="H54" s="548"/>
    </row>
    <row r="55" customFormat="false" ht="12.75" hidden="false" customHeight="true" outlineLevel="0" collapsed="false">
      <c r="A55" s="559" t="s">
        <v>3112</v>
      </c>
      <c r="B55" s="543" t="n">
        <v>1</v>
      </c>
      <c r="C55" s="544" t="s">
        <v>215</v>
      </c>
      <c r="D55" s="545" t="s">
        <v>3103</v>
      </c>
      <c r="E55" s="546" t="n">
        <v>6156</v>
      </c>
      <c r="F55" s="555" t="n">
        <v>0.115</v>
      </c>
      <c r="H55" s="548"/>
    </row>
    <row r="56" customFormat="false" ht="12.75" hidden="false" customHeight="false" outlineLevel="0" collapsed="false">
      <c r="A56" s="559"/>
      <c r="B56" s="549" t="n">
        <v>2</v>
      </c>
      <c r="C56" s="550" t="s">
        <v>3094</v>
      </c>
      <c r="D56" s="551" t="s">
        <v>3104</v>
      </c>
      <c r="E56" s="552" t="n">
        <v>5473</v>
      </c>
      <c r="F56" s="556" t="n">
        <v>0.102</v>
      </c>
      <c r="H56" s="548"/>
    </row>
    <row r="57" customFormat="false" ht="12.75" hidden="false" customHeight="false" outlineLevel="0" collapsed="false">
      <c r="A57" s="559"/>
      <c r="B57" s="549" t="n">
        <v>3</v>
      </c>
      <c r="C57" s="550" t="s">
        <v>3092</v>
      </c>
      <c r="D57" s="551" t="s">
        <v>3105</v>
      </c>
      <c r="E57" s="552" t="n">
        <v>5120</v>
      </c>
      <c r="F57" s="556" t="n">
        <v>0.095</v>
      </c>
      <c r="H57" s="548"/>
    </row>
    <row r="58" customFormat="false" ht="12.75" hidden="false" customHeight="false" outlineLevel="0" collapsed="false">
      <c r="A58" s="559"/>
      <c r="B58" s="549" t="n">
        <v>4</v>
      </c>
      <c r="C58" s="550" t="s">
        <v>3096</v>
      </c>
      <c r="D58" s="551" t="s">
        <v>3106</v>
      </c>
      <c r="E58" s="552" t="n">
        <v>3237</v>
      </c>
      <c r="F58" s="556" t="n">
        <v>0.06</v>
      </c>
      <c r="H58" s="548"/>
    </row>
    <row r="59" customFormat="false" ht="15" hidden="false" customHeight="true" outlineLevel="0" collapsed="false">
      <c r="A59" s="559"/>
      <c r="B59" s="549" t="n">
        <v>5</v>
      </c>
      <c r="C59" s="550" t="s">
        <v>3098</v>
      </c>
      <c r="D59" s="551" t="s">
        <v>3107</v>
      </c>
      <c r="E59" s="552" t="n">
        <v>3187</v>
      </c>
      <c r="F59" s="556" t="n">
        <v>0.059</v>
      </c>
      <c r="H59" s="548"/>
    </row>
    <row r="61" customFormat="false" ht="12.75" hidden="false" customHeight="false" outlineLevel="0" collapsed="false">
      <c r="A61" s="246" t="s">
        <v>3113</v>
      </c>
    </row>
    <row r="62" customFormat="false" ht="12.75" hidden="false" customHeight="false" outlineLevel="0" collapsed="false">
      <c r="A62" s="325" t="s">
        <v>3114</v>
      </c>
      <c r="B62" s="325"/>
      <c r="C62" s="325"/>
      <c r="D62" s="325"/>
      <c r="E62" s="325"/>
      <c r="F62" s="325"/>
    </row>
    <row r="63" s="5" customFormat="true" ht="13.35" hidden="false" customHeight="true" outlineLevel="0" collapsed="false">
      <c r="A63" s="404" t="s">
        <v>3115</v>
      </c>
      <c r="B63" s="404"/>
      <c r="C63" s="404"/>
      <c r="D63" s="404"/>
      <c r="E63" s="404"/>
      <c r="F63" s="404"/>
      <c r="G63" s="254"/>
      <c r="H63" s="254"/>
      <c r="I63" s="254"/>
      <c r="J63" s="254"/>
      <c r="K63" s="254"/>
      <c r="L63" s="254"/>
      <c r="M63" s="254"/>
    </row>
    <row r="64" customFormat="false" ht="12.75" hidden="false" customHeight="false" outlineLevel="0" collapsed="false">
      <c r="A64" s="404"/>
      <c r="B64" s="404"/>
      <c r="C64" s="404"/>
      <c r="D64" s="404"/>
      <c r="E64" s="404"/>
      <c r="F64" s="404"/>
    </row>
    <row r="65" customFormat="false" ht="12.75" hidden="false" customHeight="false" outlineLevel="0" collapsed="false">
      <c r="A65" s="254"/>
      <c r="B65" s="254"/>
      <c r="C65" s="254"/>
      <c r="D65" s="254"/>
      <c r="E65" s="254"/>
      <c r="F65" s="254"/>
    </row>
    <row r="66" customFormat="false" ht="12.75" hidden="false" customHeight="false" outlineLevel="0" collapsed="false">
      <c r="A66" s="325" t="s">
        <v>58</v>
      </c>
      <c r="B66" s="325"/>
    </row>
    <row r="68" customFormat="false" ht="12.75" hidden="false" customHeight="false" outlineLevel="0" collapsed="false">
      <c r="A68" s="560"/>
      <c r="B68" s="560"/>
      <c r="C68" s="560"/>
      <c r="D68" s="560"/>
      <c r="E68" s="560"/>
      <c r="F68" s="560"/>
    </row>
    <row r="69" customFormat="false" ht="12.75" hidden="false" customHeight="false" outlineLevel="0" collapsed="false">
      <c r="A69" s="185" t="n">
        <v>5</v>
      </c>
      <c r="B69" s="185" t="str">
        <f aca="false">VLOOKUP($A69,$B$55:$F$59,2,0)</f>
        <v>Malignant neoplasm of trachea, bronchus and lung</v>
      </c>
      <c r="C69" s="561" t="n">
        <f aca="false">VLOOKUP($A69,$B$55:$F$59,4,0)</f>
        <v>3187</v>
      </c>
      <c r="D69" s="560"/>
      <c r="E69" s="560"/>
      <c r="F69" s="560"/>
    </row>
    <row r="70" customFormat="false" ht="12.75" hidden="false" customHeight="false" outlineLevel="0" collapsed="false">
      <c r="A70" s="185" t="n">
        <v>4</v>
      </c>
      <c r="B70" s="185" t="str">
        <f aca="false">VLOOKUP($A70,$B$55:$F$59,2,0)</f>
        <v>Cerebrovascular disease</v>
      </c>
      <c r="C70" s="561" t="n">
        <f aca="false">VLOOKUP($A70,$B$55:$F$59,4,0)</f>
        <v>3237</v>
      </c>
      <c r="D70" s="560"/>
      <c r="E70" s="560"/>
      <c r="F70" s="560"/>
    </row>
    <row r="71" customFormat="false" ht="12.75" hidden="false" customHeight="false" outlineLevel="0" collapsed="false">
      <c r="A71" s="185" t="n">
        <v>3</v>
      </c>
      <c r="B71" s="185" t="str">
        <f aca="false">VLOOKUP($A71,$B$55:$F$59,2,0)</f>
        <v>Dementia and Alzheimer's Disease</v>
      </c>
      <c r="C71" s="561" t="n">
        <f aca="false">VLOOKUP($A71,$B$55:$F$59,4,0)</f>
        <v>5120</v>
      </c>
      <c r="D71" s="560"/>
      <c r="E71" s="560"/>
      <c r="F71" s="560"/>
    </row>
    <row r="72" customFormat="false" ht="12.75" hidden="false" customHeight="false" outlineLevel="0" collapsed="false">
      <c r="A72" s="185" t="n">
        <v>2</v>
      </c>
      <c r="B72" s="185" t="str">
        <f aca="false">VLOOKUP($A72,$B$55:$F$59,2,0)</f>
        <v>Ischaemic heart diseases</v>
      </c>
      <c r="C72" s="561" t="n">
        <f aca="false">VLOOKUP($A72,$B$55:$F$59,4,0)</f>
        <v>5473</v>
      </c>
      <c r="D72" s="560"/>
      <c r="E72" s="560"/>
      <c r="F72" s="560"/>
    </row>
    <row r="73" customFormat="false" ht="12.75" hidden="false" customHeight="false" outlineLevel="0" collapsed="false">
      <c r="A73" s="185" t="n">
        <v>1</v>
      </c>
      <c r="B73" s="185" t="str">
        <f aca="false">VLOOKUP($A73,$B$55:$F$59,2,0)</f>
        <v>COVID-19</v>
      </c>
      <c r="C73" s="561" t="n">
        <f aca="false">VLOOKUP($A73,$B$55:$F$59,4,0)</f>
        <v>6156</v>
      </c>
      <c r="D73" s="560"/>
      <c r="E73" s="560"/>
      <c r="F73" s="560"/>
    </row>
    <row r="74" customFormat="false" ht="12.75" hidden="false" customHeight="false" outlineLevel="0" collapsed="false">
      <c r="A74" s="185"/>
      <c r="B74" s="185"/>
      <c r="C74" s="561"/>
      <c r="D74" s="560"/>
      <c r="E74" s="560"/>
      <c r="F74" s="560"/>
    </row>
    <row r="75" customFormat="false" ht="12.75" hidden="false" customHeight="false" outlineLevel="0" collapsed="false">
      <c r="A75" s="185" t="n">
        <v>5</v>
      </c>
      <c r="B75" s="185" t="str">
        <f aca="false">VLOOKUP($A75,$B$45:$F$49,2,0)</f>
        <v>Malignant neoplasm of trachea, bronchus and lung</v>
      </c>
      <c r="C75" s="561" t="n">
        <f aca="false">VLOOKUP($A75,$B$45:$F$49,4,0)</f>
        <v>294</v>
      </c>
      <c r="D75" s="560"/>
      <c r="E75" s="560"/>
      <c r="F75" s="560"/>
    </row>
    <row r="76" customFormat="false" ht="12.75" hidden="false" customHeight="false" outlineLevel="0" collapsed="false">
      <c r="A76" s="185" t="n">
        <v>4</v>
      </c>
      <c r="B76" s="185" t="str">
        <f aca="false">VLOOKUP($A76,$B$45:$F$49,2,0)</f>
        <v>Cerebrovascular disease</v>
      </c>
      <c r="C76" s="561" t="n">
        <f aca="false">VLOOKUP($A76,$B$45:$F$49,4,0)</f>
        <v>308</v>
      </c>
      <c r="D76" s="560"/>
      <c r="E76" s="560"/>
      <c r="F76" s="560"/>
    </row>
    <row r="77" customFormat="false" ht="12.75" hidden="false" customHeight="false" outlineLevel="0" collapsed="false">
      <c r="A77" s="185" t="n">
        <v>3</v>
      </c>
      <c r="B77" s="185" t="str">
        <f aca="false">VLOOKUP($A77,$B$45:$F$49,2,0)</f>
        <v>Dementia and Alzheimer Disease</v>
      </c>
      <c r="C77" s="561" t="n">
        <f aca="false">VLOOKUP($A77,$B$45:$F$49,4,0)</f>
        <v>503</v>
      </c>
      <c r="D77" s="560"/>
      <c r="E77" s="560"/>
      <c r="F77" s="560"/>
    </row>
    <row r="78" customFormat="false" ht="12.75" hidden="false" customHeight="false" outlineLevel="0" collapsed="false">
      <c r="A78" s="185" t="n">
        <v>2</v>
      </c>
      <c r="B78" s="185" t="str">
        <f aca="false">VLOOKUP($A78,$B$45:$F$49,2,0)</f>
        <v>Ischaemic heart diseases</v>
      </c>
      <c r="C78" s="561" t="n">
        <f aca="false">VLOOKUP($A78,$B$45:$F$49,4,0)</f>
        <v>565</v>
      </c>
      <c r="D78" s="560"/>
      <c r="E78" s="560"/>
      <c r="F78" s="560"/>
    </row>
    <row r="79" customFormat="false" ht="12.75" hidden="false" customHeight="false" outlineLevel="0" collapsed="false">
      <c r="A79" s="185" t="n">
        <v>1</v>
      </c>
      <c r="B79" s="185" t="str">
        <f aca="false">VLOOKUP($A79,$B$45:$F$49,2,0)</f>
        <v>COVID-19</v>
      </c>
      <c r="C79" s="561" t="n">
        <f aca="false">VLOOKUP($A79,$B$45:$F$49,4,0)</f>
        <v>932</v>
      </c>
      <c r="D79" s="560"/>
      <c r="E79" s="560"/>
      <c r="F79" s="560"/>
    </row>
    <row r="80" customFormat="false" ht="12.75" hidden="false" customHeight="false" outlineLevel="0" collapsed="false">
      <c r="A80" s="185"/>
      <c r="B80" s="185"/>
      <c r="C80" s="561"/>
      <c r="D80" s="560"/>
      <c r="E80" s="560"/>
      <c r="F80" s="560"/>
    </row>
    <row r="81" customFormat="false" ht="12.75" hidden="false" customHeight="false" outlineLevel="0" collapsed="false">
      <c r="A81" s="185" t="n">
        <v>5</v>
      </c>
      <c r="B81" s="185" t="str">
        <f aca="false">VLOOKUP($A81,$B$40:$F$44,2,0)</f>
        <v>Malignant neoplasm of trachea, bronchus and lung</v>
      </c>
      <c r="C81" s="561" t="n">
        <f aca="false">VLOOKUP($A81,$B$40:$F$44,4,0)</f>
        <v>315</v>
      </c>
      <c r="D81" s="560"/>
      <c r="E81" s="560"/>
      <c r="F81" s="560"/>
    </row>
    <row r="82" customFormat="false" ht="12.75" hidden="false" customHeight="false" outlineLevel="0" collapsed="false">
      <c r="A82" s="185" t="n">
        <v>4</v>
      </c>
      <c r="B82" s="185" t="str">
        <f aca="false">VLOOKUP($A82,$B$40:$F$44,2,0)</f>
        <v>Cerebrovascular disease</v>
      </c>
      <c r="C82" s="561" t="n">
        <f aca="false">VLOOKUP($A82,$B$40:$F$44,4,0)</f>
        <v>328</v>
      </c>
      <c r="D82" s="560"/>
      <c r="E82" s="560"/>
      <c r="F82" s="560"/>
    </row>
    <row r="83" customFormat="false" ht="12.75" hidden="false" customHeight="false" outlineLevel="0" collapsed="false">
      <c r="A83" s="185" t="n">
        <v>3</v>
      </c>
      <c r="B83" s="185" t="str">
        <f aca="false">VLOOKUP($A83,$B$40:$F$44,2,0)</f>
        <v>COVID-19</v>
      </c>
      <c r="C83" s="561" t="n">
        <f aca="false">VLOOKUP($A83,$B$40:$F$44,4,0)</f>
        <v>435</v>
      </c>
      <c r="D83" s="560"/>
      <c r="E83" s="560"/>
      <c r="F83" s="560"/>
    </row>
    <row r="84" customFormat="false" ht="12.75" hidden="false" customHeight="false" outlineLevel="0" collapsed="false">
      <c r="A84" s="185" t="n">
        <v>2</v>
      </c>
      <c r="B84" s="185" t="str">
        <f aca="false">VLOOKUP($A84,$B$40:$F$44,2,0)</f>
        <v>Dementia and Alzheimer's Disease</v>
      </c>
      <c r="C84" s="561" t="n">
        <f aca="false">VLOOKUP($A84,$B$40:$F$44,4,0)</f>
        <v>496</v>
      </c>
      <c r="D84" s="560"/>
      <c r="E84" s="560"/>
      <c r="F84" s="560"/>
    </row>
    <row r="85" customFormat="false" ht="12.75" hidden="false" customHeight="false" outlineLevel="0" collapsed="false">
      <c r="A85" s="185" t="n">
        <v>1</v>
      </c>
      <c r="B85" s="185" t="str">
        <f aca="false">VLOOKUP($A85,$B$40:$F$44,2,0)</f>
        <v>Ischaemic heart diseases</v>
      </c>
      <c r="C85" s="561" t="n">
        <f aca="false">VLOOKUP($A85,$B$40:$F$44,4,0)</f>
        <v>574</v>
      </c>
      <c r="D85" s="560"/>
      <c r="E85" s="560"/>
      <c r="F85" s="560"/>
    </row>
    <row r="86" customFormat="false" ht="12.75" hidden="false" customHeight="false" outlineLevel="0" collapsed="false">
      <c r="A86" s="185"/>
      <c r="B86" s="185"/>
      <c r="C86" s="561"/>
      <c r="D86" s="560"/>
      <c r="E86" s="560"/>
      <c r="F86" s="560"/>
    </row>
    <row r="87" customFormat="false" ht="12.75" hidden="false" customHeight="false" outlineLevel="0" collapsed="false">
      <c r="A87" s="185" t="n">
        <v>5</v>
      </c>
      <c r="B87" s="185" t="str">
        <f aca="false">VLOOKUP($A87,$B$35:$F$39,2,0)</f>
        <v>Chronic lower respiratory diseases</v>
      </c>
      <c r="C87" s="561" t="n">
        <f aca="false">VLOOKUP($A87,$B$35:$F$39,4,0)</f>
        <v>212</v>
      </c>
      <c r="D87" s="560"/>
      <c r="E87" s="560"/>
      <c r="F87" s="560"/>
    </row>
    <row r="88" customFormat="false" ht="12.75" hidden="false" customHeight="false" outlineLevel="0" collapsed="false">
      <c r="A88" s="185" t="n">
        <v>4</v>
      </c>
      <c r="B88" s="185" t="str">
        <f aca="false">VLOOKUP($A88,$B$35:$F$39,2,0)</f>
        <v>Cerebrovascular disease</v>
      </c>
      <c r="C88" s="561" t="n">
        <f aca="false">VLOOKUP($A88,$B$35:$F$39,4,0)</f>
        <v>303</v>
      </c>
      <c r="D88" s="560"/>
      <c r="E88" s="560"/>
      <c r="F88" s="560"/>
    </row>
    <row r="89" customFormat="false" ht="12.75" hidden="false" customHeight="false" outlineLevel="0" collapsed="false">
      <c r="A89" s="185" t="n">
        <v>3</v>
      </c>
      <c r="B89" s="185" t="str">
        <f aca="false">VLOOKUP($A89,$B$35:$F$39,2,0)</f>
        <v>Malignant neoplasm of trachea, bronchus and lung</v>
      </c>
      <c r="C89" s="561" t="n">
        <f aca="false">VLOOKUP($A89,$B$35:$F$39,4,0)</f>
        <v>321</v>
      </c>
      <c r="D89" s="560"/>
      <c r="E89" s="560"/>
      <c r="F89" s="560"/>
    </row>
    <row r="90" customFormat="false" ht="12.75" hidden="false" customHeight="false" outlineLevel="0" collapsed="false">
      <c r="A90" s="185" t="n">
        <v>2</v>
      </c>
      <c r="B90" s="185" t="str">
        <f aca="false">VLOOKUP($A90,$B$35:$F$39,2,0)</f>
        <v>Dementia and Alzheimer's Disease</v>
      </c>
      <c r="C90" s="561" t="n">
        <f aca="false">VLOOKUP($A90,$B$35:$F$39,4,0)</f>
        <v>440</v>
      </c>
      <c r="D90" s="560"/>
      <c r="E90" s="560"/>
      <c r="F90" s="560"/>
    </row>
    <row r="91" customFormat="false" ht="12.75" hidden="false" customHeight="false" outlineLevel="0" collapsed="false">
      <c r="A91" s="185" t="n">
        <v>1</v>
      </c>
      <c r="B91" s="185" t="str">
        <f aca="false">VLOOKUP($A91,$B$35:$F$39,2,0)</f>
        <v>Ischaemic heart diseases</v>
      </c>
      <c r="C91" s="561" t="n">
        <f aca="false">VLOOKUP($A91,$B$35:$F$39,4,0)</f>
        <v>501</v>
      </c>
      <c r="D91" s="560"/>
      <c r="E91" s="560"/>
      <c r="F91" s="560"/>
    </row>
    <row r="92" customFormat="false" ht="12.75" hidden="false" customHeight="false" outlineLevel="0" collapsed="false">
      <c r="A92" s="185"/>
      <c r="B92" s="185"/>
      <c r="C92" s="561"/>
      <c r="D92" s="560"/>
      <c r="E92" s="560"/>
      <c r="F92" s="560"/>
    </row>
    <row r="93" customFormat="false" ht="12.75" hidden="false" customHeight="false" outlineLevel="0" collapsed="false">
      <c r="A93" s="185" t="n">
        <v>5</v>
      </c>
      <c r="B93" s="185" t="str">
        <f aca="false">VLOOKUP($A93,$B$30:$F$34,2,0)</f>
        <v>Symptoms, signs and ill-defined conditions</v>
      </c>
      <c r="C93" s="561" t="n">
        <f aca="false">VLOOKUP($A93,$B$30:$F$34,4,0)</f>
        <v>205</v>
      </c>
      <c r="D93" s="560"/>
      <c r="E93" s="560"/>
      <c r="F93" s="560"/>
    </row>
    <row r="94" customFormat="false" ht="12.75" hidden="false" customHeight="false" outlineLevel="0" collapsed="false">
      <c r="A94" s="185" t="n">
        <v>4</v>
      </c>
      <c r="B94" s="185" t="str">
        <f aca="false">VLOOKUP($A94,$B$30:$F$34,2,0)</f>
        <v>Cerebrovascular disease</v>
      </c>
      <c r="C94" s="561" t="n">
        <f aca="false">VLOOKUP($A94,$B$30:$F$34,4,0)</f>
        <v>272</v>
      </c>
      <c r="D94" s="560"/>
      <c r="E94" s="560"/>
      <c r="F94" s="560"/>
    </row>
    <row r="95" customFormat="false" ht="12.75" hidden="false" customHeight="false" outlineLevel="0" collapsed="false">
      <c r="A95" s="185" t="n">
        <v>3</v>
      </c>
      <c r="B95" s="185" t="str">
        <f aca="false">VLOOKUP($A95,$B$30:$F$34,2,0)</f>
        <v>Malignant neoplasm of trachea, bronchus and lung</v>
      </c>
      <c r="C95" s="561" t="n">
        <f aca="false">VLOOKUP($A95,$B$30:$F$34,4,0)</f>
        <v>325</v>
      </c>
      <c r="D95" s="560"/>
      <c r="E95" s="560"/>
      <c r="F95" s="560"/>
    </row>
    <row r="96" customFormat="false" ht="12.75" hidden="false" customHeight="false" outlineLevel="0" collapsed="false">
      <c r="A96" s="185" t="n">
        <v>2</v>
      </c>
      <c r="B96" s="185" t="str">
        <f aca="false">VLOOKUP($A96,$B$30:$F$34,2,0)</f>
        <v>Dementia and Alzheimer's Disease</v>
      </c>
      <c r="C96" s="561" t="n">
        <f aca="false">VLOOKUP($A96,$B$30:$F$34,4,0)</f>
        <v>414</v>
      </c>
      <c r="D96" s="560"/>
      <c r="E96" s="560"/>
      <c r="F96" s="560"/>
    </row>
    <row r="97" customFormat="false" ht="12.75" hidden="false" customHeight="false" outlineLevel="0" collapsed="false">
      <c r="A97" s="185" t="n">
        <v>1</v>
      </c>
      <c r="B97" s="185" t="str">
        <f aca="false">VLOOKUP($A97,$B$30:$F$34,2,0)</f>
        <v>Ischaemic heart diseases</v>
      </c>
      <c r="C97" s="561" t="n">
        <f aca="false">VLOOKUP($A97,$B$30:$F$34,4,0)</f>
        <v>499</v>
      </c>
      <c r="D97" s="560"/>
      <c r="E97" s="560"/>
      <c r="F97" s="560"/>
    </row>
    <row r="98" customFormat="false" ht="12.75" hidden="false" customHeight="false" outlineLevel="0" collapsed="false">
      <c r="A98" s="185"/>
      <c r="B98" s="185"/>
      <c r="C98" s="185"/>
      <c r="D98" s="560"/>
      <c r="E98" s="560"/>
      <c r="F98" s="560"/>
    </row>
    <row r="99" customFormat="false" ht="12.75" hidden="false" customHeight="false" outlineLevel="0" collapsed="false">
      <c r="A99" s="185" t="n">
        <v>5</v>
      </c>
      <c r="B99" s="185" t="str">
        <f aca="false">VLOOKUP($A99,$B$25:$F$29,2,0)</f>
        <v>Symptoms, signs and ill-defined conditions</v>
      </c>
      <c r="C99" s="561" t="n">
        <f aca="false">VLOOKUP($A99,$B$25:$F$29,4,0)</f>
        <v>216</v>
      </c>
      <c r="D99" s="560"/>
      <c r="E99" s="560"/>
      <c r="F99" s="560"/>
    </row>
    <row r="100" customFormat="false" ht="12.75" hidden="false" customHeight="false" outlineLevel="0" collapsed="false">
      <c r="A100" s="185" t="n">
        <v>4</v>
      </c>
      <c r="B100" s="185" t="str">
        <f aca="false">VLOOKUP($A100,$B$25:$F$29,2,0)</f>
        <v>Malignant neoplasm of trachea, bronchus and lung</v>
      </c>
      <c r="C100" s="561" t="n">
        <f aca="false">VLOOKUP($A100,$B$25:$F$29,4,0)</f>
        <v>313</v>
      </c>
      <c r="D100" s="560"/>
      <c r="E100" s="560"/>
      <c r="F100" s="560"/>
    </row>
    <row r="101" customFormat="false" ht="12.75" hidden="false" customHeight="false" outlineLevel="0" collapsed="false">
      <c r="A101" s="185" t="n">
        <v>3</v>
      </c>
      <c r="B101" s="185" t="str">
        <f aca="false">VLOOKUP($A101,$B$25:$F$29,2,0)</f>
        <v>Cerebrovascular disease</v>
      </c>
      <c r="C101" s="561" t="n">
        <f aca="false">VLOOKUP($A101,$B$25:$F$29,4,0)</f>
        <v>315</v>
      </c>
      <c r="D101" s="560"/>
      <c r="E101" s="560"/>
      <c r="F101" s="560"/>
    </row>
    <row r="102" customFormat="false" ht="12.75" hidden="false" customHeight="false" outlineLevel="0" collapsed="false">
      <c r="A102" s="185" t="n">
        <v>2</v>
      </c>
      <c r="B102" s="185" t="str">
        <f aca="false">VLOOKUP($A102,$B$25:$F$29,2,0)</f>
        <v>Dementia and Alzheimer's Disease</v>
      </c>
      <c r="C102" s="561" t="n">
        <f aca="false">VLOOKUP($A102,$B$25:$F$29,4,0)</f>
        <v>416</v>
      </c>
      <c r="D102" s="560"/>
      <c r="E102" s="560"/>
      <c r="F102" s="560"/>
    </row>
    <row r="103" customFormat="false" ht="12.75" hidden="false" customHeight="false" outlineLevel="0" collapsed="false">
      <c r="A103" s="185" t="n">
        <v>1</v>
      </c>
      <c r="B103" s="185" t="str">
        <f aca="false">VLOOKUP($A103,$B$25:$F$29,2,0)</f>
        <v>Ischaemic heart diseases</v>
      </c>
      <c r="C103" s="561" t="n">
        <f aca="false">VLOOKUP($A103,$B$25:$F$29,4,0)</f>
        <v>527</v>
      </c>
      <c r="D103" s="560"/>
      <c r="E103" s="560"/>
      <c r="F103" s="560"/>
    </row>
    <row r="104" customFormat="false" ht="12.75" hidden="false" customHeight="false" outlineLevel="0" collapsed="false">
      <c r="A104" s="185"/>
      <c r="B104" s="185"/>
      <c r="C104" s="185"/>
      <c r="D104" s="560"/>
      <c r="E104" s="560"/>
      <c r="F104" s="560"/>
    </row>
    <row r="105" customFormat="false" ht="12.75" hidden="false" customHeight="false" outlineLevel="0" collapsed="false">
      <c r="A105" s="185" t="n">
        <v>5</v>
      </c>
      <c r="B105" s="185" t="str">
        <f aca="false">VLOOKUP($A105,$B$20:$F$24,2,0)</f>
        <v>Symptoms, signs and ill-defined conditions</v>
      </c>
      <c r="C105" s="561" t="n">
        <f aca="false">VLOOKUP($A105,$B$20:$F$24,4,0)</f>
        <v>231</v>
      </c>
      <c r="D105" s="560"/>
      <c r="E105" s="560"/>
      <c r="F105" s="560"/>
    </row>
    <row r="106" customFormat="false" ht="12.75" hidden="false" customHeight="false" outlineLevel="0" collapsed="false">
      <c r="A106" s="185" t="n">
        <v>4</v>
      </c>
      <c r="B106" s="185" t="str">
        <f aca="false">VLOOKUP($A106,$B$20:$F$24,2,0)</f>
        <v>Cerebrovascular disease</v>
      </c>
      <c r="C106" s="561" t="n">
        <f aca="false">VLOOKUP($A106,$B$20:$F$24,4,0)</f>
        <v>279</v>
      </c>
      <c r="D106" s="560"/>
      <c r="E106" s="560"/>
      <c r="F106" s="560"/>
    </row>
    <row r="107" customFormat="false" ht="12.75" hidden="false" customHeight="false" outlineLevel="0" collapsed="false">
      <c r="A107" s="185" t="n">
        <v>3</v>
      </c>
      <c r="B107" s="185" t="str">
        <f aca="false">VLOOKUP($A107,$B$20:$F$24,2,0)</f>
        <v>Malignant neoplasm of trachea, bronchus and lung</v>
      </c>
      <c r="C107" s="561" t="n">
        <f aca="false">VLOOKUP($A107,$B$20:$F$24,4,0)</f>
        <v>286</v>
      </c>
      <c r="D107" s="560"/>
      <c r="E107" s="560"/>
      <c r="F107" s="560"/>
    </row>
    <row r="108" customFormat="false" ht="12.75" hidden="false" customHeight="false" outlineLevel="0" collapsed="false">
      <c r="A108" s="185" t="n">
        <v>2</v>
      </c>
      <c r="B108" s="185" t="str">
        <f aca="false">VLOOKUP($A108,$B$20:$F$24,2,0)</f>
        <v>Dementia and Alzheimer's Disease</v>
      </c>
      <c r="C108" s="561" t="n">
        <f aca="false">VLOOKUP($A108,$B$20:$F$24,4,0)</f>
        <v>393</v>
      </c>
      <c r="D108" s="560"/>
      <c r="E108" s="560"/>
      <c r="F108" s="560"/>
    </row>
    <row r="109" customFormat="false" ht="12.75" hidden="false" customHeight="false" outlineLevel="0" collapsed="false">
      <c r="A109" s="185" t="n">
        <v>1</v>
      </c>
      <c r="B109" s="185" t="str">
        <f aca="false">VLOOKUP($A109,$B$20:$F$24,2,0)</f>
        <v>Ischaemic heart diseases</v>
      </c>
      <c r="C109" s="561" t="n">
        <f aca="false">VLOOKUP($A109,$B$20:$F$24,4,0)</f>
        <v>475</v>
      </c>
      <c r="D109" s="560"/>
      <c r="E109" s="560"/>
      <c r="F109" s="560"/>
    </row>
    <row r="110" customFormat="false" ht="12.75" hidden="false" customHeight="false" outlineLevel="0" collapsed="false">
      <c r="A110" s="185"/>
      <c r="B110" s="185"/>
      <c r="C110" s="185"/>
      <c r="D110" s="560"/>
      <c r="E110" s="560"/>
      <c r="F110" s="560"/>
    </row>
    <row r="111" customFormat="false" ht="12.75" hidden="false" customHeight="false" outlineLevel="0" collapsed="false">
      <c r="A111" s="185" t="n">
        <v>5</v>
      </c>
      <c r="B111" s="185" t="str">
        <f aca="false">VLOOKUP($A111,$B$15:$F$19,2,0)</f>
        <v>Malignant neoplasm of trachea, bronchus and lung</v>
      </c>
      <c r="C111" s="561" t="n">
        <f aca="false">VLOOKUP($A111,$B$15:$F$19,4,0)</f>
        <v>285</v>
      </c>
      <c r="D111" s="560"/>
      <c r="E111" s="560"/>
      <c r="F111" s="560"/>
    </row>
    <row r="112" customFormat="false" ht="12.75" hidden="false" customHeight="false" outlineLevel="0" collapsed="false">
      <c r="A112" s="185" t="n">
        <v>4</v>
      </c>
      <c r="B112" s="185" t="str">
        <f aca="false">VLOOKUP($A112,$B$15:$F$19,2,0)</f>
        <v>Cerebrovascular disease</v>
      </c>
      <c r="C112" s="561" t="n">
        <f aca="false">VLOOKUP($A112,$B$15:$F$19,4,0)</f>
        <v>319</v>
      </c>
      <c r="D112" s="560"/>
      <c r="E112" s="560"/>
      <c r="F112" s="560"/>
    </row>
    <row r="113" customFormat="false" ht="12.75" hidden="false" customHeight="false" outlineLevel="0" collapsed="false">
      <c r="A113" s="185" t="n">
        <v>3</v>
      </c>
      <c r="B113" s="185" t="str">
        <f aca="false">VLOOKUP($A113,$B$15:$F$19,2,0)</f>
        <v>Dementia and Alzheimer's Disease</v>
      </c>
      <c r="C113" s="561" t="n">
        <f aca="false">VLOOKUP($A113,$B$15:$F$19,4,0)</f>
        <v>500</v>
      </c>
      <c r="D113" s="560"/>
      <c r="E113" s="560"/>
      <c r="F113" s="560"/>
    </row>
    <row r="114" customFormat="false" ht="12.75" hidden="false" customHeight="false" outlineLevel="0" collapsed="false">
      <c r="A114" s="185" t="n">
        <v>2</v>
      </c>
      <c r="B114" s="185" t="str">
        <f aca="false">VLOOKUP($A114,$B$15:$F$19,2,0)</f>
        <v>Ischaemic heart diseases</v>
      </c>
      <c r="C114" s="561" t="n">
        <f aca="false">VLOOKUP($A114,$B$15:$F$19,4,0)</f>
        <v>553</v>
      </c>
      <c r="D114" s="560"/>
      <c r="E114" s="560"/>
      <c r="F114" s="560"/>
    </row>
    <row r="115" customFormat="false" ht="12.75" hidden="false" customHeight="false" outlineLevel="0" collapsed="false">
      <c r="A115" s="185" t="n">
        <v>1</v>
      </c>
      <c r="B115" s="185" t="str">
        <f aca="false">VLOOKUP($A115,$B$15:$F$19,2,0)</f>
        <v>COVID-19</v>
      </c>
      <c r="C115" s="561" t="n">
        <f aca="false">VLOOKUP($A115,$B$15:$F$19,4,0)</f>
        <v>1063</v>
      </c>
      <c r="D115" s="560"/>
      <c r="E115" s="560"/>
      <c r="F115" s="560"/>
    </row>
    <row r="116" customFormat="false" ht="12.75" hidden="false" customHeight="false" outlineLevel="0" collapsed="false">
      <c r="A116" s="185"/>
      <c r="B116" s="185"/>
      <c r="C116" s="561"/>
      <c r="D116" s="560"/>
      <c r="E116" s="560"/>
      <c r="F116" s="560"/>
    </row>
    <row r="117" customFormat="false" ht="12.75" hidden="false" customHeight="false" outlineLevel="0" collapsed="false">
      <c r="A117" s="185" t="n">
        <v>5</v>
      </c>
      <c r="B117" s="185" t="str">
        <f aca="false">VLOOKUP($A117,$B$10:$F$14,2,0)</f>
        <v>Malignant neoplasm of trachea, bronchus and lung</v>
      </c>
      <c r="C117" s="561" t="n">
        <f aca="false">VLOOKUP($A117,$B$10:$F$14,4,0)</f>
        <v>327</v>
      </c>
      <c r="D117" s="560"/>
      <c r="E117" s="560"/>
      <c r="F117" s="560"/>
    </row>
    <row r="118" customFormat="false" ht="12.75" hidden="false" customHeight="false" outlineLevel="0" collapsed="false">
      <c r="A118" s="185" t="n">
        <v>4</v>
      </c>
      <c r="B118" s="185" t="str">
        <f aca="false">VLOOKUP($A118,$B$10:$F$14,2,0)</f>
        <v>Cerebrovascular disease</v>
      </c>
      <c r="C118" s="561" t="n">
        <f aca="false">VLOOKUP($A118,$B$10:$F$14,4,0)</f>
        <v>374</v>
      </c>
      <c r="D118" s="560"/>
      <c r="E118" s="560"/>
      <c r="F118" s="560"/>
    </row>
    <row r="119" customFormat="false" ht="12.75" hidden="false" customHeight="false" outlineLevel="0" collapsed="false">
      <c r="A119" s="185" t="n">
        <v>3</v>
      </c>
      <c r="B119" s="185" t="str">
        <f aca="false">VLOOKUP($A119,$B$10:$F$14,2,0)</f>
        <v>Ischaemic heart diseases</v>
      </c>
      <c r="C119" s="561" t="n">
        <f aca="false">VLOOKUP($A119,$B$10:$F$14,4,0)</f>
        <v>576</v>
      </c>
      <c r="D119" s="560"/>
      <c r="E119" s="560"/>
      <c r="F119" s="560"/>
    </row>
    <row r="120" customFormat="false" ht="12.75" hidden="false" customHeight="false" outlineLevel="0" collapsed="false">
      <c r="A120" s="185" t="n">
        <v>2</v>
      </c>
      <c r="B120" s="185" t="str">
        <f aca="false">VLOOKUP($A120,$B$10:$F$14,2,0)</f>
        <v>Dementia and Alzheimer's Disease</v>
      </c>
      <c r="C120" s="561" t="n">
        <f aca="false">VLOOKUP($A120,$B$10:$F$14,4,0)</f>
        <v>784</v>
      </c>
      <c r="D120" s="560"/>
      <c r="E120" s="560"/>
      <c r="F120" s="560"/>
    </row>
    <row r="121" customFormat="false" ht="12.75" hidden="false" customHeight="false" outlineLevel="0" collapsed="false">
      <c r="A121" s="185" t="n">
        <v>1</v>
      </c>
      <c r="B121" s="185" t="str">
        <f aca="false">VLOOKUP($A121,$B$10:$F$14,2,0)</f>
        <v>COVID-19</v>
      </c>
      <c r="C121" s="561" t="n">
        <f aca="false">VLOOKUP($A121,$B$10:$F$14,4,0)</f>
        <v>2411</v>
      </c>
      <c r="D121" s="560"/>
      <c r="E121" s="560"/>
      <c r="F121" s="560"/>
    </row>
    <row r="122" customFormat="false" ht="12.75" hidden="false" customHeight="false" outlineLevel="0" collapsed="false">
      <c r="A122" s="185"/>
      <c r="B122" s="185"/>
      <c r="C122" s="561"/>
      <c r="D122" s="560"/>
      <c r="E122" s="560"/>
      <c r="F122" s="560"/>
    </row>
    <row r="123" customFormat="false" ht="12.75" hidden="false" customHeight="false" outlineLevel="0" collapsed="false">
      <c r="A123" s="185" t="n">
        <v>5</v>
      </c>
      <c r="B123" s="185" t="str">
        <f aca="false">VLOOKUP($A123,$B$5:$F$9,2,0)</f>
        <v>Chronic lower respiratory diseases</v>
      </c>
      <c r="C123" s="561" t="n">
        <f aca="false">VLOOKUP($A123,$B$5:$F$9,4,0)</f>
        <v>276</v>
      </c>
      <c r="D123" s="560"/>
      <c r="E123" s="560"/>
      <c r="F123" s="560"/>
    </row>
    <row r="124" customFormat="false" ht="12.75" hidden="false" customHeight="false" outlineLevel="0" collapsed="false">
      <c r="A124" s="185" t="n">
        <v>4</v>
      </c>
      <c r="B124" s="185" t="str">
        <f aca="false">VLOOKUP($A124,$B$5:$F$9,2,0)</f>
        <v>Malignant neoplasm of trachea, bronchus and lung</v>
      </c>
      <c r="C124" s="561" t="n">
        <f aca="false">VLOOKUP($A124,$B$5:$F$9,4,0)</f>
        <v>365</v>
      </c>
      <c r="D124" s="560"/>
      <c r="E124" s="560"/>
      <c r="F124" s="560"/>
    </row>
    <row r="125" customFormat="false" ht="12.75" hidden="false" customHeight="false" outlineLevel="0" collapsed="false">
      <c r="A125" s="185" t="n">
        <v>3</v>
      </c>
      <c r="B125" s="185" t="str">
        <f aca="false">VLOOKUP($A125,$B$5:$F$9,2,0)</f>
        <v>Cerebrovascular disease</v>
      </c>
      <c r="C125" s="561" t="n">
        <f aca="false">VLOOKUP($A125,$B$5:$F$9,4,0)</f>
        <v>379</v>
      </c>
      <c r="D125" s="560"/>
      <c r="E125" s="560"/>
      <c r="F125" s="560"/>
    </row>
    <row r="126" customFormat="false" ht="12.75" hidden="false" customHeight="false" outlineLevel="0" collapsed="false">
      <c r="A126" s="185" t="n">
        <v>2</v>
      </c>
      <c r="B126" s="185" t="str">
        <f aca="false">VLOOKUP($A126,$B$5:$F$9,2,0)</f>
        <v>Ischaemic heart diseases</v>
      </c>
      <c r="C126" s="561" t="n">
        <f aca="false">VLOOKUP($A126,$B$5:$F$9,4,0)</f>
        <v>593</v>
      </c>
      <c r="D126" s="560"/>
      <c r="E126" s="560"/>
      <c r="F126" s="560"/>
    </row>
    <row r="127" customFormat="false" ht="12.75" hidden="false" customHeight="false" outlineLevel="0" collapsed="false">
      <c r="A127" s="185" t="n">
        <v>1</v>
      </c>
      <c r="B127" s="185" t="str">
        <f aca="false">VLOOKUP($A127,$B$5:$F$9,2,0)</f>
        <v>Dementia and Alzheimer's Disease</v>
      </c>
      <c r="C127" s="561" t="n">
        <f aca="false">VLOOKUP($A127,$B$5:$F$9,4,0)</f>
        <v>656</v>
      </c>
      <c r="D127" s="560"/>
      <c r="E127" s="560"/>
      <c r="F127" s="560"/>
    </row>
    <row r="128" customFormat="false" ht="12.75" hidden="false" customHeight="false" outlineLevel="0" collapsed="false">
      <c r="A128" s="185"/>
      <c r="B128" s="185"/>
      <c r="C128" s="185"/>
      <c r="D128" s="560"/>
      <c r="E128" s="560"/>
      <c r="F128" s="560"/>
    </row>
    <row r="129" customFormat="false" ht="12.75" hidden="false" customHeight="false" outlineLevel="0" collapsed="false">
      <c r="A129" s="560"/>
      <c r="B129" s="560"/>
      <c r="C129" s="560"/>
      <c r="D129" s="560"/>
      <c r="E129" s="560"/>
      <c r="F129" s="560"/>
    </row>
    <row r="130" customFormat="false" ht="12.75" hidden="false" customHeight="false" outlineLevel="0" collapsed="false">
      <c r="A130" s="560"/>
      <c r="B130" s="560"/>
      <c r="C130" s="560"/>
      <c r="D130" s="560"/>
      <c r="E130" s="560"/>
      <c r="F130" s="560"/>
    </row>
    <row r="131" customFormat="false" ht="12.75" hidden="false" customHeight="false" outlineLevel="0" collapsed="false">
      <c r="A131" s="560"/>
      <c r="B131" s="560"/>
      <c r="C131" s="560"/>
      <c r="D131" s="560"/>
      <c r="E131" s="560"/>
      <c r="F131" s="560"/>
    </row>
    <row r="132" customFormat="false" ht="12.75" hidden="false" customHeight="false" outlineLevel="0" collapsed="false">
      <c r="A132" s="560"/>
      <c r="B132" s="560"/>
      <c r="C132" s="560"/>
      <c r="D132" s="560"/>
      <c r="E132" s="560"/>
      <c r="F132" s="560"/>
    </row>
    <row r="133" customFormat="false" ht="12.75" hidden="false" customHeight="false" outlineLevel="0" collapsed="false">
      <c r="A133" s="5"/>
      <c r="B133" s="5"/>
      <c r="C133" s="5"/>
      <c r="D133" s="560"/>
      <c r="E133" s="560"/>
      <c r="F133" s="560"/>
    </row>
    <row r="134" customFormat="false" ht="12.75" hidden="false" customHeight="false" outlineLevel="0" collapsed="false">
      <c r="A134" s="5"/>
      <c r="B134" s="5"/>
      <c r="C134" s="5"/>
      <c r="D134" s="560"/>
      <c r="E134" s="560"/>
      <c r="F134" s="560"/>
    </row>
    <row r="135" customFormat="false" ht="12.75" hidden="false" customHeight="false" outlineLevel="0" collapsed="false">
      <c r="A135" s="560"/>
      <c r="B135" s="560"/>
      <c r="C135" s="560"/>
      <c r="D135" s="560"/>
      <c r="E135" s="560"/>
      <c r="F135" s="560"/>
    </row>
    <row r="136" customFormat="false" ht="12.75" hidden="false" customHeight="false" outlineLevel="0" collapsed="false">
      <c r="B136" s="560"/>
      <c r="C136" s="560"/>
    </row>
    <row r="137" customFormat="false" ht="12.75" hidden="false" customHeight="false" outlineLevel="0" collapsed="false">
      <c r="B137" s="560"/>
      <c r="C137" s="560"/>
    </row>
  </sheetData>
  <mergeCells count="22">
    <mergeCell ref="A1:E1"/>
    <mergeCell ref="G1:H1"/>
    <mergeCell ref="A3:A4"/>
    <mergeCell ref="B3:B4"/>
    <mergeCell ref="C3:C4"/>
    <mergeCell ref="D3:D4"/>
    <mergeCell ref="E3:E4"/>
    <mergeCell ref="F3:F4"/>
    <mergeCell ref="A5:A9"/>
    <mergeCell ref="A10:A14"/>
    <mergeCell ref="A15:A19"/>
    <mergeCell ref="A20:A24"/>
    <mergeCell ref="A25:A29"/>
    <mergeCell ref="A30:A34"/>
    <mergeCell ref="A35:A39"/>
    <mergeCell ref="A40:A44"/>
    <mergeCell ref="A45:A49"/>
    <mergeCell ref="A50:A54"/>
    <mergeCell ref="A55:A59"/>
    <mergeCell ref="A62:F62"/>
    <mergeCell ref="A63:F64"/>
    <mergeCell ref="A66:B66"/>
  </mergeCells>
  <hyperlinks>
    <hyperlink ref="G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3.xml><?xml version="1.0" encoding="utf-8"?>
<worksheet xmlns="http://schemas.openxmlformats.org/spreadsheetml/2006/main" xmlns:r="http://schemas.openxmlformats.org/officeDocument/2006/relationships">
  <sheetPr filterMode="false">
    <pageSetUpPr fitToPage="false"/>
  </sheetPr>
  <dimension ref="A1:M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9.58"/>
    <col collapsed="false" customWidth="true" hidden="false" outlineLevel="0" max="2" min="2" style="208" width="42.57"/>
    <col collapsed="false" customWidth="true" hidden="false" outlineLevel="0" max="4" min="3" style="5" width="16.14"/>
    <col collapsed="false" customWidth="true" hidden="false" outlineLevel="0" max="7" min="5" style="5" width="9.14"/>
    <col collapsed="false" customWidth="true" hidden="false" outlineLevel="0" max="8" min="8" style="5" width="26.14"/>
    <col collapsed="false" customWidth="true" hidden="false" outlineLevel="0" max="1025" min="9" style="5" width="9.14"/>
  </cols>
  <sheetData>
    <row r="1" customFormat="false" ht="18" hidden="false" customHeight="true" outlineLevel="0" collapsed="false">
      <c r="A1" s="345" t="s">
        <v>3116</v>
      </c>
      <c r="B1" s="345"/>
      <c r="C1" s="345"/>
      <c r="D1" s="345"/>
      <c r="E1" s="345"/>
      <c r="F1" s="345"/>
      <c r="G1" s="345"/>
      <c r="H1" s="345"/>
      <c r="I1" s="327"/>
      <c r="J1" s="6" t="s">
        <v>60</v>
      </c>
      <c r="K1" s="6"/>
    </row>
    <row r="2" customFormat="false" ht="15" hidden="false" customHeight="true" outlineLevel="0" collapsed="false">
      <c r="A2" s="3"/>
      <c r="B2" s="3"/>
      <c r="C2" s="3"/>
      <c r="D2" s="3"/>
      <c r="F2" s="6"/>
      <c r="G2" s="6"/>
    </row>
    <row r="3" customFormat="false" ht="15" hidden="false" customHeight="true" outlineLevel="0" collapsed="false">
      <c r="A3" s="470" t="s">
        <v>3086</v>
      </c>
      <c r="B3" s="562" t="s">
        <v>3117</v>
      </c>
      <c r="C3" s="563" t="s">
        <v>3118</v>
      </c>
      <c r="D3" s="563" t="s">
        <v>3119</v>
      </c>
    </row>
    <row r="4" customFormat="false" ht="12.75" hidden="false" customHeight="false" outlineLevel="0" collapsed="false">
      <c r="A4" s="470"/>
      <c r="B4" s="562"/>
      <c r="C4" s="563"/>
      <c r="D4" s="563"/>
    </row>
    <row r="5" customFormat="false" ht="12.75" hidden="false" customHeight="false" outlineLevel="0" collapsed="false">
      <c r="A5" s="564" t="s">
        <v>3071</v>
      </c>
      <c r="B5" s="565" t="s">
        <v>3120</v>
      </c>
      <c r="C5" s="566" t="n">
        <v>25</v>
      </c>
      <c r="D5" s="567" t="n">
        <f aca="false">C5/C$11</f>
        <v>0.0841750841750842</v>
      </c>
    </row>
    <row r="6" customFormat="false" ht="12.75" hidden="false" customHeight="false" outlineLevel="0" collapsed="false">
      <c r="A6" s="564"/>
      <c r="B6" s="568" t="s">
        <v>3121</v>
      </c>
      <c r="C6" s="566" t="n">
        <v>20</v>
      </c>
      <c r="D6" s="569" t="n">
        <f aca="false">C6/C$11</f>
        <v>0.0673400673400673</v>
      </c>
    </row>
    <row r="7" customFormat="false" ht="12.75" hidden="false" customHeight="false" outlineLevel="0" collapsed="false">
      <c r="A7" s="564"/>
      <c r="B7" s="568" t="s">
        <v>3122</v>
      </c>
      <c r="C7" s="566" t="n">
        <v>21</v>
      </c>
      <c r="D7" s="569" t="n">
        <f aca="false">C7/C$11</f>
        <v>0.0707070707070707</v>
      </c>
    </row>
    <row r="8" customFormat="false" ht="12.75" hidden="false" customHeight="false" outlineLevel="0" collapsed="false">
      <c r="A8" s="564"/>
      <c r="B8" s="568" t="s">
        <v>3092</v>
      </c>
      <c r="C8" s="566" t="n">
        <v>30</v>
      </c>
      <c r="D8" s="569" t="n">
        <f aca="false">C8/C$11</f>
        <v>0.101010101010101</v>
      </c>
    </row>
    <row r="9" customFormat="false" ht="12.75" hidden="false" customHeight="false" outlineLevel="0" collapsed="false">
      <c r="A9" s="564"/>
      <c r="B9" s="568" t="s">
        <v>3094</v>
      </c>
      <c r="C9" s="566" t="n">
        <v>51</v>
      </c>
      <c r="D9" s="569" t="n">
        <f aca="false">C9/C$11</f>
        <v>0.171717171717172</v>
      </c>
    </row>
    <row r="10" customFormat="false" ht="12.75" hidden="false" customHeight="false" outlineLevel="0" collapsed="false">
      <c r="A10" s="564"/>
      <c r="B10" s="568" t="s">
        <v>3100</v>
      </c>
      <c r="C10" s="566" t="n">
        <v>53</v>
      </c>
      <c r="D10" s="569" t="n">
        <f aca="false">C10/C$11</f>
        <v>0.178451178451178</v>
      </c>
    </row>
    <row r="11" customFormat="false" ht="12.75" hidden="false" customHeight="false" outlineLevel="0" collapsed="false">
      <c r="A11" s="564"/>
      <c r="B11" s="568" t="s">
        <v>3123</v>
      </c>
      <c r="C11" s="570" t="n">
        <v>297</v>
      </c>
      <c r="D11" s="571"/>
    </row>
    <row r="12" customFormat="false" ht="12.75" hidden="false" customHeight="false" outlineLevel="0" collapsed="false">
      <c r="A12" s="572" t="s">
        <v>3072</v>
      </c>
      <c r="B12" s="565" t="s">
        <v>3120</v>
      </c>
      <c r="C12" s="566" t="n">
        <v>216</v>
      </c>
      <c r="D12" s="567" t="n">
        <f aca="false">C12/C$18</f>
        <v>0.0862275449101796</v>
      </c>
    </row>
    <row r="13" customFormat="false" ht="12.75" hidden="false" customHeight="false" outlineLevel="0" collapsed="false">
      <c r="A13" s="572"/>
      <c r="B13" s="568" t="s">
        <v>3124</v>
      </c>
      <c r="C13" s="566" t="n">
        <v>110</v>
      </c>
      <c r="D13" s="569" t="n">
        <f aca="false">C13/C$18</f>
        <v>0.0439121756487026</v>
      </c>
    </row>
    <row r="14" customFormat="false" ht="12.75" hidden="false" customHeight="false" outlineLevel="0" collapsed="false">
      <c r="A14" s="572"/>
      <c r="B14" s="568" t="s">
        <v>3096</v>
      </c>
      <c r="C14" s="566" t="n">
        <v>152</v>
      </c>
      <c r="D14" s="569" t="n">
        <f aca="false">C14/C$18</f>
        <v>0.0606786427145709</v>
      </c>
    </row>
    <row r="15" customFormat="false" ht="12.75" hidden="false" customHeight="false" outlineLevel="0" collapsed="false">
      <c r="A15" s="572"/>
      <c r="B15" s="568" t="s">
        <v>3100</v>
      </c>
      <c r="C15" s="566" t="n">
        <v>279</v>
      </c>
      <c r="D15" s="569" t="n">
        <f aca="false">C15/C$18</f>
        <v>0.111377245508982</v>
      </c>
    </row>
    <row r="16" customFormat="false" ht="12.75" hidden="false" customHeight="false" outlineLevel="0" collapsed="false">
      <c r="A16" s="572"/>
      <c r="B16" s="568" t="s">
        <v>3094</v>
      </c>
      <c r="C16" s="566" t="n">
        <v>316</v>
      </c>
      <c r="D16" s="569" t="n">
        <f aca="false">C16/C$18</f>
        <v>0.126147704590818</v>
      </c>
    </row>
    <row r="17" customFormat="false" ht="12.75" hidden="false" customHeight="false" outlineLevel="0" collapsed="false">
      <c r="A17" s="572"/>
      <c r="B17" s="568" t="s">
        <v>3092</v>
      </c>
      <c r="C17" s="566" t="n">
        <v>783</v>
      </c>
      <c r="D17" s="569" t="n">
        <f aca="false">C17/C$18</f>
        <v>0.312574850299401</v>
      </c>
    </row>
    <row r="18" customFormat="false" ht="12.75" hidden="false" customHeight="false" outlineLevel="0" collapsed="false">
      <c r="A18" s="572"/>
      <c r="B18" s="568" t="s">
        <v>3123</v>
      </c>
      <c r="C18" s="570" t="n">
        <v>2505</v>
      </c>
      <c r="D18" s="569"/>
    </row>
    <row r="19" customFormat="false" ht="12.75" hidden="false" customHeight="false" outlineLevel="0" collapsed="false">
      <c r="A19" s="573" t="s">
        <v>3073</v>
      </c>
      <c r="B19" s="565" t="s">
        <v>3120</v>
      </c>
      <c r="C19" s="566" t="n">
        <v>87</v>
      </c>
      <c r="D19" s="567" t="n">
        <f aca="false">C19/C$25</f>
        <v>0.0740425531914894</v>
      </c>
    </row>
    <row r="20" customFormat="false" ht="12.75" hidden="false" customHeight="false" outlineLevel="0" collapsed="false">
      <c r="A20" s="573"/>
      <c r="B20" s="568" t="s">
        <v>3108</v>
      </c>
      <c r="C20" s="566" t="n">
        <v>55</v>
      </c>
      <c r="D20" s="569" t="n">
        <f aca="false">C20/C$25</f>
        <v>0.0468085106382979</v>
      </c>
    </row>
    <row r="21" customFormat="false" ht="12.75" hidden="false" customHeight="false" outlineLevel="0" collapsed="false">
      <c r="A21" s="573"/>
      <c r="B21" s="568" t="s">
        <v>3096</v>
      </c>
      <c r="C21" s="566" t="n">
        <v>66</v>
      </c>
      <c r="D21" s="569" t="n">
        <f aca="false">C21/C$25</f>
        <v>0.0561702127659575</v>
      </c>
    </row>
    <row r="22" customFormat="false" ht="12.75" hidden="false" customHeight="false" outlineLevel="0" collapsed="false">
      <c r="A22" s="573"/>
      <c r="B22" s="568" t="s">
        <v>3100</v>
      </c>
      <c r="C22" s="566" t="n">
        <v>89</v>
      </c>
      <c r="D22" s="569" t="n">
        <f aca="false">C22/C$25</f>
        <v>0.0757446808510638</v>
      </c>
    </row>
    <row r="23" customFormat="false" ht="12.75" hidden="false" customHeight="false" outlineLevel="0" collapsed="false">
      <c r="A23" s="573"/>
      <c r="B23" s="568" t="s">
        <v>3094</v>
      </c>
      <c r="C23" s="566" t="n">
        <v>134</v>
      </c>
      <c r="D23" s="569" t="n">
        <f aca="false">C23/C$25</f>
        <v>0.114042553191489</v>
      </c>
    </row>
    <row r="24" customFormat="false" ht="12.75" hidden="false" customHeight="false" outlineLevel="0" collapsed="false">
      <c r="A24" s="573"/>
      <c r="B24" s="568" t="s">
        <v>3092</v>
      </c>
      <c r="C24" s="566" t="n">
        <v>442</v>
      </c>
      <c r="D24" s="569" t="n">
        <f aca="false">C24/C$25</f>
        <v>0.376170212765957</v>
      </c>
    </row>
    <row r="25" customFormat="false" ht="12.75" hidden="false" customHeight="false" outlineLevel="0" collapsed="false">
      <c r="A25" s="573"/>
      <c r="B25" s="574" t="s">
        <v>3123</v>
      </c>
      <c r="C25" s="570" t="n">
        <v>1175</v>
      </c>
      <c r="D25" s="575"/>
    </row>
    <row r="26" customFormat="false" ht="12.75" hidden="false" customHeight="false" outlineLevel="0" collapsed="false">
      <c r="A26" s="573" t="s">
        <v>3074</v>
      </c>
      <c r="B26" s="565" t="s">
        <v>3120</v>
      </c>
      <c r="C26" s="566" t="n">
        <v>14</v>
      </c>
      <c r="D26" s="567" t="n">
        <f aca="false">C26/C$32</f>
        <v>0.0707070707070707</v>
      </c>
    </row>
    <row r="27" customFormat="false" ht="12.75" hidden="false" customHeight="false" outlineLevel="0" collapsed="false">
      <c r="A27" s="573"/>
      <c r="B27" s="568" t="s">
        <v>3122</v>
      </c>
      <c r="C27" s="566" t="n">
        <v>10</v>
      </c>
      <c r="D27" s="569" t="n">
        <f aca="false">C27/C$32</f>
        <v>0.0505050505050505</v>
      </c>
    </row>
    <row r="28" customFormat="false" ht="12.75" hidden="false" customHeight="false" outlineLevel="0" collapsed="false">
      <c r="A28" s="573"/>
      <c r="B28" s="568" t="s">
        <v>3096</v>
      </c>
      <c r="C28" s="566" t="n">
        <v>12</v>
      </c>
      <c r="D28" s="569" t="n">
        <f aca="false">C28/C$32</f>
        <v>0.0606060606060606</v>
      </c>
    </row>
    <row r="29" customFormat="false" ht="12.75" hidden="false" customHeight="false" outlineLevel="0" collapsed="false">
      <c r="A29" s="573"/>
      <c r="B29" s="568" t="s">
        <v>3100</v>
      </c>
      <c r="C29" s="566" t="n">
        <v>19</v>
      </c>
      <c r="D29" s="569" t="n">
        <f aca="false">C29/C$32</f>
        <v>0.095959595959596</v>
      </c>
    </row>
    <row r="30" customFormat="false" ht="12.75" hidden="false" customHeight="false" outlineLevel="0" collapsed="false">
      <c r="A30" s="573"/>
      <c r="B30" s="568" t="s">
        <v>3094</v>
      </c>
      <c r="C30" s="566" t="n">
        <v>25</v>
      </c>
      <c r="D30" s="569" t="n">
        <f aca="false">C30/C$32</f>
        <v>0.126262626262626</v>
      </c>
    </row>
    <row r="31" customFormat="false" ht="12.75" hidden="false" customHeight="false" outlineLevel="0" collapsed="false">
      <c r="A31" s="573"/>
      <c r="B31" s="568" t="s">
        <v>3092</v>
      </c>
      <c r="C31" s="566" t="n">
        <v>56</v>
      </c>
      <c r="D31" s="569" t="n">
        <f aca="false">C31/C$32</f>
        <v>0.282828282828283</v>
      </c>
    </row>
    <row r="32" customFormat="false" ht="12.75" hidden="false" customHeight="false" outlineLevel="0" collapsed="false">
      <c r="A32" s="573"/>
      <c r="B32" s="574" t="s">
        <v>3123</v>
      </c>
      <c r="C32" s="570" t="n">
        <v>198</v>
      </c>
      <c r="D32" s="575"/>
    </row>
    <row r="33" customFormat="false" ht="12.75" hidden="false" customHeight="false" outlineLevel="0" collapsed="false">
      <c r="A33" s="573" t="s">
        <v>3075</v>
      </c>
      <c r="B33" s="565" t="s">
        <v>3120</v>
      </c>
      <c r="C33" s="566" t="n">
        <v>1</v>
      </c>
      <c r="D33" s="567" t="n">
        <f aca="false">C33/C$39</f>
        <v>0.027027027027027</v>
      </c>
    </row>
    <row r="34" customFormat="false" ht="12.75" hidden="false" customHeight="false" outlineLevel="0" collapsed="false">
      <c r="A34" s="573"/>
      <c r="B34" s="568" t="s">
        <v>3125</v>
      </c>
      <c r="C34" s="566" t="n">
        <v>2</v>
      </c>
      <c r="D34" s="569" t="n">
        <f aca="false">C34/C$39</f>
        <v>0.0540540540540541</v>
      </c>
    </row>
    <row r="35" customFormat="false" ht="12.75" hidden="false" customHeight="false" outlineLevel="0" collapsed="false">
      <c r="A35" s="573"/>
      <c r="B35" s="568" t="s">
        <v>3096</v>
      </c>
      <c r="C35" s="566" t="n">
        <v>3</v>
      </c>
      <c r="D35" s="569" t="n">
        <f aca="false">C35/C$39</f>
        <v>0.0810810810810811</v>
      </c>
    </row>
    <row r="36" customFormat="false" ht="12.75" hidden="false" customHeight="false" outlineLevel="0" collapsed="false">
      <c r="A36" s="573"/>
      <c r="B36" s="568" t="s">
        <v>3100</v>
      </c>
      <c r="C36" s="566" t="n">
        <v>4</v>
      </c>
      <c r="D36" s="569" t="n">
        <f aca="false">C36/C$39</f>
        <v>0.108108108108108</v>
      </c>
    </row>
    <row r="37" customFormat="false" ht="12.75" hidden="false" customHeight="false" outlineLevel="0" collapsed="false">
      <c r="A37" s="573"/>
      <c r="B37" s="568" t="s">
        <v>3092</v>
      </c>
      <c r="C37" s="566" t="n">
        <v>9</v>
      </c>
      <c r="D37" s="569" t="n">
        <f aca="false">C37/C$39</f>
        <v>0.243243243243243</v>
      </c>
    </row>
    <row r="38" customFormat="false" ht="12.75" hidden="false" customHeight="false" outlineLevel="0" collapsed="false">
      <c r="A38" s="573"/>
      <c r="B38" s="568" t="s">
        <v>3094</v>
      </c>
      <c r="C38" s="566" t="n">
        <v>10</v>
      </c>
      <c r="D38" s="569" t="n">
        <f aca="false">C38/C$39</f>
        <v>0.27027027027027</v>
      </c>
    </row>
    <row r="39" customFormat="false" ht="12.75" hidden="false" customHeight="false" outlineLevel="0" collapsed="false">
      <c r="A39" s="573"/>
      <c r="B39" s="574" t="s">
        <v>3123</v>
      </c>
      <c r="C39" s="570" t="n">
        <v>37</v>
      </c>
      <c r="D39" s="575"/>
    </row>
    <row r="40" customFormat="false" ht="12.75" hidden="false" customHeight="false" outlineLevel="0" collapsed="false">
      <c r="A40" s="573" t="s">
        <v>3076</v>
      </c>
      <c r="B40" s="565" t="s">
        <v>3120</v>
      </c>
      <c r="C40" s="566" t="n">
        <v>1</v>
      </c>
      <c r="D40" s="567" t="n">
        <f aca="false">C40/C$39</f>
        <v>0.027027027027027</v>
      </c>
    </row>
    <row r="41" customFormat="false" ht="12.75" hidden="false" customHeight="false" outlineLevel="0" collapsed="false">
      <c r="A41" s="573"/>
      <c r="B41" s="568" t="s">
        <v>3100</v>
      </c>
      <c r="C41" s="566" t="n">
        <v>2</v>
      </c>
      <c r="D41" s="569" t="n">
        <f aca="false">C41/C$39</f>
        <v>0.0540540540540541</v>
      </c>
    </row>
    <row r="42" customFormat="false" ht="12.75" hidden="false" customHeight="false" outlineLevel="0" collapsed="false">
      <c r="A42" s="573"/>
      <c r="B42" s="568" t="s">
        <v>3122</v>
      </c>
      <c r="C42" s="566" t="n">
        <v>2</v>
      </c>
      <c r="D42" s="569" t="n">
        <f aca="false">C42/C$39</f>
        <v>0.0540540540540541</v>
      </c>
    </row>
    <row r="43" customFormat="false" ht="12.75" hidden="false" customHeight="false" outlineLevel="0" collapsed="false">
      <c r="A43" s="573"/>
      <c r="B43" s="568" t="s">
        <v>3096</v>
      </c>
      <c r="C43" s="566" t="n">
        <v>2</v>
      </c>
      <c r="D43" s="569" t="n">
        <f aca="false">C43/C$39</f>
        <v>0.0540540540540541</v>
      </c>
    </row>
    <row r="44" customFormat="false" ht="12.75" hidden="false" customHeight="false" outlineLevel="0" collapsed="false">
      <c r="A44" s="573"/>
      <c r="B44" s="568" t="s">
        <v>3094</v>
      </c>
      <c r="C44" s="566" t="n">
        <v>3</v>
      </c>
      <c r="D44" s="569" t="n">
        <f aca="false">C44/C$39</f>
        <v>0.0810810810810811</v>
      </c>
    </row>
    <row r="45" customFormat="false" ht="12.75" hidden="false" customHeight="false" outlineLevel="0" collapsed="false">
      <c r="A45" s="573"/>
      <c r="B45" s="568" t="s">
        <v>3092</v>
      </c>
      <c r="C45" s="566" t="n">
        <v>7</v>
      </c>
      <c r="D45" s="569" t="n">
        <f aca="false">C45/C$39</f>
        <v>0.189189189189189</v>
      </c>
    </row>
    <row r="46" customFormat="false" ht="12.75" hidden="false" customHeight="false" outlineLevel="0" collapsed="false">
      <c r="A46" s="573"/>
      <c r="B46" s="574" t="s">
        <v>3123</v>
      </c>
      <c r="C46" s="570" t="n">
        <v>19</v>
      </c>
      <c r="D46" s="575"/>
    </row>
    <row r="47" customFormat="false" ht="12.75" hidden="false" customHeight="false" outlineLevel="0" collapsed="false">
      <c r="A47" s="573" t="s">
        <v>3077</v>
      </c>
      <c r="B47" s="565" t="s">
        <v>3120</v>
      </c>
      <c r="C47" s="566" t="n">
        <v>4</v>
      </c>
      <c r="D47" s="567" t="n">
        <f aca="false">C47/C$53</f>
        <v>0.0909090909090909</v>
      </c>
    </row>
    <row r="48" customFormat="false" ht="12.75" hidden="false" customHeight="false" outlineLevel="0" collapsed="false">
      <c r="A48" s="573"/>
      <c r="B48" s="568" t="s">
        <v>3108</v>
      </c>
      <c r="C48" s="566" t="n">
        <v>3</v>
      </c>
      <c r="D48" s="569" t="n">
        <f aca="false">C48/C$53</f>
        <v>0.0681818181818182</v>
      </c>
    </row>
    <row r="49" customFormat="false" ht="12.75" hidden="false" customHeight="false" outlineLevel="0" collapsed="false">
      <c r="A49" s="573"/>
      <c r="B49" s="568" t="s">
        <v>3121</v>
      </c>
      <c r="C49" s="566" t="n">
        <v>3</v>
      </c>
      <c r="D49" s="569" t="n">
        <f aca="false">C49/C$53</f>
        <v>0.0681818181818182</v>
      </c>
    </row>
    <row r="50" customFormat="false" ht="12.75" hidden="false" customHeight="false" outlineLevel="0" collapsed="false">
      <c r="A50" s="573"/>
      <c r="B50" s="568" t="s">
        <v>3100</v>
      </c>
      <c r="C50" s="566" t="n">
        <v>5</v>
      </c>
      <c r="D50" s="569" t="n">
        <f aca="false">C50/C$53</f>
        <v>0.113636363636364</v>
      </c>
    </row>
    <row r="51" customFormat="false" ht="12.75" hidden="false" customHeight="false" outlineLevel="0" collapsed="false">
      <c r="A51" s="573"/>
      <c r="B51" s="568" t="s">
        <v>3094</v>
      </c>
      <c r="C51" s="566" t="n">
        <v>7</v>
      </c>
      <c r="D51" s="569" t="n">
        <f aca="false">C51/C$53</f>
        <v>0.159090909090909</v>
      </c>
    </row>
    <row r="52" customFormat="false" ht="12.75" hidden="false" customHeight="false" outlineLevel="0" collapsed="false">
      <c r="A52" s="573"/>
      <c r="B52" s="568" t="s">
        <v>3092</v>
      </c>
      <c r="C52" s="566" t="n">
        <v>10</v>
      </c>
      <c r="D52" s="569" t="n">
        <f aca="false">C52/C$53</f>
        <v>0.227272727272727</v>
      </c>
    </row>
    <row r="53" customFormat="false" ht="12.75" hidden="false" customHeight="false" outlineLevel="0" collapsed="false">
      <c r="A53" s="573"/>
      <c r="B53" s="574" t="s">
        <v>3123</v>
      </c>
      <c r="C53" s="570" t="n">
        <v>44</v>
      </c>
      <c r="D53" s="575"/>
    </row>
    <row r="54" customFormat="false" ht="12.75" hidden="false" customHeight="false" outlineLevel="0" collapsed="false">
      <c r="A54" s="573" t="s">
        <v>3078</v>
      </c>
      <c r="B54" s="565" t="s">
        <v>3120</v>
      </c>
      <c r="C54" s="566" t="n">
        <v>28</v>
      </c>
      <c r="D54" s="567" t="n">
        <f aca="false">C54/C$60</f>
        <v>0.058091286307054</v>
      </c>
    </row>
    <row r="55" customFormat="false" ht="12.75" hidden="false" customHeight="false" outlineLevel="0" collapsed="false">
      <c r="A55" s="573"/>
      <c r="B55" s="568" t="s">
        <v>3121</v>
      </c>
      <c r="C55" s="566" t="n">
        <v>31</v>
      </c>
      <c r="D55" s="569" t="n">
        <f aca="false">C55/C$60</f>
        <v>0.0643153526970954</v>
      </c>
    </row>
    <row r="56" customFormat="false" ht="12.75" hidden="false" customHeight="false" outlineLevel="0" collapsed="false">
      <c r="A56" s="573"/>
      <c r="B56" s="568" t="s">
        <v>3096</v>
      </c>
      <c r="C56" s="566" t="n">
        <v>38</v>
      </c>
      <c r="D56" s="569" t="n">
        <f aca="false">C56/C$60</f>
        <v>0.0788381742738589</v>
      </c>
    </row>
    <row r="57" customFormat="false" ht="12.75" hidden="false" customHeight="false" outlineLevel="0" collapsed="false">
      <c r="A57" s="573"/>
      <c r="B57" s="568" t="s">
        <v>3094</v>
      </c>
      <c r="C57" s="566" t="n">
        <v>67</v>
      </c>
      <c r="D57" s="569" t="n">
        <f aca="false">C57/C$60</f>
        <v>0.139004149377593</v>
      </c>
    </row>
    <row r="58" customFormat="false" ht="12.75" hidden="false" customHeight="false" outlineLevel="0" collapsed="false">
      <c r="A58" s="573"/>
      <c r="B58" s="568" t="s">
        <v>3100</v>
      </c>
      <c r="C58" s="566" t="n">
        <v>69</v>
      </c>
      <c r="D58" s="569" t="n">
        <f aca="false">C58/C$60</f>
        <v>0.143153526970954</v>
      </c>
    </row>
    <row r="59" customFormat="false" ht="12.75" hidden="false" customHeight="false" outlineLevel="0" collapsed="false">
      <c r="A59" s="573"/>
      <c r="B59" s="568" t="s">
        <v>3092</v>
      </c>
      <c r="C59" s="566" t="n">
        <v>92</v>
      </c>
      <c r="D59" s="569" t="n">
        <f aca="false">C59/C$60</f>
        <v>0.190871369294606</v>
      </c>
    </row>
    <row r="60" customFormat="false" ht="12.75" hidden="false" customHeight="false" outlineLevel="0" collapsed="false">
      <c r="A60" s="573"/>
      <c r="B60" s="574" t="s">
        <v>3123</v>
      </c>
      <c r="C60" s="570" t="n">
        <v>482</v>
      </c>
      <c r="D60" s="575"/>
    </row>
    <row r="61" customFormat="false" ht="12.75" hidden="false" customHeight="false" outlineLevel="0" collapsed="false">
      <c r="A61" s="573" t="s">
        <v>3079</v>
      </c>
      <c r="B61" s="565" t="s">
        <v>3120</v>
      </c>
      <c r="C61" s="566" t="n">
        <v>41</v>
      </c>
      <c r="D61" s="569" t="n">
        <f aca="false">C61/C$67</f>
        <v>0.038210624417521</v>
      </c>
    </row>
    <row r="62" customFormat="false" ht="12.75" hidden="false" customHeight="false" outlineLevel="0" collapsed="false">
      <c r="A62" s="573"/>
      <c r="B62" s="568" t="s">
        <v>3096</v>
      </c>
      <c r="C62" s="566" t="n">
        <v>82</v>
      </c>
      <c r="D62" s="569" t="n">
        <f aca="false">C62/C$67</f>
        <v>0.0764212488350419</v>
      </c>
    </row>
    <row r="63" customFormat="false" ht="12.75" hidden="false" customHeight="false" outlineLevel="0" collapsed="false">
      <c r="A63" s="573"/>
      <c r="B63" s="568" t="s">
        <v>3122</v>
      </c>
      <c r="C63" s="566" t="n">
        <v>92</v>
      </c>
      <c r="D63" s="569" t="n">
        <f aca="false">C63/C$67</f>
        <v>0.0857409133271202</v>
      </c>
    </row>
    <row r="64" customFormat="false" ht="12.75" hidden="false" customHeight="false" outlineLevel="0" collapsed="false">
      <c r="A64" s="573"/>
      <c r="B64" s="568" t="s">
        <v>3100</v>
      </c>
      <c r="C64" s="566" t="n">
        <v>127</v>
      </c>
      <c r="D64" s="569" t="n">
        <f aca="false">C64/C$67</f>
        <v>0.118359739049394</v>
      </c>
    </row>
    <row r="65" customFormat="false" ht="12.75" hidden="false" customHeight="false" outlineLevel="0" collapsed="false">
      <c r="A65" s="573"/>
      <c r="B65" s="568" t="s">
        <v>3094</v>
      </c>
      <c r="C65" s="566" t="n">
        <v>180</v>
      </c>
      <c r="D65" s="569" t="n">
        <f aca="false">C65/C$67</f>
        <v>0.167753960857409</v>
      </c>
    </row>
    <row r="66" customFormat="false" ht="12.75" hidden="false" customHeight="false" outlineLevel="0" collapsed="false">
      <c r="A66" s="573"/>
      <c r="B66" s="568" t="s">
        <v>3092</v>
      </c>
      <c r="C66" s="566" t="n">
        <v>225</v>
      </c>
      <c r="D66" s="569" t="n">
        <f aca="false">C66/C$67</f>
        <v>0.209692451071761</v>
      </c>
    </row>
    <row r="67" customFormat="false" ht="12.75" hidden="false" customHeight="false" outlineLevel="0" collapsed="false">
      <c r="A67" s="573"/>
      <c r="B67" s="574" t="s">
        <v>3123</v>
      </c>
      <c r="C67" s="570" t="n">
        <v>1073</v>
      </c>
      <c r="D67" s="575"/>
    </row>
    <row r="68" customFormat="false" ht="12.75" hidden="false" customHeight="false" outlineLevel="0" collapsed="false">
      <c r="A68" s="573" t="s">
        <v>3080</v>
      </c>
      <c r="B68" s="565" t="s">
        <v>3120</v>
      </c>
      <c r="C68" s="566" t="n">
        <v>45</v>
      </c>
      <c r="D68" s="569" t="n">
        <f aca="false">C68/C$74</f>
        <v>0.0448207171314741</v>
      </c>
    </row>
    <row r="69" customFormat="false" ht="12.75" hidden="false" customHeight="false" outlineLevel="0" collapsed="false">
      <c r="A69" s="573"/>
      <c r="B69" s="568" t="s">
        <v>3096</v>
      </c>
      <c r="C69" s="566" t="n">
        <v>63</v>
      </c>
      <c r="D69" s="569" t="n">
        <f aca="false">C69/C$74</f>
        <v>0.0627490039840637</v>
      </c>
    </row>
    <row r="70" customFormat="false" ht="12.75" hidden="false" customHeight="false" outlineLevel="0" collapsed="false">
      <c r="A70" s="573"/>
      <c r="B70" s="568" t="s">
        <v>3100</v>
      </c>
      <c r="C70" s="566" t="n">
        <v>95</v>
      </c>
      <c r="D70" s="569" t="n">
        <f aca="false">C70/C$74</f>
        <v>0.0946215139442231</v>
      </c>
    </row>
    <row r="71" customFormat="false" ht="12.75" hidden="false" customHeight="false" outlineLevel="0" collapsed="false">
      <c r="A71" s="573"/>
      <c r="B71" s="568" t="s">
        <v>3122</v>
      </c>
      <c r="C71" s="566" t="n">
        <v>106</v>
      </c>
      <c r="D71" s="569" t="n">
        <f aca="false">C71/C$74</f>
        <v>0.105577689243028</v>
      </c>
    </row>
    <row r="72" customFormat="false" ht="12.75" hidden="false" customHeight="false" outlineLevel="0" collapsed="false">
      <c r="A72" s="573"/>
      <c r="B72" s="568" t="s">
        <v>3094</v>
      </c>
      <c r="C72" s="566" t="n">
        <v>153</v>
      </c>
      <c r="D72" s="569" t="n">
        <f aca="false">C72/C$74</f>
        <v>0.152390438247012</v>
      </c>
    </row>
    <row r="73" customFormat="false" ht="12.75" hidden="false" customHeight="false" outlineLevel="0" collapsed="false">
      <c r="A73" s="573"/>
      <c r="B73" s="568" t="s">
        <v>3092</v>
      </c>
      <c r="C73" s="566" t="n">
        <v>266</v>
      </c>
      <c r="D73" s="569" t="n">
        <f aca="false">C73/C$74</f>
        <v>0.264940239043825</v>
      </c>
    </row>
    <row r="74" customFormat="false" ht="12.75" hidden="false" customHeight="false" outlineLevel="0" collapsed="false">
      <c r="A74" s="573"/>
      <c r="B74" s="574" t="s">
        <v>3123</v>
      </c>
      <c r="C74" s="570" t="n">
        <v>1004</v>
      </c>
      <c r="D74" s="575"/>
    </row>
    <row r="75" customFormat="false" ht="12.75" hidden="false" customHeight="true" outlineLevel="0" collapsed="false">
      <c r="A75" s="576" t="s">
        <v>3112</v>
      </c>
      <c r="B75" s="565" t="s">
        <v>3120</v>
      </c>
      <c r="C75" s="566" t="n">
        <v>462</v>
      </c>
      <c r="D75" s="569" t="n">
        <f aca="false">C75/C$81</f>
        <v>0.067603160667252</v>
      </c>
      <c r="E75" s="577"/>
      <c r="F75" s="577"/>
    </row>
    <row r="76" customFormat="false" ht="15" hidden="false" customHeight="false" outlineLevel="0" collapsed="false">
      <c r="A76" s="576"/>
      <c r="B76" s="208" t="s">
        <v>3122</v>
      </c>
      <c r="C76" s="566" t="n">
        <v>361</v>
      </c>
      <c r="D76" s="569" t="n">
        <f aca="false">C76/C$81</f>
        <v>0.0528241147205151</v>
      </c>
    </row>
    <row r="77" customFormat="false" ht="12.75" hidden="false" customHeight="false" outlineLevel="0" collapsed="false">
      <c r="A77" s="576"/>
      <c r="B77" s="568" t="s">
        <v>3096</v>
      </c>
      <c r="C77" s="566" t="n">
        <v>437</v>
      </c>
      <c r="D77" s="569" t="n">
        <f aca="false">C77/C$81</f>
        <v>0.0639449809774656</v>
      </c>
    </row>
    <row r="78" customFormat="false" ht="12.75" hidden="false" customHeight="false" outlineLevel="0" collapsed="false">
      <c r="A78" s="576"/>
      <c r="B78" s="568" t="s">
        <v>3100</v>
      </c>
      <c r="C78" s="566" t="n">
        <v>742</v>
      </c>
      <c r="D78" s="569" t="n">
        <f aca="false">C78/C$81</f>
        <v>0.108574773192859</v>
      </c>
    </row>
    <row r="79" customFormat="false" ht="12.75" hidden="false" customHeight="false" outlineLevel="0" collapsed="false">
      <c r="A79" s="576"/>
      <c r="B79" s="568" t="s">
        <v>3094</v>
      </c>
      <c r="C79" s="566" t="n">
        <v>946</v>
      </c>
      <c r="D79" s="569" t="n">
        <f aca="false">C79/C$81</f>
        <v>0.138425519461516</v>
      </c>
    </row>
    <row r="80" customFormat="false" ht="12.75" hidden="false" customHeight="false" outlineLevel="0" collapsed="false">
      <c r="A80" s="576"/>
      <c r="B80" s="568" t="s">
        <v>3092</v>
      </c>
      <c r="C80" s="566" t="n">
        <v>1920</v>
      </c>
      <c r="D80" s="569" t="n">
        <f aca="false">C80/C$81</f>
        <v>0.280948200175593</v>
      </c>
    </row>
    <row r="81" customFormat="false" ht="12.75" hidden="false" customHeight="false" outlineLevel="0" collapsed="false">
      <c r="A81" s="576"/>
      <c r="B81" s="574" t="s">
        <v>3123</v>
      </c>
      <c r="C81" s="570" t="n">
        <v>6834</v>
      </c>
      <c r="D81" s="575"/>
    </row>
    <row r="82" customFormat="false" ht="12.75" hidden="false" customHeight="false" outlineLevel="0" collapsed="false">
      <c r="A82" s="578"/>
      <c r="B82" s="579"/>
      <c r="C82" s="580"/>
      <c r="D82" s="569"/>
    </row>
    <row r="83" customFormat="false" ht="12.75" hidden="false" customHeight="false" outlineLevel="0" collapsed="false">
      <c r="A83" s="339" t="s">
        <v>3126</v>
      </c>
    </row>
    <row r="84" customFormat="false" ht="12.75" hidden="false" customHeight="false" outlineLevel="0" collapsed="false">
      <c r="A84" s="581" t="s">
        <v>3127</v>
      </c>
      <c r="B84" s="581"/>
      <c r="C84" s="581"/>
      <c r="D84" s="581"/>
      <c r="E84" s="581"/>
    </row>
    <row r="85" customFormat="false" ht="12.75" hidden="false" customHeight="true" outlineLevel="0" collapsed="false">
      <c r="A85" s="252" t="s">
        <v>3128</v>
      </c>
      <c r="B85" s="252"/>
      <c r="C85" s="252"/>
      <c r="D85" s="252"/>
      <c r="E85" s="252"/>
      <c r="F85" s="253"/>
      <c r="G85" s="253"/>
      <c r="H85" s="253"/>
      <c r="I85" s="253"/>
      <c r="J85" s="253"/>
      <c r="K85" s="253"/>
      <c r="L85" s="253"/>
      <c r="M85" s="253"/>
    </row>
    <row r="86" customFormat="false" ht="12.75" hidden="false" customHeight="false" outlineLevel="0" collapsed="false">
      <c r="A86" s="252"/>
      <c r="B86" s="252"/>
      <c r="C86" s="252"/>
      <c r="D86" s="252"/>
      <c r="E86" s="252"/>
      <c r="F86" s="253"/>
      <c r="G86" s="253"/>
      <c r="H86" s="253"/>
      <c r="I86" s="253"/>
      <c r="J86" s="253"/>
      <c r="K86" s="253"/>
      <c r="L86" s="253"/>
      <c r="M86" s="253"/>
    </row>
    <row r="87" customFormat="false" ht="12.75" hidden="false" customHeight="false" outlineLevel="0" collapsed="false">
      <c r="A87" s="581" t="s">
        <v>3129</v>
      </c>
      <c r="B87" s="581"/>
      <c r="C87" s="581"/>
      <c r="D87" s="581"/>
      <c r="E87" s="581"/>
      <c r="F87" s="253"/>
      <c r="G87" s="253"/>
      <c r="H87" s="253"/>
      <c r="I87" s="253"/>
      <c r="J87" s="253"/>
      <c r="K87" s="253"/>
      <c r="L87" s="253"/>
      <c r="M87" s="253"/>
    </row>
    <row r="88" customFormat="false" ht="12.75" hidden="false" customHeight="false" outlineLevel="0" collapsed="false">
      <c r="A88" s="8"/>
    </row>
    <row r="89" customFormat="false" ht="12.75" hidden="false" customHeight="false" outlineLevel="0" collapsed="false">
      <c r="A89" s="341" t="s">
        <v>58</v>
      </c>
      <c r="B89" s="341"/>
    </row>
    <row r="90" customFormat="false" ht="12.75" hidden="false" customHeight="false" outlineLevel="0" collapsed="false">
      <c r="A90" s="8"/>
    </row>
    <row r="91" customFormat="false" ht="12.75" hidden="false" customHeight="false" outlineLevel="0" collapsed="false">
      <c r="A91" s="8"/>
    </row>
    <row r="94" s="5" customFormat="true" ht="12.75" hidden="false" customHeight="false" outlineLevel="0" collapsed="false"/>
    <row r="95" s="5" customFormat="true" ht="12.75" hidden="false" customHeight="false" outlineLevel="0" collapsed="false"/>
    <row r="96" s="5" customFormat="true" ht="12.75" hidden="false" customHeight="false" outlineLevel="0" collapsed="false"/>
    <row r="97" s="5" customFormat="true" ht="12.75" hidden="false" customHeight="false" outlineLevel="0" collapsed="false"/>
    <row r="98" s="5" customFormat="true" ht="12.75" hidden="false" customHeight="false" outlineLevel="0" collapsed="false"/>
  </sheetData>
  <mergeCells count="21">
    <mergeCell ref="A1:H1"/>
    <mergeCell ref="J1:K1"/>
    <mergeCell ref="A3:A4"/>
    <mergeCell ref="B3:B4"/>
    <mergeCell ref="C3:C4"/>
    <mergeCell ref="D3:D4"/>
    <mergeCell ref="A5:A11"/>
    <mergeCell ref="A12:A18"/>
    <mergeCell ref="A19:A25"/>
    <mergeCell ref="A26:A32"/>
    <mergeCell ref="A33:A39"/>
    <mergeCell ref="A40:A46"/>
    <mergeCell ref="A47:A53"/>
    <mergeCell ref="A54:A60"/>
    <mergeCell ref="A61:A67"/>
    <mergeCell ref="A68:A74"/>
    <mergeCell ref="A75:A81"/>
    <mergeCell ref="A84:E84"/>
    <mergeCell ref="A85:E86"/>
    <mergeCell ref="A87:E87"/>
    <mergeCell ref="A89:B89"/>
  </mergeCells>
  <hyperlinks>
    <hyperlink ref="J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5.xml><?xml version="1.0" encoding="utf-8"?>
<worksheet xmlns="http://schemas.openxmlformats.org/spreadsheetml/2006/main" xmlns:r="http://schemas.openxmlformats.org/officeDocument/2006/relationships">
  <sheetPr filterMode="false">
    <pageSetUpPr fitToPage="false"/>
  </sheetPr>
  <dimension ref="A1:O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15.86"/>
    <col collapsed="false" customWidth="true" hidden="false" outlineLevel="0" max="2" min="2" style="208" width="42.57"/>
    <col collapsed="false" customWidth="true" hidden="false" outlineLevel="0" max="4" min="3" style="5" width="16.14"/>
    <col collapsed="false" customWidth="true" hidden="false" outlineLevel="0" max="9" min="5" style="5" width="9.14"/>
    <col collapsed="false" customWidth="true" hidden="false" outlineLevel="0" max="10" min="10" style="5" width="22.28"/>
    <col collapsed="false" customWidth="true" hidden="false" outlineLevel="0" max="11" min="11" style="5" width="7.42"/>
    <col collapsed="false" customWidth="true" hidden="false" outlineLevel="0" max="1025" min="12" style="5" width="9.14"/>
  </cols>
  <sheetData>
    <row r="1" customFormat="false" ht="18" hidden="false" customHeight="true" outlineLevel="0" collapsed="false">
      <c r="A1" s="345" t="s">
        <v>3130</v>
      </c>
      <c r="B1" s="345"/>
      <c r="C1" s="345"/>
      <c r="D1" s="345"/>
      <c r="E1" s="345"/>
      <c r="F1" s="345"/>
      <c r="G1" s="345"/>
      <c r="H1" s="345"/>
      <c r="I1" s="345"/>
      <c r="J1" s="345"/>
      <c r="K1" s="327"/>
      <c r="L1" s="6" t="s">
        <v>60</v>
      </c>
      <c r="M1" s="6"/>
    </row>
    <row r="2" customFormat="false" ht="15" hidden="false" customHeight="true" outlineLevel="0" collapsed="false">
      <c r="A2" s="3"/>
      <c r="B2" s="3"/>
      <c r="C2" s="3"/>
      <c r="D2" s="3"/>
      <c r="F2" s="6"/>
      <c r="G2" s="6"/>
      <c r="H2" s="403"/>
    </row>
    <row r="3" customFormat="false" ht="15" hidden="false" customHeight="true" outlineLevel="0" collapsed="false">
      <c r="A3" s="470" t="s">
        <v>3086</v>
      </c>
      <c r="B3" s="562" t="s">
        <v>3117</v>
      </c>
      <c r="C3" s="563" t="s">
        <v>3118</v>
      </c>
      <c r="D3" s="563" t="s">
        <v>3119</v>
      </c>
    </row>
    <row r="4" customFormat="false" ht="12.75" hidden="false" customHeight="false" outlineLevel="0" collapsed="false">
      <c r="A4" s="470"/>
      <c r="B4" s="562"/>
      <c r="C4" s="563"/>
      <c r="D4" s="563"/>
    </row>
    <row r="5" customFormat="false" ht="12.75" hidden="false" customHeight="false" outlineLevel="0" collapsed="false">
      <c r="A5" s="572" t="s">
        <v>3131</v>
      </c>
      <c r="B5" s="582" t="s">
        <v>3120</v>
      </c>
      <c r="C5" s="566" t="n">
        <v>61</v>
      </c>
      <c r="D5" s="567" t="n">
        <f aca="false">C5/C$11</f>
        <v>0.143867924528302</v>
      </c>
    </row>
    <row r="6" customFormat="false" ht="12.75" hidden="false" customHeight="false" outlineLevel="0" collapsed="false">
      <c r="A6" s="572"/>
      <c r="B6" s="417" t="s">
        <v>3122</v>
      </c>
      <c r="C6" s="566" t="n">
        <v>29</v>
      </c>
      <c r="D6" s="569" t="n">
        <f aca="false">C6/C$11</f>
        <v>0.0683962264150943</v>
      </c>
    </row>
    <row r="7" customFormat="false" ht="12.75" hidden="false" customHeight="false" outlineLevel="0" collapsed="false">
      <c r="A7" s="572"/>
      <c r="B7" s="417" t="s">
        <v>3132</v>
      </c>
      <c r="C7" s="566" t="n">
        <v>40</v>
      </c>
      <c r="D7" s="569" t="n">
        <f aca="false">C7/C$11</f>
        <v>0.0943396226415094</v>
      </c>
    </row>
    <row r="8" customFormat="false" ht="12.75" hidden="false" customHeight="false" outlineLevel="0" collapsed="false">
      <c r="A8" s="572"/>
      <c r="B8" s="583" t="s">
        <v>3100</v>
      </c>
      <c r="C8" s="566" t="n">
        <v>44</v>
      </c>
      <c r="D8" s="569" t="n">
        <f aca="false">C8/C$11</f>
        <v>0.10377358490566</v>
      </c>
    </row>
    <row r="9" customFormat="false" ht="12.75" hidden="false" customHeight="false" outlineLevel="0" collapsed="false">
      <c r="A9" s="572"/>
      <c r="B9" s="568" t="s">
        <v>3094</v>
      </c>
      <c r="C9" s="566" t="n">
        <v>44</v>
      </c>
      <c r="D9" s="569" t="n">
        <f aca="false">C9/C$11</f>
        <v>0.10377358490566</v>
      </c>
    </row>
    <row r="10" customFormat="false" ht="12.75" hidden="false" customHeight="false" outlineLevel="0" collapsed="false">
      <c r="A10" s="572"/>
      <c r="B10" s="579" t="s">
        <v>3121</v>
      </c>
      <c r="C10" s="566" t="n">
        <v>53</v>
      </c>
      <c r="D10" s="569" t="n">
        <f aca="false">C10/C$11</f>
        <v>0.125</v>
      </c>
    </row>
    <row r="11" customFormat="false" ht="12.75" hidden="false" customHeight="false" outlineLevel="0" collapsed="false">
      <c r="A11" s="572"/>
      <c r="B11" s="417" t="s">
        <v>3123</v>
      </c>
      <c r="C11" s="566" t="n">
        <v>424</v>
      </c>
      <c r="D11" s="571"/>
    </row>
    <row r="12" customFormat="false" ht="5.45" hidden="false" customHeight="true" outlineLevel="0" collapsed="false">
      <c r="A12" s="578"/>
      <c r="B12" s="568"/>
      <c r="C12" s="570"/>
      <c r="D12" s="571"/>
    </row>
    <row r="13" customFormat="false" ht="12.75" hidden="false" customHeight="false" outlineLevel="0" collapsed="false">
      <c r="A13" s="572" t="s">
        <v>3133</v>
      </c>
      <c r="B13" s="565" t="s">
        <v>3120</v>
      </c>
      <c r="C13" s="566" t="n">
        <v>184</v>
      </c>
      <c r="D13" s="567" t="n">
        <f aca="false">C13/C$19</f>
        <v>0.0598958333333333</v>
      </c>
    </row>
    <row r="14" customFormat="false" ht="12.75" hidden="false" customHeight="false" outlineLevel="0" collapsed="false">
      <c r="A14" s="572"/>
      <c r="B14" s="417" t="s">
        <v>3122</v>
      </c>
      <c r="C14" s="566" t="n">
        <v>173</v>
      </c>
      <c r="D14" s="569" t="n">
        <f aca="false">C14/C$19</f>
        <v>0.0563151041666667</v>
      </c>
    </row>
    <row r="15" customFormat="false" ht="12.75" hidden="false" customHeight="false" outlineLevel="0" collapsed="false">
      <c r="A15" s="572"/>
      <c r="B15" s="568" t="s">
        <v>3096</v>
      </c>
      <c r="C15" s="566" t="n">
        <v>218</v>
      </c>
      <c r="D15" s="569" t="n">
        <f aca="false">C15/C$19</f>
        <v>0.0709635416666667</v>
      </c>
    </row>
    <row r="16" customFormat="false" ht="12.75" hidden="false" customHeight="false" outlineLevel="0" collapsed="false">
      <c r="A16" s="572"/>
      <c r="B16" s="568" t="s">
        <v>3100</v>
      </c>
      <c r="C16" s="566" t="n">
        <v>277</v>
      </c>
      <c r="D16" s="569" t="n">
        <f aca="false">C16/C$19</f>
        <v>0.0901692708333333</v>
      </c>
    </row>
    <row r="17" customFormat="false" ht="12.75" hidden="false" customHeight="false" outlineLevel="0" collapsed="false">
      <c r="A17" s="572"/>
      <c r="B17" s="568" t="s">
        <v>3094</v>
      </c>
      <c r="C17" s="566" t="n">
        <v>631</v>
      </c>
      <c r="D17" s="569" t="n">
        <f aca="false">C17/C$19</f>
        <v>0.205403645833333</v>
      </c>
    </row>
    <row r="18" customFormat="false" ht="12.75" hidden="false" customHeight="false" outlineLevel="0" collapsed="false">
      <c r="A18" s="572"/>
      <c r="B18" s="568" t="s">
        <v>3092</v>
      </c>
      <c r="C18" s="566" t="n">
        <v>739</v>
      </c>
      <c r="D18" s="569" t="n">
        <f aca="false">C18/C$19</f>
        <v>0.240559895833333</v>
      </c>
    </row>
    <row r="19" customFormat="false" ht="12.75" hidden="false" customHeight="false" outlineLevel="0" collapsed="false">
      <c r="A19" s="572"/>
      <c r="B19" s="568" t="s">
        <v>3123</v>
      </c>
      <c r="C19" s="566" t="n">
        <v>3072</v>
      </c>
      <c r="D19" s="569"/>
    </row>
    <row r="20" customFormat="false" ht="4.35" hidden="false" customHeight="true" outlineLevel="0" collapsed="false">
      <c r="A20" s="584"/>
      <c r="B20" s="568"/>
      <c r="C20" s="570"/>
      <c r="D20" s="569"/>
    </row>
    <row r="21" customFormat="false" ht="12.75" hidden="false" customHeight="false" outlineLevel="0" collapsed="false">
      <c r="A21" s="572" t="s">
        <v>3134</v>
      </c>
      <c r="B21" s="565" t="s">
        <v>3120</v>
      </c>
      <c r="C21" s="566" t="n">
        <v>27</v>
      </c>
      <c r="D21" s="567" t="n">
        <f aca="false">C21/$C$27</f>
        <v>0.115384615384615</v>
      </c>
    </row>
    <row r="22" customFormat="false" ht="12.75" hidden="false" customHeight="false" outlineLevel="0" collapsed="false">
      <c r="A22" s="572"/>
      <c r="B22" s="568" t="s">
        <v>3122</v>
      </c>
      <c r="C22" s="566" t="n">
        <v>15</v>
      </c>
      <c r="D22" s="569" t="n">
        <f aca="false">C22/C$27</f>
        <v>0.0641025641025641</v>
      </c>
    </row>
    <row r="23" customFormat="false" ht="12.75" hidden="false" customHeight="false" outlineLevel="0" collapsed="false">
      <c r="A23" s="572"/>
      <c r="B23" s="568" t="s">
        <v>3132</v>
      </c>
      <c r="C23" s="566" t="n">
        <v>18</v>
      </c>
      <c r="D23" s="569" t="n">
        <f aca="false">C23/C$27</f>
        <v>0.0769230769230769</v>
      </c>
    </row>
    <row r="24" customFormat="false" ht="12.75" hidden="false" customHeight="false" outlineLevel="0" collapsed="false">
      <c r="A24" s="572"/>
      <c r="B24" s="568" t="s">
        <v>3094</v>
      </c>
      <c r="C24" s="566" t="n">
        <v>22</v>
      </c>
      <c r="D24" s="569" t="n">
        <f aca="false">C24/C$27</f>
        <v>0.094017094017094</v>
      </c>
    </row>
    <row r="25" customFormat="false" ht="12.75" hidden="false" customHeight="false" outlineLevel="0" collapsed="false">
      <c r="A25" s="572"/>
      <c r="B25" s="568" t="s">
        <v>3121</v>
      </c>
      <c r="C25" s="566" t="n">
        <v>24</v>
      </c>
      <c r="D25" s="569" t="n">
        <f aca="false">C25/C$27</f>
        <v>0.102564102564103</v>
      </c>
    </row>
    <row r="26" customFormat="false" ht="12.75" hidden="false" customHeight="false" outlineLevel="0" collapsed="false">
      <c r="A26" s="572"/>
      <c r="B26" s="568" t="s">
        <v>3100</v>
      </c>
      <c r="C26" s="566" t="n">
        <v>44</v>
      </c>
      <c r="D26" s="569" t="n">
        <f aca="false">C26/C$27</f>
        <v>0.188034188034188</v>
      </c>
    </row>
    <row r="27" customFormat="false" ht="12.75" hidden="false" customHeight="false" outlineLevel="0" collapsed="false">
      <c r="A27" s="572"/>
      <c r="B27" s="568" t="s">
        <v>3123</v>
      </c>
      <c r="C27" s="566" t="n">
        <v>234</v>
      </c>
      <c r="D27" s="569"/>
    </row>
    <row r="28" customFormat="false" ht="5.1" hidden="false" customHeight="true" outlineLevel="0" collapsed="false">
      <c r="A28" s="585"/>
      <c r="B28" s="574"/>
      <c r="C28" s="570"/>
      <c r="D28" s="575"/>
    </row>
    <row r="29" customFormat="false" ht="12.75" hidden="false" customHeight="false" outlineLevel="0" collapsed="false">
      <c r="A29" s="585" t="s">
        <v>3135</v>
      </c>
      <c r="B29" s="568" t="s">
        <v>3120</v>
      </c>
      <c r="C29" s="566" t="n">
        <v>190</v>
      </c>
      <c r="D29" s="569" t="n">
        <f aca="false">C29/$C$35</f>
        <v>0.0612113402061856</v>
      </c>
    </row>
    <row r="30" customFormat="false" ht="12.75" hidden="false" customHeight="false" outlineLevel="0" collapsed="false">
      <c r="A30" s="585"/>
      <c r="B30" s="568" t="s">
        <v>3108</v>
      </c>
      <c r="C30" s="566" t="n">
        <v>157</v>
      </c>
      <c r="D30" s="569" t="n">
        <f aca="false">C30/C$35</f>
        <v>0.0505798969072165</v>
      </c>
    </row>
    <row r="31" customFormat="false" ht="12.75" hidden="false" customHeight="false" outlineLevel="0" collapsed="false">
      <c r="A31" s="585"/>
      <c r="B31" s="568" t="s">
        <v>3096</v>
      </c>
      <c r="C31" s="566" t="n">
        <v>192</v>
      </c>
      <c r="D31" s="569" t="n">
        <f aca="false">C31/C$35</f>
        <v>0.0618556701030928</v>
      </c>
    </row>
    <row r="32" customFormat="false" ht="12.75" hidden="false" customHeight="false" outlineLevel="0" collapsed="false">
      <c r="A32" s="585"/>
      <c r="B32" s="568" t="s">
        <v>3094</v>
      </c>
      <c r="C32" s="566" t="n">
        <v>249</v>
      </c>
      <c r="D32" s="569" t="n">
        <f aca="false">C32/C$35</f>
        <v>0.0802190721649485</v>
      </c>
    </row>
    <row r="33" customFormat="false" ht="12.75" hidden="false" customHeight="false" outlineLevel="0" collapsed="false">
      <c r="A33" s="585"/>
      <c r="B33" s="568" t="s">
        <v>3100</v>
      </c>
      <c r="C33" s="566" t="n">
        <v>377</v>
      </c>
      <c r="D33" s="569" t="n">
        <f aca="false">C33/C$35</f>
        <v>0.12145618556701</v>
      </c>
    </row>
    <row r="34" customFormat="false" ht="12.75" hidden="false" customHeight="false" outlineLevel="0" collapsed="false">
      <c r="A34" s="585"/>
      <c r="B34" s="568" t="s">
        <v>3111</v>
      </c>
      <c r="C34" s="566" t="n">
        <v>1177</v>
      </c>
      <c r="D34" s="569" t="n">
        <f aca="false">C34/C$35</f>
        <v>0.379188144329897</v>
      </c>
    </row>
    <row r="35" customFormat="false" ht="12.75" hidden="false" customHeight="false" outlineLevel="0" collapsed="false">
      <c r="A35" s="585"/>
      <c r="B35" s="574" t="s">
        <v>3123</v>
      </c>
      <c r="C35" s="570" t="n">
        <v>3104</v>
      </c>
      <c r="D35" s="575"/>
    </row>
    <row r="36" customFormat="false" ht="12.75" hidden="false" customHeight="false" outlineLevel="0" collapsed="false">
      <c r="A36" s="578"/>
      <c r="B36" s="579"/>
      <c r="C36" s="580"/>
      <c r="D36" s="569"/>
    </row>
    <row r="37" customFormat="false" ht="12.75" hidden="false" customHeight="false" outlineLevel="0" collapsed="false">
      <c r="A37" s="339" t="s">
        <v>3126</v>
      </c>
    </row>
    <row r="38" customFormat="false" ht="12.75" hidden="false" customHeight="false" outlineLevel="0" collapsed="false">
      <c r="A38" s="581" t="s">
        <v>3127</v>
      </c>
      <c r="B38" s="581"/>
      <c r="C38" s="581"/>
      <c r="D38" s="581"/>
    </row>
    <row r="39" customFormat="false" ht="12.75" hidden="false" customHeight="true" outlineLevel="0" collapsed="false">
      <c r="A39" s="252" t="s">
        <v>3128</v>
      </c>
      <c r="B39" s="252"/>
      <c r="C39" s="252"/>
      <c r="D39" s="252"/>
      <c r="E39" s="253"/>
      <c r="F39" s="253"/>
      <c r="G39" s="253"/>
      <c r="H39" s="253"/>
      <c r="I39" s="253"/>
      <c r="J39" s="253"/>
      <c r="K39" s="253"/>
      <c r="L39" s="253"/>
      <c r="M39" s="253"/>
      <c r="N39" s="253"/>
      <c r="O39" s="253"/>
    </row>
    <row r="40" customFormat="false" ht="12.75" hidden="false" customHeight="false" outlineLevel="0" collapsed="false">
      <c r="A40" s="252"/>
      <c r="B40" s="252"/>
      <c r="C40" s="252"/>
      <c r="D40" s="252"/>
      <c r="E40" s="253"/>
      <c r="F40" s="253"/>
      <c r="G40" s="253"/>
      <c r="H40" s="253"/>
      <c r="I40" s="253"/>
      <c r="J40" s="253"/>
      <c r="K40" s="253"/>
      <c r="L40" s="253"/>
      <c r="M40" s="253"/>
      <c r="N40" s="253"/>
      <c r="O40" s="253"/>
    </row>
    <row r="41" customFormat="false" ht="12.75" hidden="false" customHeight="false" outlineLevel="0" collapsed="false">
      <c r="A41" s="581" t="s">
        <v>3129</v>
      </c>
      <c r="B41" s="581"/>
      <c r="C41" s="581"/>
      <c r="D41" s="581"/>
    </row>
    <row r="42" customFormat="false" ht="12.75" hidden="false" customHeight="false" outlineLevel="0" collapsed="false">
      <c r="A42" s="8"/>
    </row>
    <row r="43" customFormat="false" ht="12.75" hidden="false" customHeight="false" outlineLevel="0" collapsed="false">
      <c r="A43" s="341" t="s">
        <v>58</v>
      </c>
      <c r="B43" s="341"/>
    </row>
    <row r="44" customFormat="false" ht="12.75" hidden="false" customHeight="false" outlineLevel="0" collapsed="false">
      <c r="A44" s="8"/>
    </row>
    <row r="45" customFormat="false" ht="12.75" hidden="false" customHeight="false" outlineLevel="0" collapsed="false">
      <c r="A45" s="8"/>
    </row>
    <row r="48" s="5" customFormat="true" ht="12.75" hidden="false" customHeight="false" outlineLevel="0" collapsed="false"/>
    <row r="49" s="5" customFormat="true" ht="12.75" hidden="false" customHeight="false" outlineLevel="0" collapsed="false"/>
    <row r="50" s="5" customFormat="true" ht="12.75" hidden="false" customHeight="false" outlineLevel="0" collapsed="false"/>
    <row r="51" s="5" customFormat="true" ht="12.75" hidden="false" customHeight="false" outlineLevel="0" collapsed="false"/>
    <row r="52" s="5" customFormat="true" ht="12.75" hidden="false" customHeight="false" outlineLevel="0" collapsed="false"/>
  </sheetData>
  <mergeCells count="14">
    <mergeCell ref="A1:J1"/>
    <mergeCell ref="L1:M1"/>
    <mergeCell ref="A3:A4"/>
    <mergeCell ref="B3:B4"/>
    <mergeCell ref="C3:C4"/>
    <mergeCell ref="D3:D4"/>
    <mergeCell ref="A5:A11"/>
    <mergeCell ref="A13:A19"/>
    <mergeCell ref="A21:A27"/>
    <mergeCell ref="A29:A35"/>
    <mergeCell ref="A38:D38"/>
    <mergeCell ref="A39:D40"/>
    <mergeCell ref="A41:D41"/>
    <mergeCell ref="A43:B43"/>
  </mergeCells>
  <hyperlinks>
    <hyperlink ref="L1" location="Contents!A1" display="back to 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7.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15.86"/>
    <col collapsed="false" customWidth="true" hidden="false" outlineLevel="0" max="2" min="2" style="5" width="18.14"/>
    <col collapsed="false" customWidth="true" hidden="false" outlineLevel="0" max="5" min="3" style="5" width="9.14"/>
    <col collapsed="false" customWidth="true" hidden="false" outlineLevel="0" max="6" min="6" style="5" width="4.57"/>
    <col collapsed="false" customWidth="true" hidden="false" outlineLevel="0" max="11" min="7" style="5" width="9.14"/>
    <col collapsed="false" customWidth="true" hidden="false" outlineLevel="0" max="12" min="12" style="5" width="4.86"/>
    <col collapsed="false" customWidth="true" hidden="false" outlineLevel="0" max="1025" min="13" style="5" width="9.14"/>
  </cols>
  <sheetData>
    <row r="1" customFormat="false" ht="18" hidden="false" customHeight="true" outlineLevel="0" collapsed="false">
      <c r="A1" s="485" t="s">
        <v>3136</v>
      </c>
      <c r="B1" s="485"/>
      <c r="C1" s="485"/>
      <c r="D1" s="485"/>
      <c r="E1" s="485"/>
      <c r="F1" s="485"/>
      <c r="G1" s="485"/>
      <c r="H1" s="485"/>
      <c r="I1" s="485"/>
      <c r="J1" s="485"/>
      <c r="K1" s="485"/>
      <c r="L1" s="485"/>
      <c r="M1" s="486"/>
      <c r="N1" s="6" t="s">
        <v>60</v>
      </c>
      <c r="O1" s="6"/>
      <c r="P1" s="486"/>
      <c r="Q1" s="486"/>
    </row>
    <row r="2" customFormat="false" ht="15" hidden="false" customHeight="true" outlineLevel="0" collapsed="false">
      <c r="A2" s="586"/>
    </row>
    <row r="3" customFormat="false" ht="12.75" hidden="false" customHeight="false" outlineLevel="0" collapsed="false">
      <c r="B3" s="587" t="s">
        <v>297</v>
      </c>
      <c r="C3" s="4" t="s">
        <v>299</v>
      </c>
      <c r="D3" s="4" t="s">
        <v>300</v>
      </c>
      <c r="E3" s="4" t="s">
        <v>301</v>
      </c>
    </row>
    <row r="4" customFormat="false" ht="12.75" hidden="false" customHeight="false" outlineLevel="0" collapsed="false">
      <c r="A4" s="588" t="s">
        <v>302</v>
      </c>
      <c r="B4" s="589" t="s">
        <v>303</v>
      </c>
      <c r="C4" s="590" t="n">
        <f aca="false">'Table 6'!D6</f>
        <v>1437.8</v>
      </c>
      <c r="D4" s="590" t="n">
        <f aca="false">'Table 6'!E6</f>
        <v>1413.8</v>
      </c>
      <c r="E4" s="590" t="n">
        <f aca="false">'Table 6'!F6</f>
        <v>1461.8</v>
      </c>
      <c r="F4" s="591" t="n">
        <f aca="false">C4-D4</f>
        <v>24</v>
      </c>
    </row>
    <row r="5" customFormat="false" ht="12.75" hidden="false" customHeight="false" outlineLevel="0" collapsed="false">
      <c r="A5" s="588"/>
      <c r="B5" s="592" t="n">
        <v>2</v>
      </c>
      <c r="C5" s="350" t="n">
        <f aca="false">'Table 6'!D7</f>
        <v>1153.5</v>
      </c>
      <c r="D5" s="350" t="n">
        <f aca="false">'Table 6'!E7</f>
        <v>1133.3</v>
      </c>
      <c r="E5" s="350" t="n">
        <f aca="false">'Table 6'!F7</f>
        <v>1173.6</v>
      </c>
      <c r="F5" s="591" t="n">
        <f aca="false">C5-D5</f>
        <v>20.2</v>
      </c>
    </row>
    <row r="6" customFormat="false" ht="12.75" hidden="false" customHeight="false" outlineLevel="0" collapsed="false">
      <c r="A6" s="588"/>
      <c r="B6" s="592" t="n">
        <v>3</v>
      </c>
      <c r="C6" s="350" t="n">
        <f aca="false">'Table 6'!D8</f>
        <v>992.5</v>
      </c>
      <c r="D6" s="350" t="n">
        <f aca="false">'Table 6'!E8</f>
        <v>974.6</v>
      </c>
      <c r="E6" s="350" t="n">
        <f aca="false">'Table 6'!F8</f>
        <v>1010.4</v>
      </c>
      <c r="F6" s="591" t="n">
        <f aca="false">C6-D6</f>
        <v>17.9</v>
      </c>
    </row>
    <row r="7" customFormat="false" ht="12.75" hidden="false" customHeight="false" outlineLevel="0" collapsed="false">
      <c r="A7" s="588"/>
      <c r="B7" s="592" t="n">
        <v>4</v>
      </c>
      <c r="C7" s="350" t="n">
        <f aca="false">'Table 6'!D9</f>
        <v>872.5</v>
      </c>
      <c r="D7" s="350" t="n">
        <f aca="false">'Table 6'!E9</f>
        <v>855.9</v>
      </c>
      <c r="E7" s="350" t="n">
        <f aca="false">'Table 6'!F9</f>
        <v>889.1</v>
      </c>
      <c r="F7" s="591" t="n">
        <f aca="false">C7-D7</f>
        <v>16.6</v>
      </c>
    </row>
    <row r="8" customFormat="false" ht="12.75" hidden="false" customHeight="false" outlineLevel="0" collapsed="false">
      <c r="A8" s="588"/>
      <c r="B8" s="592" t="s">
        <v>304</v>
      </c>
      <c r="C8" s="350" t="n">
        <f aca="false">'Table 6'!D10</f>
        <v>756.2</v>
      </c>
      <c r="D8" s="350" t="n">
        <f aca="false">'Table 6'!E10</f>
        <v>740.8</v>
      </c>
      <c r="E8" s="350" t="n">
        <f aca="false">'Table 6'!F10</f>
        <v>771.7</v>
      </c>
      <c r="F8" s="591" t="n">
        <f aca="false">C8-D8</f>
        <v>15.4000000000001</v>
      </c>
    </row>
    <row r="9" customFormat="false" ht="12.75" hidden="false" customHeight="false" outlineLevel="0" collapsed="false">
      <c r="A9" s="588" t="s">
        <v>215</v>
      </c>
      <c r="B9" s="589" t="s">
        <v>303</v>
      </c>
      <c r="C9" s="590" t="n">
        <f aca="false">'Table 6'!D11</f>
        <v>208.1</v>
      </c>
      <c r="D9" s="590" t="n">
        <f aca="false">'Table 6'!E11</f>
        <v>198.6</v>
      </c>
      <c r="E9" s="590" t="n">
        <f aca="false">'Table 6'!F11</f>
        <v>217.7</v>
      </c>
      <c r="F9" s="591" t="n">
        <f aca="false">C9-D9</f>
        <v>9.5</v>
      </c>
    </row>
    <row r="10" customFormat="false" ht="12.75" hidden="false" customHeight="false" outlineLevel="0" collapsed="false">
      <c r="A10" s="588"/>
      <c r="B10" s="592" t="n">
        <v>2</v>
      </c>
      <c r="C10" s="350" t="n">
        <f aca="false">'Table 6'!D12</f>
        <v>149.6</v>
      </c>
      <c r="D10" s="350" t="n">
        <f aca="false">'Table 6'!E12</f>
        <v>142</v>
      </c>
      <c r="E10" s="350" t="n">
        <f aca="false">'Table 6'!F12</f>
        <v>157.1</v>
      </c>
      <c r="F10" s="591" t="n">
        <f aca="false">C10-D10</f>
        <v>7.59999999999999</v>
      </c>
    </row>
    <row r="11" customFormat="false" ht="12.75" hidden="false" customHeight="false" outlineLevel="0" collapsed="false">
      <c r="A11" s="588"/>
      <c r="B11" s="592" t="n">
        <v>3</v>
      </c>
      <c r="C11" s="350" t="n">
        <f aca="false">'Table 6'!D13</f>
        <v>116.9</v>
      </c>
      <c r="D11" s="350" t="n">
        <f aca="false">'Table 6'!E13</f>
        <v>110.5</v>
      </c>
      <c r="E11" s="350" t="n">
        <f aca="false">'Table 6'!F13</f>
        <v>123.3</v>
      </c>
      <c r="F11" s="591" t="n">
        <f aca="false">C11-D11</f>
        <v>6.40000000000001</v>
      </c>
    </row>
    <row r="12" customFormat="false" ht="12.75" hidden="false" customHeight="false" outlineLevel="0" collapsed="false">
      <c r="A12" s="588"/>
      <c r="B12" s="592" t="n">
        <v>4</v>
      </c>
      <c r="C12" s="350" t="n">
        <f aca="false">'Table 6'!D14</f>
        <v>106.7</v>
      </c>
      <c r="D12" s="350" t="n">
        <f aca="false">'Table 6'!E14</f>
        <v>100.6</v>
      </c>
      <c r="E12" s="350" t="n">
        <f aca="false">'Table 6'!F14</f>
        <v>112.7</v>
      </c>
      <c r="F12" s="591" t="n">
        <f aca="false">C12-D12</f>
        <v>6.10000000000001</v>
      </c>
    </row>
    <row r="13" customFormat="false" ht="12.75" hidden="false" customHeight="false" outlineLevel="0" collapsed="false">
      <c r="A13" s="588"/>
      <c r="B13" s="592" t="s">
        <v>304</v>
      </c>
      <c r="C13" s="350" t="n">
        <f aca="false">'Table 6'!D15</f>
        <v>93.7</v>
      </c>
      <c r="D13" s="350" t="n">
        <f aca="false">'Table 6'!E15</f>
        <v>88.1</v>
      </c>
      <c r="E13" s="350" t="n">
        <f aca="false">'Table 6'!F15</f>
        <v>99.4</v>
      </c>
      <c r="F13" s="591" t="n">
        <f aca="false">C13-D13</f>
        <v>5.60000000000001</v>
      </c>
    </row>
    <row r="15" customFormat="false" ht="14.25" hidden="false" customHeight="false" outlineLevel="0" collapsed="false">
      <c r="A15" s="339" t="s">
        <v>261</v>
      </c>
      <c r="C15" s="399"/>
      <c r="L15" s="398"/>
      <c r="M15" s="398"/>
      <c r="N15" s="398"/>
      <c r="O15" s="1"/>
    </row>
    <row r="16" customFormat="false" ht="12.75" hidden="false" customHeight="true" outlineLevel="0" collapsed="false">
      <c r="A16" s="364" t="s">
        <v>262</v>
      </c>
      <c r="B16" s="364"/>
      <c r="C16" s="364"/>
      <c r="D16" s="364"/>
      <c r="E16" s="364"/>
      <c r="F16" s="364"/>
      <c r="G16" s="364"/>
      <c r="H16" s="364"/>
      <c r="I16" s="364"/>
      <c r="J16" s="364"/>
      <c r="K16" s="364"/>
      <c r="L16" s="364"/>
      <c r="M16" s="364"/>
      <c r="N16" s="364"/>
      <c r="O16" s="364"/>
    </row>
    <row r="17" customFormat="false" ht="12.75" hidden="false" customHeight="false" outlineLevel="0" collapsed="false">
      <c r="A17" s="364"/>
      <c r="B17" s="364"/>
      <c r="C17" s="364"/>
      <c r="D17" s="364"/>
      <c r="E17" s="364"/>
      <c r="F17" s="364"/>
      <c r="G17" s="364"/>
      <c r="H17" s="364"/>
      <c r="I17" s="364"/>
      <c r="J17" s="364"/>
      <c r="K17" s="364"/>
      <c r="L17" s="364"/>
      <c r="M17" s="364"/>
      <c r="N17" s="364"/>
      <c r="O17" s="364"/>
    </row>
    <row r="18" customFormat="false" ht="12.75" hidden="false" customHeight="true" outlineLevel="0" collapsed="false">
      <c r="A18" s="533" t="s">
        <v>263</v>
      </c>
      <c r="B18" s="533"/>
      <c r="C18" s="533"/>
      <c r="D18" s="533"/>
      <c r="E18" s="533"/>
      <c r="F18" s="533"/>
      <c r="G18" s="533"/>
      <c r="H18" s="533"/>
      <c r="I18" s="533"/>
      <c r="J18" s="533"/>
      <c r="K18" s="533"/>
      <c r="L18" s="533"/>
      <c r="M18" s="533"/>
      <c r="N18" s="533"/>
      <c r="O18" s="533"/>
    </row>
    <row r="19" customFormat="false" ht="12.75" hidden="false" customHeight="false" outlineLevel="0" collapsed="false">
      <c r="A19" s="533"/>
      <c r="B19" s="533"/>
      <c r="C19" s="533"/>
      <c r="D19" s="533"/>
      <c r="E19" s="533"/>
      <c r="F19" s="533"/>
      <c r="G19" s="533"/>
      <c r="H19" s="533"/>
      <c r="I19" s="533"/>
      <c r="J19" s="533"/>
      <c r="K19" s="533"/>
      <c r="L19" s="533"/>
      <c r="M19" s="533"/>
      <c r="N19" s="533"/>
      <c r="O19" s="533"/>
    </row>
    <row r="20" customFormat="false" ht="12.75" hidden="false" customHeight="false" outlineLevel="0" collapsed="false">
      <c r="A20" s="533"/>
      <c r="B20" s="533"/>
      <c r="C20" s="533"/>
      <c r="D20" s="533"/>
      <c r="E20" s="533"/>
      <c r="F20" s="533"/>
      <c r="G20" s="533"/>
      <c r="H20" s="533"/>
      <c r="I20" s="533"/>
      <c r="J20" s="533"/>
      <c r="K20" s="533"/>
      <c r="L20" s="533"/>
      <c r="M20" s="533"/>
      <c r="N20" s="533"/>
      <c r="O20" s="533"/>
    </row>
    <row r="21" customFormat="false" ht="12.75" hidden="false" customHeight="false" outlineLevel="0" collapsed="false">
      <c r="A21" s="593" t="s">
        <v>305</v>
      </c>
      <c r="B21" s="593"/>
      <c r="C21" s="593"/>
      <c r="D21" s="593"/>
      <c r="E21" s="593"/>
      <c r="F21" s="593"/>
      <c r="G21" s="593"/>
      <c r="H21" s="593"/>
      <c r="I21" s="593"/>
      <c r="J21" s="593"/>
      <c r="K21" s="593"/>
      <c r="L21" s="593"/>
      <c r="M21" s="593"/>
      <c r="N21" s="593"/>
      <c r="O21" s="593"/>
    </row>
    <row r="22" customFormat="false" ht="12.75" hidden="false" customHeight="true" outlineLevel="0" collapsed="false">
      <c r="A22" s="594" t="s">
        <v>3137</v>
      </c>
      <c r="B22" s="594"/>
      <c r="C22" s="594"/>
      <c r="D22" s="594"/>
      <c r="E22" s="594"/>
      <c r="F22" s="594"/>
      <c r="G22" s="594"/>
      <c r="H22" s="594"/>
      <c r="I22" s="594"/>
      <c r="J22" s="594"/>
      <c r="K22" s="594"/>
      <c r="L22" s="594"/>
      <c r="M22" s="594"/>
      <c r="N22" s="594"/>
      <c r="O22" s="594"/>
    </row>
    <row r="23" customFormat="false" ht="12.75" hidden="false" customHeight="false" outlineLevel="0" collapsed="false">
      <c r="A23" s="594"/>
      <c r="B23" s="594"/>
      <c r="C23" s="594"/>
      <c r="D23" s="594"/>
      <c r="E23" s="594"/>
      <c r="F23" s="594"/>
      <c r="G23" s="594"/>
      <c r="H23" s="594"/>
      <c r="I23" s="594"/>
      <c r="J23" s="594"/>
      <c r="K23" s="594"/>
      <c r="L23" s="594"/>
      <c r="M23" s="594"/>
      <c r="N23" s="594"/>
      <c r="O23" s="594"/>
    </row>
    <row r="24" customFormat="false" ht="12.75" hidden="false" customHeight="true" outlineLevel="0" collapsed="false">
      <c r="A24" s="364" t="s">
        <v>3138</v>
      </c>
      <c r="B24" s="364"/>
      <c r="C24" s="364"/>
      <c r="D24" s="364"/>
      <c r="E24" s="364"/>
      <c r="F24" s="364"/>
      <c r="G24" s="364"/>
      <c r="H24" s="364"/>
      <c r="I24" s="364"/>
      <c r="J24" s="364"/>
      <c r="K24" s="364"/>
      <c r="L24" s="364"/>
      <c r="M24" s="364"/>
      <c r="N24" s="364"/>
      <c r="O24" s="364"/>
    </row>
    <row r="25" customFormat="false" ht="12.75" hidden="false" customHeight="false" outlineLevel="0" collapsed="false">
      <c r="A25" s="364"/>
      <c r="B25" s="364"/>
      <c r="C25" s="364"/>
      <c r="D25" s="364"/>
      <c r="E25" s="364"/>
      <c r="F25" s="364"/>
      <c r="G25" s="364"/>
      <c r="H25" s="364"/>
      <c r="I25" s="364"/>
      <c r="J25" s="364"/>
      <c r="K25" s="364"/>
      <c r="L25" s="364"/>
      <c r="M25" s="364"/>
      <c r="N25" s="364"/>
      <c r="O25" s="364"/>
    </row>
    <row r="26" customFormat="false" ht="12.75" hidden="false" customHeight="false" outlineLevel="0" collapsed="false">
      <c r="A26" s="595" t="s">
        <v>308</v>
      </c>
      <c r="B26" s="595"/>
      <c r="C26" s="595"/>
      <c r="D26" s="595"/>
      <c r="E26" s="595"/>
      <c r="F26" s="595"/>
      <c r="G26" s="595"/>
      <c r="H26" s="595"/>
      <c r="I26" s="595"/>
      <c r="J26" s="595"/>
      <c r="K26" s="595"/>
      <c r="L26" s="595"/>
      <c r="M26" s="595"/>
      <c r="N26" s="595"/>
      <c r="O26" s="595"/>
    </row>
    <row r="27" customFormat="false" ht="12.75" hidden="false" customHeight="false" outlineLevel="0" collapsed="false">
      <c r="A27" s="322" t="s">
        <v>3139</v>
      </c>
      <c r="B27" s="322"/>
      <c r="C27" s="322"/>
      <c r="D27" s="322"/>
      <c r="E27" s="322"/>
      <c r="F27" s="322"/>
      <c r="G27" s="322"/>
      <c r="H27" s="322"/>
      <c r="I27" s="322"/>
      <c r="J27" s="322"/>
      <c r="K27" s="322"/>
      <c r="L27" s="322"/>
      <c r="M27" s="322"/>
      <c r="N27" s="322"/>
      <c r="O27" s="322"/>
    </row>
    <row r="28" customFormat="false" ht="12.75" hidden="false" customHeight="false" outlineLevel="0" collapsed="false">
      <c r="A28" s="323" t="s">
        <v>310</v>
      </c>
      <c r="B28" s="323"/>
      <c r="C28" s="323"/>
      <c r="D28" s="323"/>
      <c r="E28" s="323"/>
      <c r="F28" s="323"/>
      <c r="G28" s="323"/>
      <c r="H28" s="323"/>
      <c r="I28" s="323"/>
      <c r="J28" s="323"/>
      <c r="K28" s="323"/>
      <c r="L28" s="323"/>
      <c r="M28" s="323"/>
      <c r="N28" s="323"/>
      <c r="O28" s="323"/>
    </row>
    <row r="29" customFormat="false" ht="12.75" hidden="false" customHeight="true" outlineLevel="0" collapsed="false">
      <c r="A29" s="253" t="s">
        <v>311</v>
      </c>
      <c r="B29" s="253"/>
      <c r="C29" s="253"/>
      <c r="D29" s="253"/>
      <c r="E29" s="253"/>
      <c r="F29" s="253"/>
      <c r="G29" s="253"/>
      <c r="H29" s="253"/>
      <c r="I29" s="253"/>
      <c r="J29" s="253"/>
      <c r="K29" s="253"/>
      <c r="L29" s="253"/>
      <c r="M29" s="253"/>
      <c r="N29" s="253"/>
      <c r="O29" s="253"/>
    </row>
    <row r="30" customFormat="false" ht="12.75" hidden="false" customHeight="false" outlineLevel="0" collapsed="false">
      <c r="A30" s="253"/>
      <c r="B30" s="253"/>
      <c r="C30" s="253"/>
      <c r="D30" s="253"/>
      <c r="E30" s="253"/>
      <c r="F30" s="253"/>
      <c r="G30" s="253"/>
      <c r="H30" s="253"/>
      <c r="I30" s="253"/>
      <c r="J30" s="253"/>
      <c r="K30" s="253"/>
      <c r="L30" s="253"/>
      <c r="M30" s="253"/>
      <c r="N30" s="253"/>
      <c r="O30" s="253"/>
    </row>
    <row r="31" customFormat="false" ht="12.75" hidden="false" customHeight="false" outlineLevel="0" collapsed="false">
      <c r="A31" s="324"/>
      <c r="B31" s="324"/>
      <c r="C31" s="324"/>
      <c r="D31" s="324"/>
      <c r="E31" s="324"/>
      <c r="F31" s="324"/>
      <c r="G31" s="324"/>
      <c r="H31" s="324"/>
      <c r="I31" s="324"/>
      <c r="J31" s="324"/>
      <c r="K31" s="324"/>
      <c r="L31" s="324"/>
      <c r="M31" s="324"/>
      <c r="N31" s="324"/>
      <c r="O31" s="324"/>
    </row>
    <row r="32" customFormat="false" ht="14.25" hidden="false" customHeight="false" outlineLevel="0" collapsed="false">
      <c r="A32" s="341" t="s">
        <v>58</v>
      </c>
      <c r="B32" s="341"/>
      <c r="L32" s="398"/>
      <c r="M32" s="398"/>
      <c r="N32" s="398"/>
      <c r="O32" s="1"/>
    </row>
  </sheetData>
  <mergeCells count="15">
    <mergeCell ref="A1:L1"/>
    <mergeCell ref="N1:O1"/>
    <mergeCell ref="A4:A8"/>
    <mergeCell ref="A9:A13"/>
    <mergeCell ref="A16:O17"/>
    <mergeCell ref="A18:O20"/>
    <mergeCell ref="A21:O21"/>
    <mergeCell ref="A22:O23"/>
    <mergeCell ref="A24:O25"/>
    <mergeCell ref="A26:O26"/>
    <mergeCell ref="A27:O27"/>
    <mergeCell ref="A28:O28"/>
    <mergeCell ref="A29:O30"/>
    <mergeCell ref="A31:O31"/>
    <mergeCell ref="A32:B32"/>
  </mergeCells>
  <hyperlinks>
    <hyperlink ref="N1" location="Contents!A1" display="back to contents"/>
    <hyperlink ref="A27" r:id="rId1" display="Scottish Government website"/>
    <hyperlink ref="A28" r:id="rId2" location="/simd2020/BTTTFTT/9/-4.0000/55.9000/" display="Scottish Index of Multiple Deprivation"/>
    <hyperlink ref="A29" r:id="rId3" display="7) Figures are for deaths occurring between 1 March 2020 and 31 December 2020. Figures only include deaths that were registered by 13 January 2021. More information on registration delays can be found on the NRS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9.xml><?xml version="1.0" encoding="utf-8"?>
<worksheet xmlns="http://schemas.openxmlformats.org/spreadsheetml/2006/main" xmlns:r="http://schemas.openxmlformats.org/officeDocument/2006/relationships">
  <sheetPr filterMode="false">
    <pageSetUpPr fitToPage="false"/>
  </sheetPr>
  <dimension ref="A1:P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18.58"/>
    <col collapsed="false" customWidth="true" hidden="false" outlineLevel="0" max="2" min="2" style="1" width="25"/>
    <col collapsed="false" customWidth="true" hidden="false" outlineLevel="0" max="11" min="3" style="1" width="9.14"/>
    <col collapsed="false" customWidth="true" hidden="false" outlineLevel="0" max="12" min="12" style="1" width="9.58"/>
    <col collapsed="false" customWidth="true" hidden="false" outlineLevel="0" max="1025" min="13" style="1" width="9.14"/>
  </cols>
  <sheetData>
    <row r="1" customFormat="false" ht="18" hidden="false" customHeight="true" outlineLevel="0" collapsed="false">
      <c r="A1" s="485" t="s">
        <v>3140</v>
      </c>
      <c r="B1" s="485"/>
      <c r="C1" s="485"/>
      <c r="D1" s="485"/>
      <c r="E1" s="485"/>
      <c r="F1" s="485"/>
      <c r="G1" s="485"/>
      <c r="H1" s="485"/>
      <c r="I1" s="485"/>
      <c r="J1" s="485"/>
      <c r="K1" s="485"/>
      <c r="L1" s="485"/>
      <c r="M1" s="486"/>
      <c r="N1" s="260" t="s">
        <v>60</v>
      </c>
      <c r="O1" s="260"/>
      <c r="P1" s="486"/>
    </row>
    <row r="2" customFormat="false" ht="15" hidden="false" customHeight="true" outlineLevel="0" collapsed="false"/>
    <row r="3" customFormat="false" ht="14.25" hidden="false" customHeight="false" outlineLevel="0" collapsed="false">
      <c r="A3" s="596"/>
      <c r="B3" s="597" t="s">
        <v>3141</v>
      </c>
      <c r="C3" s="598" t="s">
        <v>299</v>
      </c>
      <c r="D3" s="598" t="s">
        <v>300</v>
      </c>
      <c r="E3" s="598" t="s">
        <v>301</v>
      </c>
    </row>
    <row r="4" customFormat="false" ht="14.25" hidden="false" customHeight="false" outlineLevel="0" collapsed="false">
      <c r="A4" s="333" t="s">
        <v>302</v>
      </c>
      <c r="B4" s="599" t="s">
        <v>314</v>
      </c>
      <c r="C4" s="600" t="n">
        <f aca="false">'Table 7'!D5</f>
        <v>1105.6</v>
      </c>
      <c r="D4" s="600" t="n">
        <f aca="false">'Table 7'!E5</f>
        <v>1089.96</v>
      </c>
      <c r="E4" s="600" t="n">
        <f aca="false">'Table 7'!F5</f>
        <v>1121.2</v>
      </c>
      <c r="F4" s="336" t="n">
        <f aca="false">C4-D4</f>
        <v>15.6399999999999</v>
      </c>
    </row>
    <row r="5" customFormat="false" ht="14.25" hidden="false" customHeight="false" outlineLevel="0" collapsed="false">
      <c r="A5" s="333"/>
      <c r="B5" s="482" t="s">
        <v>315</v>
      </c>
      <c r="C5" s="600" t="n">
        <f aca="false">'Table 7'!D6</f>
        <v>1079.62</v>
      </c>
      <c r="D5" s="600" t="n">
        <f aca="false">'Table 7'!E6</f>
        <v>1065.44</v>
      </c>
      <c r="E5" s="600" t="n">
        <f aca="false">'Table 7'!F6</f>
        <v>1093.8</v>
      </c>
      <c r="F5" s="336" t="n">
        <f aca="false">C5-D5</f>
        <v>14.1799999999998</v>
      </c>
    </row>
    <row r="6" customFormat="false" ht="14.25" hidden="false" customHeight="false" outlineLevel="0" collapsed="false">
      <c r="A6" s="333"/>
      <c r="B6" s="482" t="s">
        <v>316</v>
      </c>
      <c r="C6" s="600" t="n">
        <f aca="false">'Table 7'!D7</f>
        <v>952.14</v>
      </c>
      <c r="D6" s="600" t="n">
        <f aca="false">'Table 7'!E7</f>
        <v>925.59</v>
      </c>
      <c r="E6" s="600" t="n">
        <f aca="false">'Table 7'!F7</f>
        <v>978.7</v>
      </c>
      <c r="F6" s="336" t="n">
        <f aca="false">C6-D6</f>
        <v>26.55</v>
      </c>
    </row>
    <row r="7" customFormat="false" ht="14.25" hidden="false" customHeight="false" outlineLevel="0" collapsed="false">
      <c r="A7" s="333"/>
      <c r="B7" s="482" t="s">
        <v>317</v>
      </c>
      <c r="C7" s="600" t="n">
        <f aca="false">'Table 7'!D8</f>
        <v>971.64</v>
      </c>
      <c r="D7" s="600" t="n">
        <f aca="false">'Table 7'!E8</f>
        <v>933.14</v>
      </c>
      <c r="E7" s="600" t="n">
        <f aca="false">'Table 7'!F8</f>
        <v>1010.1</v>
      </c>
      <c r="F7" s="336" t="n">
        <f aca="false">C7-D7</f>
        <v>38.5</v>
      </c>
    </row>
    <row r="8" customFormat="false" ht="14.25" hidden="false" customHeight="false" outlineLevel="0" collapsed="false">
      <c r="A8" s="333"/>
      <c r="B8" s="482" t="s">
        <v>318</v>
      </c>
      <c r="C8" s="600" t="n">
        <f aca="false">'Table 7'!D9</f>
        <v>862.64</v>
      </c>
      <c r="D8" s="600" t="n">
        <f aca="false">'Table 7'!E9</f>
        <v>839.98</v>
      </c>
      <c r="E8" s="600" t="n">
        <f aca="false">'Table 7'!F9</f>
        <v>885.3</v>
      </c>
      <c r="F8" s="336" t="n">
        <f aca="false">C8-D8</f>
        <v>22.66</v>
      </c>
    </row>
    <row r="9" customFormat="false" ht="12.75" hidden="false" customHeight="true" outlineLevel="0" collapsed="false">
      <c r="A9" s="333"/>
      <c r="B9" s="482" t="s">
        <v>319</v>
      </c>
      <c r="C9" s="600" t="n">
        <f aca="false">'Table 7'!D10</f>
        <v>822.78</v>
      </c>
      <c r="D9" s="600" t="n">
        <f aca="false">'Table 7'!E10</f>
        <v>794.61</v>
      </c>
      <c r="E9" s="600" t="n">
        <f aca="false">'Table 7'!F10</f>
        <v>851</v>
      </c>
      <c r="F9" s="336" t="n">
        <f aca="false">C9-D9</f>
        <v>28.17</v>
      </c>
    </row>
    <row r="10" customFormat="false" ht="21.75" hidden="false" customHeight="true" outlineLevel="0" collapsed="false">
      <c r="A10" s="601" t="s">
        <v>215</v>
      </c>
      <c r="B10" s="482" t="s">
        <v>314</v>
      </c>
      <c r="C10" s="600" t="n">
        <f aca="false">'Table 7'!D11</f>
        <v>182.75</v>
      </c>
      <c r="D10" s="600" t="n">
        <f aca="false">'Table 7'!E11</f>
        <v>176.15</v>
      </c>
      <c r="E10" s="600" t="n">
        <f aca="false">'Table 7'!F11</f>
        <v>189.4</v>
      </c>
      <c r="F10" s="336" t="n">
        <f aca="false">C10-D10</f>
        <v>6.59999999999999</v>
      </c>
    </row>
    <row r="11" customFormat="false" ht="14.25" hidden="false" customHeight="false" outlineLevel="0" collapsed="false">
      <c r="A11" s="601"/>
      <c r="B11" s="482" t="s">
        <v>315</v>
      </c>
      <c r="C11" s="600" t="n">
        <f aca="false">'Table 7'!D12</f>
        <v>142.44</v>
      </c>
      <c r="D11" s="600" t="n">
        <f aca="false">'Table 7'!E12</f>
        <v>137.08</v>
      </c>
      <c r="E11" s="600" t="n">
        <f aca="false">'Table 7'!F12</f>
        <v>147.8</v>
      </c>
      <c r="F11" s="336" t="n">
        <f aca="false">C11-D11</f>
        <v>5.35999999999999</v>
      </c>
    </row>
    <row r="12" customFormat="false" ht="14.25" hidden="false" customHeight="false" outlineLevel="0" collapsed="false">
      <c r="A12" s="601"/>
      <c r="B12" s="482" t="s">
        <v>316</v>
      </c>
      <c r="C12" s="600" t="n">
        <f aca="false">'Table 7'!D13</f>
        <v>95.63</v>
      </c>
      <c r="D12" s="600" t="n">
        <f aca="false">'Table 7'!E13</f>
        <v>86.84</v>
      </c>
      <c r="E12" s="600" t="n">
        <f aca="false">'Table 7'!F13</f>
        <v>104.4</v>
      </c>
      <c r="F12" s="336" t="n">
        <f aca="false">C12-D12</f>
        <v>8.78999999999999</v>
      </c>
    </row>
    <row r="13" customFormat="false" ht="14.25" hidden="false" customHeight="false" outlineLevel="0" collapsed="false">
      <c r="A13" s="601"/>
      <c r="B13" s="482" t="s">
        <v>317</v>
      </c>
      <c r="C13" s="600" t="n">
        <f aca="false">'Table 7'!D14</f>
        <v>55.92</v>
      </c>
      <c r="D13" s="600" t="n">
        <f aca="false">'Table 7'!E14</f>
        <v>46.45</v>
      </c>
      <c r="E13" s="600" t="n">
        <f aca="false">'Table 7'!F14</f>
        <v>65.4</v>
      </c>
      <c r="F13" s="336" t="n">
        <f aca="false">C13-D13</f>
        <v>9.47</v>
      </c>
    </row>
    <row r="14" customFormat="false" ht="14.25" hidden="false" customHeight="false" outlineLevel="0" collapsed="false">
      <c r="A14" s="601"/>
      <c r="B14" s="482" t="s">
        <v>318</v>
      </c>
      <c r="C14" s="600" t="n">
        <f aca="false">'Table 7'!D15</f>
        <v>76.99</v>
      </c>
      <c r="D14" s="600" t="n">
        <f aca="false">'Table 7'!E15</f>
        <v>69.86</v>
      </c>
      <c r="E14" s="600" t="n">
        <f aca="false">'Table 7'!F15</f>
        <v>84.1</v>
      </c>
      <c r="F14" s="336" t="n">
        <f aca="false">C14-D14</f>
        <v>7.13</v>
      </c>
    </row>
    <row r="15" customFormat="false" ht="14.25" hidden="false" customHeight="false" outlineLevel="0" collapsed="false">
      <c r="A15" s="601"/>
      <c r="B15" s="482" t="s">
        <v>319</v>
      </c>
      <c r="C15" s="600" t="n">
        <f aca="false">'Table 7'!D16</f>
        <v>41.54</v>
      </c>
      <c r="D15" s="600" t="n">
        <f aca="false">'Table 7'!E16</f>
        <v>35.02</v>
      </c>
      <c r="E15" s="600" t="n">
        <f aca="false">'Table 7'!F16</f>
        <v>48.1</v>
      </c>
      <c r="F15" s="336" t="n">
        <f aca="false">C15-D15</f>
        <v>6.52</v>
      </c>
    </row>
    <row r="17" customFormat="false" ht="14.25" hidden="false" customHeight="false" outlineLevel="0" collapsed="false">
      <c r="A17" s="339" t="s">
        <v>261</v>
      </c>
      <c r="B17" s="5"/>
      <c r="C17" s="5"/>
      <c r="D17" s="5"/>
      <c r="E17" s="5"/>
      <c r="F17" s="5"/>
      <c r="G17" s="5"/>
      <c r="H17" s="5"/>
      <c r="I17" s="5"/>
      <c r="J17" s="5"/>
      <c r="K17" s="5"/>
      <c r="L17" s="398"/>
      <c r="M17" s="398"/>
      <c r="N17" s="398"/>
    </row>
    <row r="18" customFormat="false" ht="9.75" hidden="false" customHeight="true" outlineLevel="0" collapsed="false">
      <c r="A18" s="340" t="s">
        <v>320</v>
      </c>
      <c r="B18" s="340"/>
      <c r="C18" s="340"/>
      <c r="D18" s="340"/>
      <c r="E18" s="340"/>
      <c r="F18" s="340"/>
      <c r="G18" s="340"/>
      <c r="H18" s="340"/>
      <c r="I18" s="340"/>
      <c r="J18" s="340"/>
      <c r="K18" s="340"/>
      <c r="L18" s="340"/>
      <c r="M18" s="340"/>
      <c r="N18" s="340"/>
      <c r="O18" s="387"/>
    </row>
    <row r="19" customFormat="false" ht="14.25" hidden="false" customHeight="false" outlineLevel="0" collapsed="false">
      <c r="A19" s="340"/>
      <c r="B19" s="340"/>
      <c r="C19" s="340"/>
      <c r="D19" s="340"/>
      <c r="E19" s="340"/>
      <c r="F19" s="340"/>
      <c r="G19" s="340"/>
      <c r="H19" s="340"/>
      <c r="I19" s="340"/>
      <c r="J19" s="340"/>
      <c r="K19" s="340"/>
      <c r="L19" s="340"/>
      <c r="M19" s="340"/>
      <c r="N19" s="340"/>
      <c r="O19" s="387"/>
    </row>
    <row r="20" customFormat="false" ht="10.5" hidden="false" customHeight="true" outlineLevel="0" collapsed="false">
      <c r="A20" s="340" t="s">
        <v>321</v>
      </c>
      <c r="B20" s="340"/>
      <c r="C20" s="340"/>
      <c r="D20" s="340"/>
      <c r="E20" s="340"/>
      <c r="F20" s="340"/>
      <c r="G20" s="340"/>
      <c r="H20" s="340"/>
      <c r="I20" s="340"/>
      <c r="J20" s="340"/>
      <c r="K20" s="340"/>
      <c r="L20" s="340"/>
      <c r="M20" s="340"/>
      <c r="N20" s="340"/>
      <c r="O20" s="602"/>
    </row>
    <row r="21" customFormat="false" ht="14.25" hidden="false" customHeight="false" outlineLevel="0" collapsed="false">
      <c r="A21" s="340"/>
      <c r="B21" s="340"/>
      <c r="C21" s="340"/>
      <c r="D21" s="340"/>
      <c r="E21" s="340"/>
      <c r="F21" s="340"/>
      <c r="G21" s="340"/>
      <c r="H21" s="340"/>
      <c r="I21" s="340"/>
      <c r="J21" s="340"/>
      <c r="K21" s="340"/>
      <c r="L21" s="340"/>
      <c r="M21" s="340"/>
      <c r="N21" s="340"/>
      <c r="O21" s="602"/>
    </row>
    <row r="22" customFormat="false" ht="14.25" hidden="false" customHeight="false" outlineLevel="0" collapsed="false">
      <c r="A22" s="340"/>
      <c r="B22" s="340"/>
      <c r="C22" s="340"/>
      <c r="D22" s="340"/>
      <c r="E22" s="340"/>
      <c r="F22" s="340"/>
      <c r="G22" s="340"/>
      <c r="H22" s="340"/>
      <c r="I22" s="340"/>
      <c r="J22" s="340"/>
      <c r="K22" s="340"/>
      <c r="L22" s="340"/>
      <c r="M22" s="340"/>
      <c r="N22" s="340"/>
      <c r="O22" s="602"/>
    </row>
    <row r="23" customFormat="false" ht="14.25" hidden="false" customHeight="false" outlineLevel="0" collapsed="false">
      <c r="A23" s="341" t="s">
        <v>3142</v>
      </c>
      <c r="B23" s="341"/>
      <c r="C23" s="341"/>
      <c r="D23" s="341"/>
      <c r="E23" s="341"/>
      <c r="F23" s="341"/>
      <c r="G23" s="341"/>
      <c r="H23" s="341"/>
      <c r="I23" s="341"/>
      <c r="J23" s="341"/>
      <c r="K23" s="341"/>
      <c r="L23" s="341"/>
      <c r="M23" s="341"/>
      <c r="N23" s="341"/>
      <c r="O23" s="8"/>
    </row>
    <row r="24" customFormat="false" ht="14.25" hidden="false" customHeight="true" outlineLevel="0" collapsed="false">
      <c r="A24" s="340" t="s">
        <v>3143</v>
      </c>
      <c r="B24" s="340"/>
      <c r="C24" s="340"/>
      <c r="D24" s="340"/>
      <c r="E24" s="340"/>
      <c r="F24" s="340"/>
      <c r="G24" s="340"/>
      <c r="H24" s="340"/>
      <c r="I24" s="340"/>
      <c r="J24" s="340"/>
      <c r="K24" s="340"/>
      <c r="L24" s="340"/>
      <c r="M24" s="340"/>
      <c r="N24" s="340"/>
      <c r="O24" s="603"/>
    </row>
    <row r="25" customFormat="false" ht="9" hidden="false" customHeight="true" outlineLevel="0" collapsed="false">
      <c r="A25" s="340"/>
      <c r="B25" s="340"/>
      <c r="C25" s="340"/>
      <c r="D25" s="340"/>
      <c r="E25" s="340"/>
      <c r="F25" s="340"/>
      <c r="G25" s="340"/>
      <c r="H25" s="340"/>
      <c r="I25" s="340"/>
      <c r="J25" s="340"/>
      <c r="K25" s="340"/>
      <c r="L25" s="340"/>
      <c r="M25" s="340"/>
      <c r="N25" s="340"/>
      <c r="O25" s="603"/>
    </row>
    <row r="26" customFormat="false" ht="9.75" hidden="false" customHeight="true" outlineLevel="0" collapsed="false">
      <c r="A26" s="404" t="s">
        <v>3144</v>
      </c>
      <c r="B26" s="404"/>
      <c r="C26" s="404"/>
      <c r="D26" s="404"/>
      <c r="E26" s="404"/>
      <c r="F26" s="404"/>
      <c r="G26" s="404"/>
      <c r="H26" s="404"/>
      <c r="I26" s="404"/>
      <c r="J26" s="404"/>
      <c r="K26" s="404"/>
      <c r="L26" s="404"/>
      <c r="M26" s="404"/>
      <c r="N26" s="404"/>
      <c r="O26" s="603"/>
    </row>
    <row r="27" customFormat="false" ht="14.25" hidden="false" customHeight="true" outlineLevel="0" collapsed="false">
      <c r="A27" s="404"/>
      <c r="B27" s="404"/>
      <c r="C27" s="404"/>
      <c r="D27" s="404"/>
      <c r="E27" s="404"/>
      <c r="F27" s="404"/>
      <c r="G27" s="404"/>
      <c r="H27" s="404"/>
      <c r="I27" s="404"/>
      <c r="J27" s="404"/>
      <c r="K27" s="404"/>
      <c r="L27" s="404"/>
      <c r="M27" s="404"/>
      <c r="N27" s="404"/>
      <c r="O27" s="387"/>
    </row>
    <row r="28" customFormat="false" ht="11.25" hidden="false" customHeight="true" outlineLevel="0" collapsed="false">
      <c r="A28" s="344" t="s">
        <v>325</v>
      </c>
      <c r="B28" s="344"/>
      <c r="C28" s="344"/>
      <c r="D28" s="344"/>
      <c r="E28" s="344"/>
      <c r="F28" s="344"/>
      <c r="G28" s="344"/>
      <c r="H28" s="344"/>
      <c r="I28" s="344"/>
      <c r="J28" s="344"/>
      <c r="K28" s="344"/>
      <c r="L28" s="344"/>
      <c r="M28" s="344"/>
      <c r="N28" s="344"/>
      <c r="O28" s="387"/>
    </row>
    <row r="29" customFormat="false" ht="14.25" hidden="false" customHeight="false" outlineLevel="0" collapsed="false">
      <c r="A29" s="253"/>
      <c r="B29" s="253"/>
      <c r="C29" s="253"/>
      <c r="D29" s="253"/>
      <c r="E29" s="253"/>
      <c r="F29" s="253"/>
      <c r="G29" s="253"/>
      <c r="H29" s="253"/>
      <c r="I29" s="253"/>
      <c r="J29" s="253"/>
      <c r="K29" s="253"/>
      <c r="L29" s="253"/>
      <c r="M29" s="253"/>
      <c r="N29" s="253"/>
      <c r="O29" s="254"/>
    </row>
    <row r="30" customFormat="false" ht="14.25" hidden="false" customHeight="false" outlineLevel="0" collapsed="false">
      <c r="A30" s="8" t="s">
        <v>58</v>
      </c>
      <c r="B30" s="5"/>
      <c r="C30" s="5"/>
      <c r="D30" s="5"/>
      <c r="E30" s="5"/>
      <c r="F30" s="5"/>
      <c r="G30" s="5"/>
      <c r="H30" s="5"/>
      <c r="I30" s="5"/>
      <c r="J30" s="5"/>
      <c r="K30" s="5"/>
      <c r="L30" s="398"/>
      <c r="M30" s="398"/>
      <c r="N30" s="398"/>
    </row>
  </sheetData>
  <mergeCells count="11">
    <mergeCell ref="A1:L1"/>
    <mergeCell ref="N1:O1"/>
    <mergeCell ref="A4:A9"/>
    <mergeCell ref="A10:A15"/>
    <mergeCell ref="A18:N19"/>
    <mergeCell ref="A20:N22"/>
    <mergeCell ref="A23:N23"/>
    <mergeCell ref="A24:N25"/>
    <mergeCell ref="A26:N27"/>
    <mergeCell ref="A28:N28"/>
    <mergeCell ref="A29:N29"/>
  </mergeCells>
  <conditionalFormatting sqref="B8:B9">
    <cfRule type="duplicateValues" priority="2" aboveAverage="0" equalAverage="0" bottom="0" percent="0" rank="0" text="" dxfId="2">
      <formula>0</formula>
    </cfRule>
  </conditionalFormatting>
  <conditionalFormatting sqref="B14:B15">
    <cfRule type="duplicateValues" priority="3" aboveAverage="0" equalAverage="0" bottom="0" percent="0" rank="0" text="" dxfId="3">
      <formula>0</formula>
    </cfRule>
  </conditionalFormatting>
  <hyperlinks>
    <hyperlink ref="N1" location="Contents!A1" display="back to contents"/>
    <hyperlink ref="A28" r:id="rId1" display="6) Urban Rural classification 2016. More information can be found of the Scottish Government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1.xml><?xml version="1.0" encoding="utf-8"?>
<worksheet xmlns="http://schemas.openxmlformats.org/spreadsheetml/2006/main" xmlns:r="http://schemas.openxmlformats.org/officeDocument/2006/relationships">
  <sheetPr filterMode="false">
    <pageSetUpPr fitToPage="false"/>
  </sheetPr>
  <dimension ref="A1:R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1" width="25.42"/>
    <col collapsed="false" customWidth="true" hidden="false" outlineLevel="0" max="2" min="2" style="1" width="9.14"/>
    <col collapsed="false" customWidth="true" hidden="false" outlineLevel="0" max="3" min="3" style="1" width="12.42"/>
    <col collapsed="false" customWidth="true" hidden="false" outlineLevel="0" max="4" min="4" style="1" width="13.86"/>
    <col collapsed="false" customWidth="true" hidden="false" outlineLevel="0" max="5" min="5" style="500" width="2"/>
    <col collapsed="false" customWidth="true" hidden="false" outlineLevel="0" max="14" min="6" style="1" width="9.14"/>
    <col collapsed="false" customWidth="true" hidden="false" outlineLevel="0" max="15" min="15" style="1" width="9.85"/>
    <col collapsed="false" customWidth="true" hidden="false" outlineLevel="0" max="16" min="16" style="1" width="8.71"/>
    <col collapsed="false" customWidth="true" hidden="false" outlineLevel="0" max="1025" min="17" style="1" width="9.14"/>
  </cols>
  <sheetData>
    <row r="1" customFormat="false" ht="18" hidden="false" customHeight="true" outlineLevel="0" collapsed="false">
      <c r="A1" s="345" t="s">
        <v>3145</v>
      </c>
      <c r="B1" s="345"/>
      <c r="C1" s="345"/>
      <c r="D1" s="345"/>
      <c r="E1" s="345"/>
      <c r="F1" s="345"/>
      <c r="G1" s="345"/>
      <c r="H1" s="345"/>
      <c r="I1" s="345"/>
      <c r="J1" s="345"/>
      <c r="K1" s="345"/>
      <c r="L1" s="345"/>
      <c r="M1" s="345"/>
      <c r="N1" s="345"/>
      <c r="O1" s="345"/>
      <c r="P1" s="327"/>
      <c r="Q1" s="260" t="s">
        <v>60</v>
      </c>
      <c r="R1" s="260"/>
    </row>
    <row r="2" customFormat="false" ht="15" hidden="false" customHeight="true" outlineLevel="0" collapsed="false">
      <c r="A2" s="3"/>
    </row>
    <row r="3" customFormat="false" ht="13.5" hidden="false" customHeight="true" outlineLevel="0" collapsed="false">
      <c r="A3" s="470" t="s">
        <v>3146</v>
      </c>
      <c r="B3" s="563" t="s">
        <v>3147</v>
      </c>
      <c r="C3" s="563" t="s">
        <v>255</v>
      </c>
      <c r="D3" s="563" t="s">
        <v>256</v>
      </c>
    </row>
    <row r="4" customFormat="false" ht="13.5" hidden="false" customHeight="true" outlineLevel="0" collapsed="false">
      <c r="A4" s="470"/>
      <c r="B4" s="563"/>
      <c r="C4" s="563"/>
      <c r="D4" s="563"/>
    </row>
    <row r="5" customFormat="false" ht="13.5" hidden="false" customHeight="true" outlineLevel="0" collapsed="false">
      <c r="A5" s="470"/>
      <c r="B5" s="563"/>
      <c r="C5" s="563"/>
      <c r="D5" s="563"/>
    </row>
    <row r="6" customFormat="false" ht="13.5" hidden="false" customHeight="true" outlineLevel="0" collapsed="false">
      <c r="A6" s="5" t="s">
        <v>83</v>
      </c>
      <c r="B6" s="604" t="n">
        <f aca="false">'Table 8'!B7</f>
        <v>172.2</v>
      </c>
      <c r="C6" s="396" t="n">
        <f aca="false">'Table 8'!C7</f>
        <v>158.4</v>
      </c>
      <c r="D6" s="396" t="n">
        <f aca="false">'Table 8'!D7</f>
        <v>186.1</v>
      </c>
      <c r="E6" s="336" t="n">
        <f aca="false">B6-C6</f>
        <v>13.8</v>
      </c>
    </row>
    <row r="7" customFormat="false" ht="13.5" hidden="false" customHeight="true" outlineLevel="0" collapsed="false">
      <c r="A7" s="5" t="s">
        <v>84</v>
      </c>
      <c r="B7" s="604" t="n">
        <f aca="false">'Table 8'!B8</f>
        <v>91</v>
      </c>
      <c r="C7" s="396" t="n">
        <f aca="false">'Table 8'!C8</f>
        <v>73.5</v>
      </c>
      <c r="D7" s="396" t="n">
        <f aca="false">'Table 8'!D8</f>
        <v>108.5</v>
      </c>
      <c r="E7" s="336" t="n">
        <f aca="false">B7-C7</f>
        <v>17.5</v>
      </c>
    </row>
    <row r="8" customFormat="false" ht="13.5" hidden="false" customHeight="true" outlineLevel="0" collapsed="false">
      <c r="A8" s="5" t="s">
        <v>3148</v>
      </c>
      <c r="B8" s="604" t="n">
        <f aca="false">'Table 8'!B9</f>
        <v>49.7</v>
      </c>
      <c r="C8" s="396" t="n">
        <f aca="false">'Table 8'!C9</f>
        <v>38.7</v>
      </c>
      <c r="D8" s="396" t="n">
        <f aca="false">'Table 8'!D9</f>
        <v>60.7</v>
      </c>
      <c r="E8" s="336" t="n">
        <f aca="false">B8-C8</f>
        <v>11</v>
      </c>
    </row>
    <row r="9" customFormat="false" ht="13.5" hidden="false" customHeight="true" outlineLevel="0" collapsed="false">
      <c r="A9" s="5" t="s">
        <v>331</v>
      </c>
      <c r="B9" s="604" t="n">
        <f aca="false">'Table 8'!B10</f>
        <v>101.4</v>
      </c>
      <c r="C9" s="396" t="n">
        <f aca="false">'Table 8'!C10</f>
        <v>90.3</v>
      </c>
      <c r="D9" s="396" t="n">
        <f aca="false">'Table 8'!D10</f>
        <v>112.4</v>
      </c>
      <c r="E9" s="336" t="n">
        <f aca="false">B9-C9</f>
        <v>11.1</v>
      </c>
    </row>
    <row r="10" customFormat="false" ht="13.5" hidden="false" customHeight="true" outlineLevel="0" collapsed="false">
      <c r="A10" s="5" t="s">
        <v>87</v>
      </c>
      <c r="B10" s="604" t="n">
        <f aca="false">'Table 8'!B11</f>
        <v>145.3</v>
      </c>
      <c r="C10" s="396" t="n">
        <f aca="false">'Table 8'!C11</f>
        <v>130.1</v>
      </c>
      <c r="D10" s="396" t="n">
        <f aca="false">'Table 8'!D11</f>
        <v>160.4</v>
      </c>
      <c r="E10" s="336" t="n">
        <f aca="false">B10-C10</f>
        <v>15.2</v>
      </c>
    </row>
    <row r="11" customFormat="false" ht="13.5" hidden="false" customHeight="true" outlineLevel="0" collapsed="false">
      <c r="A11" s="5" t="s">
        <v>88</v>
      </c>
      <c r="B11" s="604" t="n">
        <f aca="false">'Table 8'!B12</f>
        <v>85.3</v>
      </c>
      <c r="C11" s="396" t="n">
        <f aca="false">'Table 8'!C12</f>
        <v>76.7</v>
      </c>
      <c r="D11" s="396" t="n">
        <f aca="false">'Table 8'!D12</f>
        <v>93.8</v>
      </c>
      <c r="E11" s="336" t="n">
        <f aca="false">B11-C11</f>
        <v>8.59999999999999</v>
      </c>
    </row>
    <row r="12" customFormat="false" ht="13.5" hidden="false" customHeight="true" outlineLevel="0" collapsed="false">
      <c r="A12" s="5" t="s">
        <v>89</v>
      </c>
      <c r="B12" s="604" t="n">
        <f aca="false">'Table 8'!B13</f>
        <v>254.1</v>
      </c>
      <c r="C12" s="396" t="n">
        <f aca="false">'Table 8'!C13</f>
        <v>243.5</v>
      </c>
      <c r="D12" s="396" t="n">
        <f aca="false">'Table 8'!D13</f>
        <v>264.7</v>
      </c>
      <c r="E12" s="336" t="n">
        <f aca="false">B12-C12</f>
        <v>10.6</v>
      </c>
    </row>
    <row r="13" customFormat="false" ht="13.5" hidden="false" customHeight="true" outlineLevel="0" collapsed="false">
      <c r="A13" s="5" t="s">
        <v>90</v>
      </c>
      <c r="B13" s="604" t="n">
        <f aca="false">'Table 8'!B14</f>
        <v>44.1</v>
      </c>
      <c r="C13" s="396" t="n">
        <f aca="false">'Table 8'!C14</f>
        <v>36.8</v>
      </c>
      <c r="D13" s="396" t="n">
        <f aca="false">'Table 8'!D14</f>
        <v>51.4</v>
      </c>
      <c r="E13" s="336" t="n">
        <f aca="false">B13-C13</f>
        <v>7.3</v>
      </c>
    </row>
    <row r="14" customFormat="false" ht="13.5" hidden="false" customHeight="true" outlineLevel="0" collapsed="false">
      <c r="A14" s="5" t="s">
        <v>91</v>
      </c>
      <c r="B14" s="604" t="n">
        <f aca="false">'Table 8'!B15</f>
        <v>228.4</v>
      </c>
      <c r="C14" s="396" t="n">
        <f aca="false">'Table 8'!C15</f>
        <v>214.9</v>
      </c>
      <c r="D14" s="396" t="n">
        <f aca="false">'Table 8'!D15</f>
        <v>241.8</v>
      </c>
      <c r="E14" s="336" t="n">
        <f aca="false">B14-C14</f>
        <v>13.5</v>
      </c>
    </row>
    <row r="15" customFormat="false" ht="13.5" hidden="false" customHeight="true" outlineLevel="0" collapsed="false">
      <c r="A15" s="5" t="s">
        <v>92</v>
      </c>
      <c r="B15" s="604" t="n">
        <f aca="false">'Table 8'!B16</f>
        <v>167.6</v>
      </c>
      <c r="C15" s="396" t="n">
        <f aca="false">'Table 8'!C16</f>
        <v>157.7</v>
      </c>
      <c r="D15" s="396" t="n">
        <f aca="false">'Table 8'!D16</f>
        <v>177.5</v>
      </c>
      <c r="E15" s="336" t="n">
        <f aca="false">B15-C15</f>
        <v>9.90000000000001</v>
      </c>
    </row>
    <row r="16" customFormat="false" ht="13.5" hidden="false" customHeight="true" outlineLevel="0" collapsed="false">
      <c r="A16" s="5" t="s">
        <v>95</v>
      </c>
      <c r="B16" s="604" t="n">
        <f aca="false">'Table 8'!B19</f>
        <v>117.8</v>
      </c>
      <c r="C16" s="396" t="n">
        <f aca="false">'Table 8'!C19</f>
        <v>107.1</v>
      </c>
      <c r="D16" s="396" t="n">
        <f aca="false">'Table 8'!D19</f>
        <v>128.5</v>
      </c>
      <c r="E16" s="336" t="n">
        <f aca="false">B16-C16</f>
        <v>10.7</v>
      </c>
    </row>
    <row r="17" customFormat="false" ht="13.5" hidden="false" customHeight="true" outlineLevel="0" collapsed="false">
      <c r="A17" s="167"/>
      <c r="B17" s="396"/>
      <c r="C17" s="396"/>
      <c r="D17" s="396"/>
    </row>
    <row r="18" s="1" customFormat="true" ht="13.5" hidden="false" customHeight="true" outlineLevel="0" collapsed="false">
      <c r="A18" s="339" t="s">
        <v>261</v>
      </c>
    </row>
    <row r="19" customFormat="false" ht="9.75" hidden="false" customHeight="true" outlineLevel="0" collapsed="false">
      <c r="A19" s="340" t="s">
        <v>320</v>
      </c>
      <c r="B19" s="340"/>
      <c r="C19" s="340"/>
      <c r="D19" s="340"/>
      <c r="E19" s="340"/>
      <c r="F19" s="340"/>
      <c r="G19" s="340"/>
      <c r="H19" s="340"/>
      <c r="I19" s="340"/>
      <c r="J19" s="340"/>
      <c r="K19" s="340"/>
      <c r="L19" s="340"/>
      <c r="M19" s="340"/>
      <c r="N19" s="340"/>
    </row>
    <row r="20" customFormat="false" ht="13.5" hidden="false" customHeight="true" outlineLevel="0" collapsed="false">
      <c r="A20" s="340"/>
      <c r="B20" s="340"/>
      <c r="C20" s="340"/>
      <c r="D20" s="340"/>
      <c r="E20" s="340"/>
      <c r="F20" s="340"/>
      <c r="G20" s="340"/>
      <c r="H20" s="340"/>
      <c r="I20" s="340"/>
      <c r="J20" s="340"/>
      <c r="K20" s="340"/>
      <c r="L20" s="340"/>
      <c r="M20" s="340"/>
      <c r="N20" s="340"/>
    </row>
    <row r="21" customFormat="false" ht="7.5" hidden="false" customHeight="true" outlineLevel="0" collapsed="false">
      <c r="A21" s="340" t="s">
        <v>321</v>
      </c>
      <c r="B21" s="340"/>
      <c r="C21" s="340"/>
      <c r="D21" s="340"/>
      <c r="E21" s="340"/>
      <c r="F21" s="340"/>
      <c r="G21" s="340"/>
      <c r="H21" s="340"/>
      <c r="I21" s="340"/>
      <c r="J21" s="340"/>
      <c r="K21" s="340"/>
      <c r="L21" s="340"/>
      <c r="M21" s="340"/>
      <c r="N21" s="340"/>
    </row>
    <row r="22" customFormat="false" ht="13.5" hidden="false" customHeight="true" outlineLevel="0" collapsed="false">
      <c r="A22" s="340"/>
      <c r="B22" s="340"/>
      <c r="C22" s="340"/>
      <c r="D22" s="340"/>
      <c r="E22" s="340"/>
      <c r="F22" s="340"/>
      <c r="G22" s="340"/>
      <c r="H22" s="340"/>
      <c r="I22" s="340"/>
      <c r="J22" s="340"/>
      <c r="K22" s="340"/>
      <c r="L22" s="340"/>
      <c r="M22" s="340"/>
      <c r="N22" s="340"/>
    </row>
    <row r="23" customFormat="false" ht="13.5" hidden="false" customHeight="true" outlineLevel="0" collapsed="false">
      <c r="A23" s="340"/>
      <c r="B23" s="340"/>
      <c r="C23" s="340"/>
      <c r="D23" s="340"/>
      <c r="E23" s="340"/>
      <c r="F23" s="340"/>
      <c r="G23" s="340"/>
      <c r="H23" s="340"/>
      <c r="I23" s="340"/>
      <c r="J23" s="340"/>
      <c r="K23" s="340"/>
      <c r="L23" s="340"/>
      <c r="M23" s="340"/>
      <c r="N23" s="340"/>
    </row>
    <row r="24" customFormat="false" ht="11.25" hidden="false" customHeight="true" outlineLevel="0" collapsed="false">
      <c r="A24" s="251" t="s">
        <v>264</v>
      </c>
      <c r="B24" s="251"/>
      <c r="C24" s="251"/>
      <c r="D24" s="251"/>
      <c r="E24" s="251"/>
      <c r="F24" s="251"/>
      <c r="G24" s="251"/>
      <c r="H24" s="251"/>
      <c r="I24" s="251"/>
      <c r="J24" s="251"/>
      <c r="K24" s="251"/>
      <c r="L24" s="251"/>
      <c r="M24" s="251"/>
      <c r="N24" s="251"/>
    </row>
    <row r="25" customFormat="false" ht="13.5" hidden="false" customHeight="true" outlineLevel="0" collapsed="false">
      <c r="A25" s="340" t="s">
        <v>3143</v>
      </c>
      <c r="B25" s="340"/>
      <c r="C25" s="340"/>
      <c r="D25" s="340"/>
      <c r="E25" s="340"/>
      <c r="F25" s="340"/>
      <c r="G25" s="340"/>
      <c r="H25" s="340"/>
      <c r="I25" s="340"/>
      <c r="J25" s="340"/>
      <c r="K25" s="340"/>
      <c r="L25" s="340"/>
      <c r="M25" s="340"/>
      <c r="N25" s="340"/>
    </row>
    <row r="26" customFormat="false" ht="9.75" hidden="false" customHeight="true" outlineLevel="0" collapsed="false">
      <c r="A26" s="340"/>
      <c r="B26" s="340"/>
      <c r="C26" s="340"/>
      <c r="D26" s="340"/>
      <c r="E26" s="340"/>
      <c r="F26" s="340"/>
      <c r="G26" s="340"/>
      <c r="H26" s="340"/>
      <c r="I26" s="340"/>
      <c r="J26" s="340"/>
      <c r="K26" s="340"/>
      <c r="L26" s="340"/>
      <c r="M26" s="340"/>
      <c r="N26" s="340"/>
    </row>
    <row r="27" customFormat="false" ht="10.5" hidden="false" customHeight="true" outlineLevel="0" collapsed="false">
      <c r="A27" s="404" t="s">
        <v>3144</v>
      </c>
      <c r="B27" s="404"/>
      <c r="C27" s="404"/>
      <c r="D27" s="404"/>
      <c r="E27" s="404"/>
      <c r="F27" s="404"/>
      <c r="G27" s="404"/>
      <c r="H27" s="404"/>
      <c r="I27" s="404"/>
      <c r="J27" s="404"/>
      <c r="K27" s="404"/>
      <c r="L27" s="404"/>
      <c r="M27" s="404"/>
      <c r="N27" s="404"/>
    </row>
    <row r="28" customFormat="false" ht="13.5" hidden="false" customHeight="true" outlineLevel="0" collapsed="false">
      <c r="A28" s="404"/>
      <c r="B28" s="404"/>
      <c r="C28" s="404"/>
      <c r="D28" s="404"/>
      <c r="E28" s="404"/>
      <c r="F28" s="404"/>
      <c r="G28" s="404"/>
      <c r="H28" s="404"/>
      <c r="I28" s="404"/>
      <c r="J28" s="404"/>
      <c r="K28" s="404"/>
      <c r="L28" s="404"/>
      <c r="M28" s="404"/>
      <c r="N28" s="404"/>
    </row>
    <row r="29" customFormat="false" ht="13.5" hidden="false" customHeight="true" outlineLevel="0" collapsed="false">
      <c r="A29" s="343" t="s">
        <v>3149</v>
      </c>
      <c r="B29" s="343"/>
      <c r="C29" s="343"/>
      <c r="D29" s="343"/>
      <c r="E29" s="343"/>
      <c r="F29" s="343"/>
      <c r="G29" s="343"/>
      <c r="H29" s="343"/>
      <c r="I29" s="343"/>
      <c r="J29" s="343"/>
      <c r="K29" s="343"/>
      <c r="L29" s="343"/>
      <c r="M29" s="343"/>
      <c r="N29" s="343"/>
    </row>
    <row r="30" s="1" customFormat="true" ht="13.5" hidden="false" customHeight="true" outlineLevel="0" collapsed="false">
      <c r="A30" s="8"/>
      <c r="B30" s="8"/>
      <c r="C30" s="8"/>
    </row>
    <row r="31" s="1" customFormat="true" ht="13.5" hidden="false" customHeight="true" outlineLevel="0" collapsed="false">
      <c r="A31" s="341" t="s">
        <v>58</v>
      </c>
      <c r="B31" s="341"/>
    </row>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sheetData>
  <mergeCells count="13">
    <mergeCell ref="A1:O1"/>
    <mergeCell ref="Q1:R1"/>
    <mergeCell ref="A3:A5"/>
    <mergeCell ref="B3:B5"/>
    <mergeCell ref="C3:C5"/>
    <mergeCell ref="D3:D5"/>
    <mergeCell ref="A19:N20"/>
    <mergeCell ref="A21:N23"/>
    <mergeCell ref="A24:N24"/>
    <mergeCell ref="A25:N26"/>
    <mergeCell ref="A27:N28"/>
    <mergeCell ref="A29:N29"/>
    <mergeCell ref="A31:B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3.xml><?xml version="1.0" encoding="utf-8"?>
<worksheet xmlns="http://schemas.openxmlformats.org/spreadsheetml/2006/main" xmlns:r="http://schemas.openxmlformats.org/officeDocument/2006/relationships">
  <sheetPr filterMode="false">
    <pageSetUpPr fitToPage="false"/>
  </sheetPr>
  <dimension ref="A1:T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23.86"/>
    <col collapsed="false" customWidth="true" hidden="false" outlineLevel="0" max="2" min="2" style="5" width="9.14"/>
    <col collapsed="false" customWidth="true" hidden="false" outlineLevel="0" max="3" min="3" style="5" width="11.86"/>
    <col collapsed="false" customWidth="true" hidden="false" outlineLevel="0" max="4" min="4" style="5" width="11.14"/>
    <col collapsed="false" customWidth="true" hidden="false" outlineLevel="0" max="5" min="5" style="5" width="1.58"/>
    <col collapsed="false" customWidth="true" hidden="false" outlineLevel="0" max="14" min="6" style="5" width="9.14"/>
    <col collapsed="false" customWidth="true" hidden="false" outlineLevel="0" max="15" min="15" style="5" width="10.42"/>
    <col collapsed="false" customWidth="true" hidden="false" outlineLevel="0" max="16" min="16" style="5" width="7.71"/>
    <col collapsed="false" customWidth="true" hidden="false" outlineLevel="0" max="1025" min="17" style="5" width="9.14"/>
  </cols>
  <sheetData>
    <row r="1" customFormat="false" ht="18" hidden="false" customHeight="true" outlineLevel="0" collapsed="false">
      <c r="A1" s="345" t="s">
        <v>3150</v>
      </c>
      <c r="B1" s="345"/>
      <c r="C1" s="345"/>
      <c r="D1" s="345"/>
      <c r="E1" s="345"/>
      <c r="F1" s="345"/>
      <c r="G1" s="345"/>
      <c r="H1" s="345"/>
      <c r="I1" s="345"/>
      <c r="J1" s="345"/>
      <c r="K1" s="345"/>
      <c r="L1" s="345"/>
      <c r="M1" s="345"/>
      <c r="N1" s="345"/>
      <c r="O1" s="345"/>
      <c r="P1" s="327"/>
      <c r="Q1" s="260" t="s">
        <v>60</v>
      </c>
      <c r="R1" s="260"/>
      <c r="T1" s="260"/>
    </row>
    <row r="2" customFormat="false" ht="15" hidden="false" customHeight="true" outlineLevel="0" collapsed="false"/>
    <row r="3" customFormat="false" ht="13.5" hidden="false" customHeight="true" outlineLevel="0" collapsed="false">
      <c r="A3" s="470" t="s">
        <v>338</v>
      </c>
      <c r="B3" s="563" t="s">
        <v>3147</v>
      </c>
      <c r="C3" s="563" t="s">
        <v>255</v>
      </c>
      <c r="D3" s="563" t="s">
        <v>256</v>
      </c>
    </row>
    <row r="4" customFormat="false" ht="13.5" hidden="false" customHeight="true" outlineLevel="0" collapsed="false">
      <c r="A4" s="470"/>
      <c r="B4" s="563"/>
      <c r="C4" s="563"/>
      <c r="D4" s="563"/>
    </row>
    <row r="5" customFormat="false" ht="13.5" hidden="false" customHeight="true" outlineLevel="0" collapsed="false">
      <c r="A5" s="470"/>
      <c r="B5" s="563"/>
      <c r="C5" s="563"/>
      <c r="D5" s="563"/>
      <c r="E5" s="605"/>
    </row>
    <row r="6" customFormat="false" ht="13.5" hidden="false" customHeight="true" outlineLevel="0" collapsed="false">
      <c r="A6" s="5" t="s">
        <v>98</v>
      </c>
      <c r="B6" s="604" t="n">
        <f aca="false">VLOOKUP($A6,'Table 9'!$A$7:$E$38,2,)</f>
        <v>127.8</v>
      </c>
      <c r="C6" s="396" t="n">
        <f aca="false">VLOOKUP($A6,'Table 9'!$A$7:$E$38,3,)</f>
        <v>110</v>
      </c>
      <c r="D6" s="396" t="n">
        <f aca="false">VLOOKUP($A6,'Table 9'!$A$7:$E$38,4,)</f>
        <v>145.6</v>
      </c>
      <c r="E6" s="606" t="n">
        <f aca="false">B6-C6</f>
        <v>17.8</v>
      </c>
    </row>
    <row r="7" customFormat="false" ht="13.5" hidden="false" customHeight="true" outlineLevel="0" collapsed="false">
      <c r="A7" s="5" t="s">
        <v>99</v>
      </c>
      <c r="B7" s="604" t="n">
        <f aca="false">VLOOKUP($A7,'Table 9'!$A$7:$E$38,2,)</f>
        <v>79.1</v>
      </c>
      <c r="C7" s="396" t="n">
        <f aca="false">VLOOKUP($A7,'Table 9'!$A$7:$E$38,3,)</f>
        <v>66.9</v>
      </c>
      <c r="D7" s="396" t="n">
        <f aca="false">VLOOKUP($A7,'Table 9'!$A$7:$E$38,4,)</f>
        <v>91.2</v>
      </c>
      <c r="E7" s="606" t="n">
        <f aca="false">B7-C7</f>
        <v>12.2</v>
      </c>
    </row>
    <row r="8" customFormat="false" ht="13.5" hidden="false" customHeight="true" outlineLevel="0" collapsed="false">
      <c r="A8" s="5" t="s">
        <v>100</v>
      </c>
      <c r="B8" s="604" t="n">
        <f aca="false">VLOOKUP($A8,'Table 9'!$A$7:$E$38,2,)</f>
        <v>85.8</v>
      </c>
      <c r="C8" s="396" t="n">
        <f aca="false">VLOOKUP($A8,'Table 9'!$A$7:$E$38,3,)</f>
        <v>69.1</v>
      </c>
      <c r="D8" s="396" t="n">
        <f aca="false">VLOOKUP($A8,'Table 9'!$A$7:$E$38,4,)</f>
        <v>102.5</v>
      </c>
      <c r="E8" s="606" t="n">
        <f aca="false">B8-C8</f>
        <v>16.7</v>
      </c>
    </row>
    <row r="9" customFormat="false" ht="13.5" hidden="false" customHeight="true" outlineLevel="0" collapsed="false">
      <c r="A9" s="5" t="s">
        <v>101</v>
      </c>
      <c r="B9" s="604" t="n">
        <f aca="false">VLOOKUP($A9,'Table 9'!$A$7:$E$38,2,)</f>
        <v>94</v>
      </c>
      <c r="C9" s="396" t="n">
        <f aca="false">VLOOKUP($A9,'Table 9'!$A$7:$E$38,3,)</f>
        <v>73.9</v>
      </c>
      <c r="D9" s="396" t="n">
        <f aca="false">VLOOKUP($A9,'Table 9'!$A$7:$E$38,4,)</f>
        <v>114</v>
      </c>
      <c r="E9" s="606" t="n">
        <f aca="false">B9-C9</f>
        <v>20.1</v>
      </c>
    </row>
    <row r="10" customFormat="false" ht="13.5" hidden="false" customHeight="true" outlineLevel="0" collapsed="false">
      <c r="A10" s="5" t="s">
        <v>102</v>
      </c>
      <c r="B10" s="604" t="n">
        <f aca="false">VLOOKUP($A10,'Table 9'!$A$7:$E$38,2,)</f>
        <v>157.4</v>
      </c>
      <c r="C10" s="396" t="n">
        <f aca="false">VLOOKUP($A10,'Table 9'!$A$7:$E$38,3,)</f>
        <v>144.6</v>
      </c>
      <c r="D10" s="396" t="n">
        <f aca="false">VLOOKUP($A10,'Table 9'!$A$7:$E$38,4,)</f>
        <v>170.3</v>
      </c>
      <c r="E10" s="606" t="n">
        <f aca="false">B10-C10</f>
        <v>12.8</v>
      </c>
    </row>
    <row r="11" customFormat="false" ht="13.5" hidden="false" customHeight="true" outlineLevel="0" collapsed="false">
      <c r="A11" s="5" t="s">
        <v>103</v>
      </c>
      <c r="B11" s="604" t="n">
        <f aca="false">VLOOKUP($A11,'Table 9'!$A$7:$E$38,2,)</f>
        <v>167.1</v>
      </c>
      <c r="C11" s="396" t="n">
        <f aca="false">VLOOKUP($A11,'Table 9'!$A$7:$E$38,3,)</f>
        <v>126.8</v>
      </c>
      <c r="D11" s="396" t="n">
        <f aca="false">VLOOKUP($A11,'Table 9'!$A$7:$E$38,4,)</f>
        <v>207.5</v>
      </c>
      <c r="E11" s="606" t="n">
        <f aca="false">B11-C11</f>
        <v>40.3</v>
      </c>
    </row>
    <row r="12" customFormat="false" ht="13.5" hidden="false" customHeight="true" outlineLevel="0" collapsed="false">
      <c r="A12" s="5" t="s">
        <v>85</v>
      </c>
      <c r="B12" s="604" t="n">
        <f aca="false">VLOOKUP($A12,'Table 9'!$A$7:$E$38,2,)</f>
        <v>49.7</v>
      </c>
      <c r="C12" s="396" t="n">
        <f aca="false">VLOOKUP($A12,'Table 9'!$A$7:$E$38,3,)</f>
        <v>38.7</v>
      </c>
      <c r="D12" s="396" t="n">
        <f aca="false">VLOOKUP($A12,'Table 9'!$A$7:$E$38,4,)</f>
        <v>60.7</v>
      </c>
      <c r="E12" s="606" t="n">
        <f aca="false">B12-C12</f>
        <v>11</v>
      </c>
    </row>
    <row r="13" customFormat="false" ht="13.5" hidden="false" customHeight="true" outlineLevel="0" collapsed="false">
      <c r="A13" s="5" t="s">
        <v>104</v>
      </c>
      <c r="B13" s="604" t="n">
        <f aca="false">VLOOKUP($A13,'Table 9'!$A$7:$E$38,2,)</f>
        <v>192.7</v>
      </c>
      <c r="C13" s="396" t="n">
        <f aca="false">VLOOKUP($A13,'Table 9'!$A$7:$E$38,3,)</f>
        <v>167.5</v>
      </c>
      <c r="D13" s="396" t="n">
        <f aca="false">VLOOKUP($A13,'Table 9'!$A$7:$E$38,4,)</f>
        <v>217.9</v>
      </c>
      <c r="E13" s="606" t="n">
        <f aca="false">B13-C13</f>
        <v>25.2</v>
      </c>
    </row>
    <row r="14" customFormat="false" ht="13.5" hidden="false" customHeight="true" outlineLevel="0" collapsed="false">
      <c r="A14" s="5" t="s">
        <v>105</v>
      </c>
      <c r="B14" s="604" t="n">
        <f aca="false">VLOOKUP($A14,'Table 9'!$A$7:$E$38,2,)</f>
        <v>162.6</v>
      </c>
      <c r="C14" s="396" t="n">
        <f aca="false">VLOOKUP($A14,'Table 9'!$A$7:$E$38,3,)</f>
        <v>138</v>
      </c>
      <c r="D14" s="396" t="n">
        <f aca="false">VLOOKUP($A14,'Table 9'!$A$7:$E$38,4,)</f>
        <v>187.3</v>
      </c>
      <c r="E14" s="606" t="n">
        <f aca="false">B14-C14</f>
        <v>24.6</v>
      </c>
    </row>
    <row r="15" customFormat="false" ht="13.5" hidden="false" customHeight="true" outlineLevel="0" collapsed="false">
      <c r="A15" s="5" t="s">
        <v>106</v>
      </c>
      <c r="B15" s="604" t="n">
        <f aca="false">VLOOKUP($A15,'Table 9'!$A$7:$E$38,2,)</f>
        <v>185.5</v>
      </c>
      <c r="C15" s="396" t="n">
        <f aca="false">VLOOKUP($A15,'Table 9'!$A$7:$E$38,3,)</f>
        <v>160.6</v>
      </c>
      <c r="D15" s="396" t="n">
        <f aca="false">VLOOKUP($A15,'Table 9'!$A$7:$E$38,4,)</f>
        <v>210.4</v>
      </c>
      <c r="E15" s="606" t="n">
        <f aca="false">B15-C15</f>
        <v>24.9</v>
      </c>
    </row>
    <row r="16" customFormat="false" ht="13.5" hidden="false" customHeight="true" outlineLevel="0" collapsed="false">
      <c r="A16" s="5" t="s">
        <v>107</v>
      </c>
      <c r="B16" s="604" t="n">
        <f aca="false">VLOOKUP($A16,'Table 9'!$A$7:$E$38,2,)</f>
        <v>106.5</v>
      </c>
      <c r="C16" s="396" t="n">
        <f aca="false">VLOOKUP($A16,'Table 9'!$A$7:$E$38,3,)</f>
        <v>85.2</v>
      </c>
      <c r="D16" s="396" t="n">
        <f aca="false">VLOOKUP($A16,'Table 9'!$A$7:$E$38,4,)</f>
        <v>127.9</v>
      </c>
      <c r="E16" s="606" t="n">
        <f aca="false">B16-C16</f>
        <v>21.3</v>
      </c>
    </row>
    <row r="17" customFormat="false" ht="13.5" hidden="false" customHeight="true" outlineLevel="0" collapsed="false">
      <c r="A17" s="5" t="s">
        <v>108</v>
      </c>
      <c r="B17" s="604" t="n">
        <f aca="false">VLOOKUP($A17,'Table 9'!$A$7:$E$38,2,)</f>
        <v>187.7</v>
      </c>
      <c r="C17" s="396" t="n">
        <f aca="false">VLOOKUP($A17,'Table 9'!$A$7:$E$38,3,)</f>
        <v>159.6</v>
      </c>
      <c r="D17" s="396" t="n">
        <f aca="false">VLOOKUP($A17,'Table 9'!$A$7:$E$38,4,)</f>
        <v>215.8</v>
      </c>
      <c r="E17" s="606" t="n">
        <f aca="false">B17-C17</f>
        <v>28.1</v>
      </c>
    </row>
    <row r="18" customFormat="false" ht="13.5" hidden="false" customHeight="true" outlineLevel="0" collapsed="false">
      <c r="A18" s="5" t="s">
        <v>109</v>
      </c>
      <c r="B18" s="604" t="n">
        <f aca="false">VLOOKUP($A18,'Table 9'!$A$7:$E$38,2,)</f>
        <v>147.9</v>
      </c>
      <c r="C18" s="396" t="n">
        <f aca="false">VLOOKUP($A18,'Table 9'!$A$7:$E$38,3,)</f>
        <v>126.4</v>
      </c>
      <c r="D18" s="396" t="n">
        <f aca="false">VLOOKUP($A18,'Table 9'!$A$7:$E$38,4,)</f>
        <v>169.4</v>
      </c>
      <c r="E18" s="606" t="n">
        <f aca="false">B18-C18</f>
        <v>21.5</v>
      </c>
    </row>
    <row r="19" customFormat="false" ht="13.5" hidden="false" customHeight="true" outlineLevel="0" collapsed="false">
      <c r="A19" s="5" t="s">
        <v>86</v>
      </c>
      <c r="B19" s="604" t="n">
        <f aca="false">VLOOKUP($A19,'Table 9'!$A$7:$E$38,2,)</f>
        <v>101.4</v>
      </c>
      <c r="C19" s="396" t="n">
        <f aca="false">VLOOKUP($A19,'Table 9'!$A$7:$E$38,3,)</f>
        <v>90.3</v>
      </c>
      <c r="D19" s="396" t="n">
        <f aca="false">VLOOKUP($A19,'Table 9'!$A$7:$E$38,4,)</f>
        <v>112.4</v>
      </c>
      <c r="E19" s="606" t="n">
        <f aca="false">B19-C19</f>
        <v>11.1</v>
      </c>
    </row>
    <row r="20" customFormat="false" ht="13.5" hidden="false" customHeight="true" outlineLevel="0" collapsed="false">
      <c r="A20" s="5" t="s">
        <v>110</v>
      </c>
      <c r="B20" s="604" t="n">
        <f aca="false">VLOOKUP($A20,'Table 9'!$A$7:$E$38,2,)</f>
        <v>300.8</v>
      </c>
      <c r="C20" s="396" t="n">
        <f aca="false">VLOOKUP($A20,'Table 9'!$A$7:$E$38,3,)</f>
        <v>283.4</v>
      </c>
      <c r="D20" s="396" t="n">
        <f aca="false">VLOOKUP($A20,'Table 9'!$A$7:$E$38,4,)</f>
        <v>318.3</v>
      </c>
      <c r="E20" s="606" t="n">
        <f aca="false">B20-C20</f>
        <v>17.4</v>
      </c>
    </row>
    <row r="21" customFormat="false" ht="13.5" hidden="false" customHeight="true" outlineLevel="0" collapsed="false">
      <c r="A21" s="5" t="s">
        <v>90</v>
      </c>
      <c r="B21" s="604" t="n">
        <f aca="false">VLOOKUP($A21,'Table 9'!$A$7:$E$38,2,)</f>
        <v>23.8</v>
      </c>
      <c r="C21" s="396" t="n">
        <f aca="false">VLOOKUP($A21,'Table 9'!$A$7:$E$38,3,)</f>
        <v>17.4</v>
      </c>
      <c r="D21" s="396" t="n">
        <f aca="false">VLOOKUP($A21,'Table 9'!$A$7:$E$38,4,)</f>
        <v>30.1</v>
      </c>
      <c r="E21" s="606" t="n">
        <f aca="false">B21-C21</f>
        <v>6.4</v>
      </c>
    </row>
    <row r="22" customFormat="false" ht="13.5" hidden="false" customHeight="true" outlineLevel="0" collapsed="false">
      <c r="A22" s="5" t="s">
        <v>111</v>
      </c>
      <c r="B22" s="604" t="n">
        <f aca="false">VLOOKUP($A22,'Table 9'!$A$7:$E$38,2,)</f>
        <v>185.9</v>
      </c>
      <c r="C22" s="396" t="n">
        <f aca="false">VLOOKUP($A22,'Table 9'!$A$7:$E$38,3,)</f>
        <v>154.6</v>
      </c>
      <c r="D22" s="396" t="n">
        <f aca="false">VLOOKUP($A22,'Table 9'!$A$7:$E$38,4,)</f>
        <v>217.3</v>
      </c>
      <c r="E22" s="606" t="n">
        <f aca="false">B22-C22</f>
        <v>31.3</v>
      </c>
    </row>
    <row r="23" customFormat="false" ht="13.5" hidden="false" customHeight="true" outlineLevel="0" collapsed="false">
      <c r="A23" s="5" t="s">
        <v>112</v>
      </c>
      <c r="B23" s="604" t="n">
        <f aca="false">VLOOKUP($A23,'Table 9'!$A$7:$E$38,2,)</f>
        <v>241.9</v>
      </c>
      <c r="C23" s="396" t="n">
        <f aca="false">VLOOKUP($A23,'Table 9'!$A$7:$E$38,3,)</f>
        <v>204.9</v>
      </c>
      <c r="D23" s="396" t="n">
        <f aca="false">VLOOKUP($A23,'Table 9'!$A$7:$E$38,4,)</f>
        <v>278.9</v>
      </c>
      <c r="E23" s="606" t="n">
        <f aca="false">B23-C23</f>
        <v>37</v>
      </c>
    </row>
    <row r="24" customFormat="false" ht="13.5" hidden="false" customHeight="true" outlineLevel="0" collapsed="false">
      <c r="A24" s="5" t="s">
        <v>113</v>
      </c>
      <c r="B24" s="604" t="n">
        <f aca="false">VLOOKUP($A24,'Table 9'!$A$7:$E$38,2,)</f>
        <v>25.1</v>
      </c>
      <c r="C24" s="396" t="n">
        <f aca="false">VLOOKUP($A24,'Table 9'!$A$7:$E$38,3,)</f>
        <v>14.6</v>
      </c>
      <c r="D24" s="396" t="n">
        <f aca="false">VLOOKUP($A24,'Table 9'!$A$7:$E$38,4,)</f>
        <v>35.7</v>
      </c>
      <c r="E24" s="606" t="n">
        <f aca="false">B24-C24</f>
        <v>10.5</v>
      </c>
    </row>
    <row r="25" customFormat="false" ht="13.5" hidden="false" customHeight="true" outlineLevel="0" collapsed="false">
      <c r="A25" s="5" t="s">
        <v>115</v>
      </c>
      <c r="B25" s="604" t="n">
        <f aca="false">VLOOKUP($A25,'Table 9'!$A$7:$E$38,2,)</f>
        <v>176.8</v>
      </c>
      <c r="C25" s="396" t="n">
        <f aca="false">VLOOKUP($A25,'Table 9'!$A$7:$E$38,3,)</f>
        <v>153.2</v>
      </c>
      <c r="D25" s="396" t="n">
        <f aca="false">VLOOKUP($A25,'Table 9'!$A$7:$E$38,4,)</f>
        <v>200.3</v>
      </c>
      <c r="E25" s="606" t="n">
        <f aca="false">B25-C25</f>
        <v>23.6</v>
      </c>
    </row>
    <row r="26" customFormat="false" ht="13.5" hidden="false" customHeight="true" outlineLevel="0" collapsed="false">
      <c r="A26" s="5" t="s">
        <v>116</v>
      </c>
      <c r="B26" s="604" t="n">
        <f aca="false">VLOOKUP($A26,'Table 9'!$A$7:$E$38,2,)</f>
        <v>222.7</v>
      </c>
      <c r="C26" s="396" t="n">
        <f aca="false">VLOOKUP($A26,'Table 9'!$A$7:$E$38,3,)</f>
        <v>203.3</v>
      </c>
      <c r="D26" s="396" t="n">
        <f aca="false">VLOOKUP($A26,'Table 9'!$A$7:$E$38,4,)</f>
        <v>242.2</v>
      </c>
      <c r="E26" s="606" t="n">
        <f aca="false">B26-C26</f>
        <v>19.4</v>
      </c>
    </row>
    <row r="27" customFormat="false" ht="13.5" hidden="false" customHeight="true" outlineLevel="0" collapsed="false">
      <c r="A27" s="5" t="s">
        <v>118</v>
      </c>
      <c r="B27" s="604" t="n">
        <f aca="false">VLOOKUP($A27,'Table 9'!$A$7:$E$38,2,)</f>
        <v>87.7</v>
      </c>
      <c r="C27" s="396" t="n">
        <f aca="false">VLOOKUP($A27,'Table 9'!$A$7:$E$38,3,)</f>
        <v>73.1</v>
      </c>
      <c r="D27" s="396" t="n">
        <f aca="false">VLOOKUP($A27,'Table 9'!$A$7:$E$38,4,)</f>
        <v>102.2</v>
      </c>
      <c r="E27" s="606" t="n">
        <f aca="false">B27-C27</f>
        <v>14.6</v>
      </c>
    </row>
    <row r="28" customFormat="false" ht="13.5" hidden="false" customHeight="true" outlineLevel="0" collapsed="false">
      <c r="A28" s="5" t="s">
        <v>119</v>
      </c>
      <c r="B28" s="604" t="n">
        <f aca="false">VLOOKUP($A28,'Table 9'!$A$7:$E$38,2,)</f>
        <v>248.5</v>
      </c>
      <c r="C28" s="396" t="n">
        <f aca="false">VLOOKUP($A28,'Table 9'!$A$7:$E$38,3,)</f>
        <v>222.9</v>
      </c>
      <c r="D28" s="396" t="n">
        <f aca="false">VLOOKUP($A28,'Table 9'!$A$7:$E$38,4,)</f>
        <v>274.2</v>
      </c>
      <c r="E28" s="606" t="n">
        <f aca="false">B28-C28</f>
        <v>25.6</v>
      </c>
    </row>
    <row r="29" customFormat="false" ht="13.5" hidden="false" customHeight="true" outlineLevel="0" collapsed="false">
      <c r="A29" s="5" t="s">
        <v>120</v>
      </c>
      <c r="B29" s="604" t="n">
        <f aca="false">VLOOKUP($A29,'Table 9'!$A$7:$E$38,2,)</f>
        <v>91</v>
      </c>
      <c r="C29" s="396" t="n">
        <f aca="false">VLOOKUP($A29,'Table 9'!$A$7:$E$38,3,)</f>
        <v>73.5</v>
      </c>
      <c r="D29" s="396" t="n">
        <f aca="false">VLOOKUP($A29,'Table 9'!$A$7:$E$38,4,)</f>
        <v>108.5</v>
      </c>
      <c r="E29" s="606" t="n">
        <f aca="false">B29-C29</f>
        <v>17.5</v>
      </c>
    </row>
    <row r="30" customFormat="false" ht="13.5" hidden="false" customHeight="true" outlineLevel="0" collapsed="false">
      <c r="A30" s="5" t="s">
        <v>122</v>
      </c>
      <c r="B30" s="604" t="n">
        <f aca="false">VLOOKUP($A30,'Table 9'!$A$7:$E$38,2,)</f>
        <v>171.8</v>
      </c>
      <c r="C30" s="396" t="n">
        <f aca="false">VLOOKUP($A30,'Table 9'!$A$7:$E$38,3,)</f>
        <v>148.8</v>
      </c>
      <c r="D30" s="396" t="n">
        <f aca="false">VLOOKUP($A30,'Table 9'!$A$7:$E$38,4,)</f>
        <v>194.8</v>
      </c>
      <c r="E30" s="606" t="n">
        <f aca="false">B30-C30</f>
        <v>23</v>
      </c>
    </row>
    <row r="31" customFormat="false" ht="13.5" hidden="false" customHeight="true" outlineLevel="0" collapsed="false">
      <c r="A31" s="5" t="s">
        <v>123</v>
      </c>
      <c r="B31" s="604" t="n">
        <f aca="false">VLOOKUP($A31,'Table 9'!$A$7:$E$38,2,)</f>
        <v>232</v>
      </c>
      <c r="C31" s="396" t="n">
        <f aca="false">VLOOKUP($A31,'Table 9'!$A$7:$E$38,3,)</f>
        <v>213.4</v>
      </c>
      <c r="D31" s="396" t="n">
        <f aca="false">VLOOKUP($A31,'Table 9'!$A$7:$E$38,4,)</f>
        <v>250.5</v>
      </c>
      <c r="E31" s="606" t="n">
        <f aca="false">B31-C31</f>
        <v>18.6</v>
      </c>
    </row>
    <row r="32" customFormat="false" ht="12" hidden="false" customHeight="true" outlineLevel="0" collapsed="false">
      <c r="A32" s="5" t="s">
        <v>124</v>
      </c>
      <c r="B32" s="604" t="n">
        <f aca="false">VLOOKUP($A32,'Table 9'!$A$7:$E$38,2,)</f>
        <v>130.5</v>
      </c>
      <c r="C32" s="396" t="n">
        <f aca="false">VLOOKUP($A32,'Table 9'!$A$7:$E$38,3,)</f>
        <v>105.3</v>
      </c>
      <c r="D32" s="396" t="n">
        <f aca="false">VLOOKUP($A32,'Table 9'!$A$7:$E$38,4,)</f>
        <v>155.7</v>
      </c>
      <c r="E32" s="606" t="n">
        <f aca="false">B32-C32</f>
        <v>25.2</v>
      </c>
    </row>
    <row r="33" customFormat="false" ht="13.5" hidden="false" customHeight="true" outlineLevel="0" collapsed="false">
      <c r="A33" s="5" t="s">
        <v>125</v>
      </c>
      <c r="B33" s="604" t="n">
        <f aca="false">VLOOKUP($A33,'Table 9'!$A$7:$E$38,2,)</f>
        <v>268.7</v>
      </c>
      <c r="C33" s="396" t="n">
        <f aca="false">VLOOKUP($A33,'Table 9'!$A$7:$E$38,3,)</f>
        <v>229.2</v>
      </c>
      <c r="D33" s="396" t="n">
        <f aca="false">VLOOKUP($A33,'Table 9'!$A$7:$E$38,4,)</f>
        <v>308.1</v>
      </c>
      <c r="E33" s="606" t="n">
        <f aca="false">B33-C33</f>
        <v>39.5</v>
      </c>
    </row>
    <row r="34" customFormat="false" ht="13.5" hidden="false" customHeight="true" outlineLevel="0" collapsed="false">
      <c r="A34" s="5" t="s">
        <v>126</v>
      </c>
      <c r="B34" s="604" t="n">
        <f aca="false">VLOOKUP($A34,'Table 9'!$A$7:$E$38,2,)</f>
        <v>204.5</v>
      </c>
      <c r="C34" s="396" t="n">
        <f aca="false">VLOOKUP($A34,'Table 9'!$A$7:$E$38,3,)</f>
        <v>178.7</v>
      </c>
      <c r="D34" s="396" t="n">
        <f aca="false">VLOOKUP($A34,'Table 9'!$A$7:$E$38,4,)</f>
        <v>230.3</v>
      </c>
      <c r="E34" s="606" t="n">
        <f aca="false">B34-C34</f>
        <v>25.8</v>
      </c>
    </row>
    <row r="35" customFormat="false" ht="13.5" hidden="false" customHeight="true" outlineLevel="0" collapsed="false"/>
    <row r="36" customFormat="false" ht="13.5" hidden="false" customHeight="true" outlineLevel="0" collapsed="false">
      <c r="A36" s="339" t="s">
        <v>261</v>
      </c>
      <c r="B36" s="1"/>
      <c r="C36" s="1"/>
      <c r="D36" s="1"/>
      <c r="E36" s="1"/>
      <c r="F36" s="1"/>
      <c r="G36" s="1"/>
      <c r="H36" s="1"/>
      <c r="I36" s="1"/>
      <c r="J36" s="1"/>
      <c r="K36" s="1"/>
      <c r="L36" s="1"/>
      <c r="M36" s="1"/>
      <c r="N36" s="1"/>
    </row>
    <row r="37" customFormat="false" ht="13.5" hidden="false" customHeight="true" outlineLevel="0" collapsed="false">
      <c r="A37" s="340" t="s">
        <v>320</v>
      </c>
      <c r="B37" s="340"/>
      <c r="C37" s="340"/>
      <c r="D37" s="340"/>
      <c r="E37" s="340"/>
      <c r="F37" s="340"/>
      <c r="G37" s="340"/>
      <c r="H37" s="340"/>
      <c r="I37" s="340"/>
      <c r="J37" s="340"/>
      <c r="K37" s="340"/>
      <c r="L37" s="340"/>
      <c r="M37" s="340"/>
      <c r="N37" s="340"/>
    </row>
    <row r="38" customFormat="false" ht="13.5" hidden="false" customHeight="true" outlineLevel="0" collapsed="false">
      <c r="A38" s="340"/>
      <c r="B38" s="340"/>
      <c r="C38" s="340"/>
      <c r="D38" s="340"/>
      <c r="E38" s="340"/>
      <c r="F38" s="340"/>
      <c r="G38" s="340"/>
      <c r="H38" s="340"/>
      <c r="I38" s="340"/>
      <c r="J38" s="340"/>
      <c r="K38" s="340"/>
      <c r="L38" s="340"/>
      <c r="M38" s="340"/>
      <c r="N38" s="340"/>
    </row>
    <row r="39" customFormat="false" ht="13.5" hidden="false" customHeight="true" outlineLevel="0" collapsed="false">
      <c r="A39" s="340" t="s">
        <v>321</v>
      </c>
      <c r="B39" s="340"/>
      <c r="C39" s="340"/>
      <c r="D39" s="340"/>
      <c r="E39" s="340"/>
      <c r="F39" s="340"/>
      <c r="G39" s="340"/>
      <c r="H39" s="340"/>
      <c r="I39" s="340"/>
      <c r="J39" s="340"/>
      <c r="K39" s="340"/>
      <c r="L39" s="340"/>
      <c r="M39" s="340"/>
      <c r="N39" s="340"/>
    </row>
    <row r="40" customFormat="false" ht="13.5" hidden="false" customHeight="true" outlineLevel="0" collapsed="false">
      <c r="A40" s="340"/>
      <c r="B40" s="340"/>
      <c r="C40" s="340"/>
      <c r="D40" s="340"/>
      <c r="E40" s="340"/>
      <c r="F40" s="340"/>
      <c r="G40" s="340"/>
      <c r="H40" s="340"/>
      <c r="I40" s="340"/>
      <c r="J40" s="340"/>
      <c r="K40" s="340"/>
      <c r="L40" s="340"/>
      <c r="M40" s="340"/>
      <c r="N40" s="340"/>
    </row>
    <row r="41" customFormat="false" ht="13.5" hidden="false" customHeight="true" outlineLevel="0" collapsed="false">
      <c r="A41" s="340"/>
      <c r="B41" s="340"/>
      <c r="C41" s="340"/>
      <c r="D41" s="340"/>
      <c r="E41" s="340"/>
      <c r="F41" s="340"/>
      <c r="G41" s="340"/>
      <c r="H41" s="340"/>
      <c r="I41" s="340"/>
      <c r="J41" s="340"/>
      <c r="K41" s="340"/>
      <c r="L41" s="340"/>
      <c r="M41" s="340"/>
      <c r="N41" s="340"/>
    </row>
    <row r="42" customFormat="false" ht="13.5" hidden="false" customHeight="true" outlineLevel="0" collapsed="false">
      <c r="A42" s="251" t="s">
        <v>264</v>
      </c>
      <c r="B42" s="251"/>
      <c r="C42" s="251"/>
      <c r="D42" s="251"/>
      <c r="E42" s="251"/>
      <c r="F42" s="251"/>
      <c r="G42" s="251"/>
      <c r="H42" s="251"/>
      <c r="I42" s="251"/>
      <c r="J42" s="251"/>
      <c r="K42" s="251"/>
      <c r="L42" s="251"/>
      <c r="M42" s="251"/>
      <c r="N42" s="251"/>
    </row>
    <row r="43" customFormat="false" ht="13.5" hidden="false" customHeight="true" outlineLevel="0" collapsed="false">
      <c r="A43" s="340" t="s">
        <v>323</v>
      </c>
      <c r="B43" s="340"/>
      <c r="C43" s="340"/>
      <c r="D43" s="340"/>
      <c r="E43" s="340"/>
      <c r="F43" s="340"/>
      <c r="G43" s="340"/>
      <c r="H43" s="340"/>
      <c r="I43" s="340"/>
      <c r="J43" s="340"/>
      <c r="K43" s="340"/>
      <c r="L43" s="340"/>
      <c r="M43" s="340"/>
      <c r="N43" s="340"/>
    </row>
    <row r="44" customFormat="false" ht="13.5" hidden="false" customHeight="true" outlineLevel="0" collapsed="false">
      <c r="A44" s="340"/>
      <c r="B44" s="340"/>
      <c r="C44" s="340"/>
      <c r="D44" s="340"/>
      <c r="E44" s="340"/>
      <c r="F44" s="340"/>
      <c r="G44" s="340"/>
      <c r="H44" s="340"/>
      <c r="I44" s="340"/>
      <c r="J44" s="340"/>
      <c r="K44" s="340"/>
      <c r="L44" s="340"/>
      <c r="M44" s="340"/>
      <c r="N44" s="340"/>
    </row>
    <row r="45" s="404" customFormat="true" ht="13.5" hidden="false" customHeight="true" outlineLevel="0" collapsed="false">
      <c r="A45" s="342" t="s">
        <v>324</v>
      </c>
      <c r="B45" s="342"/>
      <c r="C45" s="342"/>
      <c r="D45" s="342"/>
      <c r="E45" s="342"/>
      <c r="F45" s="342"/>
      <c r="G45" s="342"/>
      <c r="H45" s="342"/>
      <c r="I45" s="342"/>
      <c r="J45" s="342"/>
      <c r="K45" s="342"/>
      <c r="L45" s="342"/>
      <c r="M45" s="342"/>
      <c r="N45" s="342"/>
    </row>
    <row r="46" s="404" customFormat="true" ht="13.5" hidden="false" customHeight="true" outlineLevel="0" collapsed="false">
      <c r="A46" s="342"/>
      <c r="B46" s="342"/>
      <c r="C46" s="342"/>
      <c r="D46" s="342"/>
      <c r="E46" s="342"/>
      <c r="F46" s="342"/>
      <c r="G46" s="342"/>
      <c r="H46" s="342"/>
      <c r="I46" s="342"/>
      <c r="J46" s="342"/>
      <c r="K46" s="342"/>
      <c r="L46" s="342"/>
      <c r="M46" s="342"/>
      <c r="N46" s="342"/>
    </row>
    <row r="47" customFormat="false" ht="13.5" hidden="false" customHeight="true" outlineLevel="0" collapsed="false">
      <c r="A47" s="343" t="s">
        <v>3151</v>
      </c>
      <c r="B47" s="343"/>
      <c r="C47" s="343"/>
      <c r="D47" s="343"/>
      <c r="E47" s="343"/>
      <c r="F47" s="343"/>
      <c r="G47" s="343"/>
      <c r="H47" s="343"/>
      <c r="I47" s="343"/>
      <c r="J47" s="343"/>
      <c r="K47" s="343"/>
      <c r="L47" s="343"/>
      <c r="M47" s="343"/>
      <c r="N47" s="343"/>
    </row>
    <row r="48" customFormat="false" ht="13.5" hidden="false" customHeight="true" outlineLevel="0" collapsed="false">
      <c r="A48" s="8"/>
      <c r="B48" s="8"/>
      <c r="C48" s="8"/>
      <c r="D48" s="1"/>
      <c r="E48" s="1"/>
      <c r="F48" s="1"/>
      <c r="G48" s="1"/>
      <c r="H48" s="1"/>
      <c r="I48" s="1"/>
      <c r="J48" s="1"/>
      <c r="K48" s="1"/>
      <c r="L48" s="1"/>
      <c r="M48" s="1"/>
      <c r="N48" s="1"/>
    </row>
    <row r="49" customFormat="false" ht="13.5" hidden="false" customHeight="true" outlineLevel="0" collapsed="false">
      <c r="A49" s="341" t="s">
        <v>58</v>
      </c>
      <c r="B49" s="341"/>
      <c r="C49" s="1"/>
      <c r="D49" s="1"/>
      <c r="E49" s="1"/>
      <c r="F49" s="1"/>
      <c r="G49" s="1"/>
      <c r="H49" s="1"/>
      <c r="I49" s="1"/>
      <c r="J49" s="1"/>
      <c r="K49" s="1"/>
      <c r="L49" s="1"/>
      <c r="M49" s="1"/>
      <c r="N49" s="1"/>
    </row>
    <row r="50" customFormat="false" ht="13.5" hidden="false" customHeight="true" outlineLevel="0" collapsed="false"/>
    <row r="51" customFormat="false" ht="13.5" hidden="false" customHeight="true" outlineLevel="0" collapsed="false"/>
  </sheetData>
  <mergeCells count="13">
    <mergeCell ref="A1:O1"/>
    <mergeCell ref="Q1:R1"/>
    <mergeCell ref="A3:A5"/>
    <mergeCell ref="B3:B5"/>
    <mergeCell ref="C3:C5"/>
    <mergeCell ref="D3:D5"/>
    <mergeCell ref="A37:N38"/>
    <mergeCell ref="A39:N41"/>
    <mergeCell ref="A42:N42"/>
    <mergeCell ref="A43:N44"/>
    <mergeCell ref="A45:N46"/>
    <mergeCell ref="A47:N47"/>
    <mergeCell ref="A49:B49"/>
  </mergeCells>
  <hyperlinks>
    <hyperlink ref="A45" r:id="rId1" display="5) Figures are for deaths occurring between 1 March 2020 and 31 December 2020. Figures only include deaths that were registered by 13 January 2021. More information on registration delays can be found on the NRS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metadata xmlns="http://www.objective.com/ecm/document/metadata/53D26341A57B383EE0540010E0463CCA" version="1.0.0">
  <systemFields>
    <field name="Objective-Id">
      <value order="0">A31619972</value>
    </field>
    <field name="Objective-Title">
      <value order="0">Monthly COVID19 deaths - December - tables and figures</value>
    </field>
    <field name="Objective-Description">
      <value order="0"/>
    </field>
    <field name="Objective-CreationStamp">
      <value order="0">2021-01-15T14:15:51Z</value>
    </field>
    <field name="Objective-IsApproved">
      <value order="0">false</value>
    </field>
    <field name="Objective-IsPublished">
      <value order="0">false</value>
    </field>
    <field name="Objective-DatePublished">
      <value order="0"/>
    </field>
    <field name="Objective-ModificationStamp">
      <value order="0">2021-01-21T14:48:17Z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vA46189711</value>
    </field>
    <field name="Objective-Version">
      <value order="0">4.7</value>
    </field>
    <field name="Objective-VersionNumber">
      <value order="0">13</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LibreOffice/6.1.3.2$Windows_X86_64 LibreOffice_project/86daf60bf00efa86ad547e59e09d6bb77c699acb</Application>
  <Company>Scottish Government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2020-05-08T09:40:47Z</dcterms:created>
  <dc:creator>Burns D (Daniel)</dc:creator>
  <dc:description/>
  <dc:language>en-GB</dc:language>
  <cp:lastModifiedBy>u443992</cp:lastModifiedBy>
  <dcterms:modified xsi:type="dcterms:W3CDTF">2021-01-21T15:57:20Z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hecked by">
    <vt:lpwstr>32123</vt:lpwstr>
  </property>
  <property fmtid="{D5CDD505-2E9C-101B-9397-08002B2CF9AE}" pid="4" name="Company">
    <vt:lpwstr>Scottish Government</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Objective-Caveats">
    <vt:lpwstr/>
  </property>
  <property fmtid="{D5CDD505-2E9C-101B-9397-08002B2CF9AE}" pid="9" name="Objective-Classification">
    <vt:lpwstr>[Inherited - OFFICIAL-SENSITIVE-PERSONAL]</vt:lpwstr>
  </property>
  <property fmtid="{D5CDD505-2E9C-101B-9397-08002B2CF9AE}" pid="10" name="Objective-Comment">
    <vt:lpwstr/>
  </property>
  <property fmtid="{D5CDD505-2E9C-101B-9397-08002B2CF9AE}" pid="11" name="Objective-Connect Creator">
    <vt:lpwstr/>
  </property>
  <property fmtid="{D5CDD505-2E9C-101B-9397-08002B2CF9AE}" pid="12" name="Objective-CreationStamp">
    <vt:filetime>2021-01-15T14:15:49Z</vt:filetime>
  </property>
  <property fmtid="{D5CDD505-2E9C-101B-9397-08002B2CF9AE}" pid="13" name="Objective-Date Received">
    <vt:lpwstr/>
  </property>
  <property fmtid="{D5CDD505-2E9C-101B-9397-08002B2CF9AE}" pid="14" name="Objective-Date of Original">
    <vt:lpwstr/>
  </property>
  <property fmtid="{D5CDD505-2E9C-101B-9397-08002B2CF9AE}" pid="15" name="Objective-DatePublished">
    <vt:lpwstr/>
  </property>
  <property fmtid="{D5CDD505-2E9C-101B-9397-08002B2CF9AE}" pid="16" name="Objective-Description">
    <vt:lpwstr/>
  </property>
  <property fmtid="{D5CDD505-2E9C-101B-9397-08002B2CF9AE}" pid="17" name="Objective-FileNumber">
    <vt:lpwstr/>
  </property>
  <property fmtid="{D5CDD505-2E9C-101B-9397-08002B2CF9AE}" pid="18" name="Objective-Id">
    <vt:lpwstr>A31619972</vt:lpwstr>
  </property>
  <property fmtid="{D5CDD505-2E9C-101B-9397-08002B2CF9AE}" pid="19" name="Objective-IsApproved">
    <vt:bool>0</vt:bool>
  </property>
  <property fmtid="{D5CDD505-2E9C-101B-9397-08002B2CF9AE}" pid="20" name="Objective-IsPublished">
    <vt:bool>0</vt:bool>
  </property>
  <property fmtid="{D5CDD505-2E9C-101B-9397-08002B2CF9AE}" pid="21" name="Objective-ModificationStamp">
    <vt:filetime>2021-01-21T14:48:17Z</vt:filetime>
  </property>
  <property fmtid="{D5CDD505-2E9C-101B-9397-08002B2CF9AE}" pid="22" name="Objective-Owner">
    <vt:lpwstr>Pilkington, Lucy L (Z617497)</vt:lpwstr>
  </property>
  <property fmtid="{D5CDD505-2E9C-101B-9397-08002B2CF9AE}" pid="23" name="Objective-Parent">
    <vt:lpwstr>National Records of Scotland (NRS): Vital Events: Publications: COVID-19 Deaths: 2020-2025</vt:lpwstr>
  </property>
  <property fmtid="{D5CDD505-2E9C-101B-9397-08002B2CF9AE}" pid="24"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25" name="Objective-Required Redaction">
    <vt:lpwstr/>
  </property>
  <property fmtid="{D5CDD505-2E9C-101B-9397-08002B2CF9AE}" pid="26" name="Objective-SG Web Publication - Category">
    <vt:lpwstr/>
  </property>
  <property fmtid="{D5CDD505-2E9C-101B-9397-08002B2CF9AE}" pid="27" name="Objective-SG Web Publication - Category 2 Classification">
    <vt:lpwstr/>
  </property>
  <property fmtid="{D5CDD505-2E9C-101B-9397-08002B2CF9AE}" pid="28" name="Objective-State">
    <vt:lpwstr>Being Drafted</vt:lpwstr>
  </property>
  <property fmtid="{D5CDD505-2E9C-101B-9397-08002B2CF9AE}" pid="29" name="Objective-Title">
    <vt:lpwstr>Monthly COVID19 deaths - December - tables and figures</vt:lpwstr>
  </property>
  <property fmtid="{D5CDD505-2E9C-101B-9397-08002B2CF9AE}" pid="30" name="Objective-Version">
    <vt:lpwstr>4.7</vt:lpwstr>
  </property>
  <property fmtid="{D5CDD505-2E9C-101B-9397-08002B2CF9AE}" pid="31" name="Objective-VersionComment">
    <vt:lpwstr/>
  </property>
  <property fmtid="{D5CDD505-2E9C-101B-9397-08002B2CF9AE}" pid="32" name="Objective-VersionId">
    <vt:lpwstr>vA46189711</vt:lpwstr>
  </property>
  <property fmtid="{D5CDD505-2E9C-101B-9397-08002B2CF9AE}" pid="33" name="Objective-VersionNumber">
    <vt:i4>13</vt:i4>
  </property>
  <property fmtid="{D5CDD505-2E9C-101B-9397-08002B2CF9AE}" pid="34" name="ScaleCrop">
    <vt:bool>0</vt:bool>
  </property>
  <property fmtid="{D5CDD505-2E9C-101B-9397-08002B2CF9AE}" pid="35" name="ShareDoc">
    <vt:bool>0</vt:bool>
  </property>
</Properties>
</file>