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CC9B631-5C18-490B-8405-2F5AB1BB238D}" xr6:coauthVersionLast="43" xr6:coauthVersionMax="43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1" sheetId="4" state="hidden" r:id="rId1"/>
    <sheet name="Sheet3 (2)" sheetId="6" state="hidden" r:id="rId2"/>
    <sheet name="hasil" sheetId="23" r:id="rId3"/>
  </sheets>
  <definedNames>
    <definedName name="_xlnm.Print_Area" localSheetId="2">hasil!$A$1:$AC$70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23" l="1"/>
  <c r="F12" i="23"/>
  <c r="E12" i="23"/>
  <c r="D12" i="23"/>
  <c r="BL11" i="23"/>
  <c r="I11" i="23"/>
  <c r="I10" i="23"/>
  <c r="CK9" i="23"/>
  <c r="BZ7" i="23"/>
  <c r="C7" i="23"/>
  <c r="C6" i="23"/>
  <c r="C5" i="23"/>
  <c r="C4" i="23"/>
  <c r="L60" i="6"/>
  <c r="BN7" i="23"/>
  <c r="BU9" i="23"/>
  <c r="CT11" i="23"/>
  <c r="CD9" i="23"/>
  <c r="BL7" i="23"/>
  <c r="CM9" i="23"/>
  <c r="BU7" i="23"/>
  <c r="BU11" i="23"/>
  <c r="CJ9" i="23" l="1"/>
  <c r="CR11" i="23"/>
  <c r="BW9" i="23"/>
  <c r="CM11" i="23"/>
  <c r="BN9" i="23"/>
  <c r="CD11" i="23"/>
  <c r="CT7" i="23"/>
  <c r="BT9" i="23"/>
  <c r="CB11" i="23"/>
  <c r="CR7" i="23"/>
  <c r="BW11" i="23"/>
  <c r="CM7" i="23"/>
  <c r="BN11" i="23"/>
  <c r="CD7" i="23"/>
  <c r="CO11" i="23"/>
  <c r="CO7" i="23"/>
  <c r="CB7" i="23"/>
  <c r="CT9" i="23"/>
  <c r="BW7" i="23"/>
  <c r="CS7" i="23"/>
  <c r="BI9" i="23"/>
  <c r="CS11" i="23"/>
  <c r="CH7" i="23"/>
  <c r="CH9" i="23"/>
  <c r="CG11" i="23"/>
  <c r="BQ11" i="23"/>
  <c r="CF9" i="23"/>
  <c r="BP9" i="23"/>
  <c r="CG7" i="23"/>
  <c r="BQ7" i="23"/>
  <c r="CN11" i="23"/>
  <c r="BX11" i="23"/>
  <c r="BH11" i="23"/>
  <c r="CI9" i="23"/>
  <c r="BS9" i="23"/>
  <c r="CN7" i="23"/>
  <c r="BX7" i="23"/>
  <c r="BH7" i="23"/>
  <c r="CI11" i="23"/>
  <c r="BS11" i="23"/>
  <c r="CP9" i="23"/>
  <c r="BZ9" i="23"/>
  <c r="BJ9" i="23"/>
  <c r="CI7" i="23"/>
  <c r="BS7" i="23"/>
  <c r="CP11" i="23"/>
  <c r="BZ11" i="23"/>
  <c r="BJ11" i="23"/>
  <c r="CG9" i="23"/>
  <c r="BQ9" i="23"/>
  <c r="CP7" i="23"/>
  <c r="BJ7" i="23"/>
  <c r="CK11" i="23"/>
  <c r="CC11" i="23"/>
  <c r="BM11" i="23"/>
  <c r="CB9" i="23"/>
  <c r="BL9" i="23"/>
  <c r="CC7" i="23"/>
  <c r="BM7" i="23"/>
  <c r="CJ11" i="23"/>
  <c r="BT11" i="23"/>
  <c r="CU9" i="23"/>
  <c r="CE9" i="23"/>
  <c r="BO9" i="23"/>
  <c r="CJ7" i="23"/>
  <c r="BT7" i="23"/>
  <c r="CU11" i="23"/>
  <c r="CE11" i="23"/>
  <c r="BO11" i="23"/>
  <c r="CL9" i="23"/>
  <c r="BV9" i="23"/>
  <c r="CU7" i="23"/>
  <c r="CE7" i="23"/>
  <c r="BO7" i="23"/>
  <c r="CL11" i="23"/>
  <c r="BV11" i="23"/>
  <c r="CS9" i="23"/>
  <c r="CC9" i="23"/>
  <c r="BM9" i="23"/>
  <c r="CL7" i="23"/>
  <c r="BV7" i="23"/>
  <c r="BY11" i="23"/>
  <c r="BI11" i="23"/>
  <c r="BX9" i="23"/>
  <c r="BH9" i="23"/>
  <c r="BY7" i="23"/>
  <c r="BI7" i="23"/>
  <c r="CF11" i="23"/>
  <c r="BP11" i="23"/>
  <c r="CQ9" i="23"/>
  <c r="CA9" i="23"/>
  <c r="BK9" i="23"/>
  <c r="CF7" i="23"/>
  <c r="BP7" i="23"/>
  <c r="CQ11" i="23"/>
  <c r="CA11" i="23"/>
  <c r="BK11" i="23"/>
  <c r="BR9" i="23"/>
  <c r="CQ7" i="23"/>
  <c r="CA7" i="23"/>
  <c r="BK7" i="23"/>
  <c r="CH11" i="23"/>
  <c r="BR11" i="23"/>
  <c r="CO9" i="23"/>
  <c r="BY9" i="23"/>
  <c r="BR7" i="23"/>
  <c r="CR9" i="23"/>
  <c r="CK7" i="23"/>
  <c r="CN9" i="23"/>
  <c r="CY7" i="23" l="1"/>
  <c r="CY11" i="23"/>
  <c r="CY9" i="23"/>
  <c r="M30" i="23" l="1"/>
  <c r="L44" i="23"/>
  <c r="M21" i="23"/>
  <c r="V11" i="23"/>
  <c r="V6" i="23"/>
  <c r="M12" i="23"/>
  <c r="M7" i="23"/>
  <c r="M6" i="23"/>
  <c r="M10" i="23"/>
  <c r="M11" i="23"/>
  <c r="M15" i="23"/>
  <c r="M8" i="23"/>
  <c r="M9" i="23"/>
  <c r="M32" i="23"/>
  <c r="M28" i="23"/>
  <c r="M22" i="23"/>
  <c r="M13" i="23"/>
  <c r="M18" i="23"/>
  <c r="M17" i="23"/>
  <c r="M14" i="23"/>
  <c r="M25" i="23"/>
  <c r="M26" i="23"/>
  <c r="M27" i="23"/>
  <c r="M16" i="23"/>
  <c r="M29" i="23"/>
  <c r="M33" i="23"/>
  <c r="M24" i="23"/>
  <c r="L59" i="23"/>
  <c r="M31" i="23"/>
  <c r="V10" i="23"/>
  <c r="V14" i="23"/>
  <c r="M23" i="23"/>
  <c r="V7" i="23"/>
  <c r="V17" i="23"/>
  <c r="V15" i="23"/>
  <c r="V8" i="23"/>
  <c r="V13" i="23"/>
  <c r="V9" i="23"/>
  <c r="V12" i="23"/>
  <c r="V16" i="23"/>
  <c r="V18" i="23"/>
</calcChain>
</file>

<file path=xl/sharedStrings.xml><?xml version="1.0" encoding="utf-8"?>
<sst xmlns="http://schemas.openxmlformats.org/spreadsheetml/2006/main" count="255" uniqueCount="57">
  <si>
    <t>D</t>
  </si>
  <si>
    <t>I</t>
  </si>
  <si>
    <t>S</t>
  </si>
  <si>
    <t>C</t>
  </si>
  <si>
    <t>*</t>
  </si>
  <si>
    <t>tot</t>
  </si>
  <si>
    <t>Line</t>
  </si>
  <si>
    <t xml:space="preserve"> </t>
  </si>
  <si>
    <t>D I S C</t>
  </si>
  <si>
    <t>Personality System Graph Page</t>
  </si>
  <si>
    <t>Name</t>
  </si>
  <si>
    <t>:</t>
  </si>
  <si>
    <t>Age</t>
  </si>
  <si>
    <t>Gender</t>
  </si>
  <si>
    <t>D-I</t>
  </si>
  <si>
    <t>D-I-S</t>
  </si>
  <si>
    <t>I-D</t>
  </si>
  <si>
    <t>I-S-D</t>
  </si>
  <si>
    <t>C-D</t>
  </si>
  <si>
    <t>I-S-C / I-C-S</t>
  </si>
  <si>
    <t>I-D-C</t>
  </si>
  <si>
    <t>C-I-S</t>
  </si>
  <si>
    <t>S-C</t>
  </si>
  <si>
    <t>C-S-I</t>
  </si>
  <si>
    <t>C-S</t>
  </si>
  <si>
    <t>I-D-S</t>
  </si>
  <si>
    <t>Gambaran Karakter</t>
  </si>
  <si>
    <t>Mask Public Self</t>
  </si>
  <si>
    <t>Core Private Self</t>
  </si>
  <si>
    <t>Mirror Perceived Self</t>
  </si>
  <si>
    <t>Tgl. Tes</t>
  </si>
  <si>
    <t>Job Match :</t>
  </si>
  <si>
    <t>D-C</t>
  </si>
  <si>
    <t>D-I-C</t>
  </si>
  <si>
    <t>D-S-I</t>
  </si>
  <si>
    <t>D-S-C</t>
  </si>
  <si>
    <t>D-C-I</t>
  </si>
  <si>
    <t>D-C-S</t>
  </si>
  <si>
    <t>I-S</t>
  </si>
  <si>
    <t>I-C</t>
  </si>
  <si>
    <t>I-C-D</t>
  </si>
  <si>
    <t>I-C-S</t>
  </si>
  <si>
    <t>S-D</t>
  </si>
  <si>
    <t xml:space="preserve">D-S </t>
  </si>
  <si>
    <t>S-I</t>
  </si>
  <si>
    <t>S-D-I</t>
  </si>
  <si>
    <t>S-I-D</t>
  </si>
  <si>
    <t>S-I-C</t>
  </si>
  <si>
    <t xml:space="preserve">S-D-C </t>
  </si>
  <si>
    <t>S-C-D</t>
  </si>
  <si>
    <t>S-C-I</t>
  </si>
  <si>
    <t>C-I</t>
  </si>
  <si>
    <t>C-D-I</t>
  </si>
  <si>
    <t>C-D-S</t>
  </si>
  <si>
    <t>C-I-D</t>
  </si>
  <si>
    <t>C-S-D</t>
  </si>
  <si>
    <t>Deskripsi Kepribadian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</si>
</sst>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dd/mm/yyyy;@"/>
    <numFmt numFmtId="165" formatCode="#,##0.0"/>
  </numFmts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8"/>
      <color indexed="8"/>
      <name val="Tahoma"/>
      <family val="2"/>
    </font>
    <font>
      <sz val="18"/>
      <color theme="1"/>
      <name val="Tahoma"/>
      <family val="2"/>
    </font>
    <font>
      <sz val="18"/>
      <color theme="0"/>
      <name val="Tahoma"/>
      <family val="2"/>
    </font>
    <font>
      <u/>
      <sz val="18"/>
      <color indexed="10"/>
      <name val="Tahoma"/>
      <family val="2"/>
    </font>
    <font>
      <sz val="18"/>
      <color indexed="8"/>
      <name val="Tahoma"/>
      <family val="2"/>
    </font>
    <font>
      <b/>
      <sz val="18"/>
      <color theme="0"/>
      <name val="Tahoma"/>
      <family val="2"/>
    </font>
    <font>
      <b/>
      <sz val="18"/>
      <color theme="1"/>
      <name val="Tahoma"/>
      <family val="2"/>
    </font>
    <font>
      <b/>
      <sz val="18"/>
      <color indexed="10"/>
      <name val="Tahoma"/>
      <family val="2"/>
    </font>
    <font>
      <u/>
      <sz val="18"/>
      <color indexed="18"/>
      <name val="Tahoma"/>
      <family val="2"/>
    </font>
    <font>
      <b/>
      <sz val="18"/>
      <color indexed="28"/>
      <name val="Tahoma"/>
      <family val="2"/>
    </font>
    <font>
      <sz val="18"/>
      <color indexed="28"/>
      <name val="Tahoma"/>
      <family val="2"/>
    </font>
    <font>
      <sz val="18"/>
      <color indexed="22"/>
      <name val="Tahoma"/>
      <family val="2"/>
    </font>
    <font>
      <sz val="18"/>
      <name val="Tahoma"/>
      <family val="2"/>
    </font>
    <font>
      <sz val="18"/>
      <color indexed="36"/>
      <name val="Tahoma"/>
      <family val="2"/>
    </font>
    <font>
      <b/>
      <sz val="14"/>
      <name val="Tahoma"/>
      <family val="2"/>
    </font>
    <font>
      <b/>
      <sz val="14"/>
      <color indexed="8"/>
      <name val="Tahoma"/>
      <family val="2"/>
    </font>
    <font>
      <sz val="14"/>
      <color indexed="8"/>
      <name val="Tahoma"/>
      <family val="2"/>
    </font>
    <font>
      <b/>
      <sz val="14"/>
      <color indexed="36"/>
      <name val="Tahoma"/>
      <family val="2"/>
    </font>
    <font>
      <b/>
      <sz val="14"/>
      <color indexed="2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4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right"/>
    </xf>
    <xf numFmtId="0" fontId="0" fillId="0" borderId="28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2" borderId="29" xfId="0" applyFont="1" applyFill="1" applyBorder="1" applyAlignment="1" applyProtection="1">
      <alignment horizontal="center" vertical="center"/>
      <protection hidden="1"/>
    </xf>
    <xf numFmtId="0" fontId="4" fillId="2" borderId="30" xfId="0" applyFont="1" applyFill="1" applyBorder="1" applyAlignment="1" applyProtection="1">
      <alignment vertical="center"/>
      <protection hidden="1"/>
    </xf>
    <xf numFmtId="0" fontId="4" fillId="2" borderId="30" xfId="0" applyFont="1" applyFill="1" applyBorder="1" applyAlignment="1" applyProtection="1">
      <alignment horizontal="center" vertical="center"/>
      <protection hidden="1"/>
    </xf>
    <xf numFmtId="0" fontId="4" fillId="2" borderId="31" xfId="0" applyFont="1" applyFill="1" applyBorder="1" applyAlignment="1" applyProtection="1">
      <alignment vertical="center"/>
      <protection hidden="1"/>
    </xf>
    <xf numFmtId="0" fontId="5" fillId="4" borderId="0" xfId="0" applyFont="1" applyFill="1" applyBorder="1" applyAlignment="1" applyProtection="1">
      <alignment horizontal="center"/>
      <protection hidden="1"/>
    </xf>
    <xf numFmtId="0" fontId="4" fillId="4" borderId="0" xfId="0" applyFont="1" applyFill="1" applyBorder="1" applyAlignment="1" applyProtection="1">
      <alignment horizontal="center"/>
      <protection hidden="1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4" fillId="2" borderId="32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4" fillId="2" borderId="33" xfId="0" applyFont="1" applyFill="1" applyBorder="1" applyAlignment="1" applyProtection="1">
      <alignment vertical="center"/>
      <protection hidden="1"/>
    </xf>
    <xf numFmtId="0" fontId="5" fillId="4" borderId="0" xfId="0" applyFont="1" applyFill="1" applyBorder="1" applyProtection="1">
      <protection hidden="1"/>
    </xf>
    <xf numFmtId="0" fontId="4" fillId="4" borderId="0" xfId="0" applyFont="1" applyFill="1" applyBorder="1" applyProtection="1">
      <protection hidden="1"/>
    </xf>
    <xf numFmtId="0" fontId="8" fillId="4" borderId="0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8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165" fontId="5" fillId="4" borderId="0" xfId="0" applyNumberFormat="1" applyFont="1" applyFill="1" applyBorder="1" applyAlignment="1" applyProtection="1">
      <alignment horizontal="center"/>
      <protection hidden="1"/>
    </xf>
    <xf numFmtId="0" fontId="3" fillId="0" borderId="2" xfId="0" applyFont="1" applyBorder="1" applyAlignment="1" applyProtection="1">
      <alignment horizont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3" fontId="7" fillId="0" borderId="2" xfId="0" applyNumberFormat="1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7" fillId="2" borderId="32" xfId="0" applyFont="1" applyFill="1" applyBorder="1" applyAlignment="1" applyProtection="1">
      <alignment horizontal="center" vertic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3" fontId="4" fillId="0" borderId="0" xfId="0" applyNumberFormat="1" applyFont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1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4" fillId="2" borderId="34" xfId="0" applyFont="1" applyFill="1" applyBorder="1" applyAlignment="1" applyProtection="1">
      <alignment horizontal="center" vertical="center"/>
      <protection hidden="1"/>
    </xf>
    <xf numFmtId="0" fontId="4" fillId="2" borderId="35" xfId="0" applyFont="1" applyFill="1" applyBorder="1" applyAlignment="1" applyProtection="1">
      <alignment vertical="center"/>
      <protection hidden="1"/>
    </xf>
    <xf numFmtId="0" fontId="4" fillId="2" borderId="35" xfId="0" applyFont="1" applyFill="1" applyBorder="1" applyAlignment="1" applyProtection="1">
      <alignment horizontal="center" vertical="center"/>
      <protection hidden="1"/>
    </xf>
    <xf numFmtId="0" fontId="4" fillId="2" borderId="36" xfId="0" applyFont="1" applyFill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Protection="1">
      <protection hidden="1"/>
    </xf>
    <xf numFmtId="0" fontId="15" fillId="0" borderId="0" xfId="0" applyFont="1" applyProtection="1">
      <protection hidden="1"/>
    </xf>
    <xf numFmtId="0" fontId="15" fillId="4" borderId="0" xfId="0" applyFont="1" applyFill="1" applyBorder="1" applyProtection="1">
      <protection hidden="1"/>
    </xf>
    <xf numFmtId="0" fontId="15" fillId="4" borderId="0" xfId="0" applyFont="1" applyFill="1" applyBorder="1" applyAlignment="1" applyProtection="1">
      <alignment horizontal="center" vertical="center"/>
      <protection hidden="1"/>
    </xf>
    <xf numFmtId="0" fontId="15" fillId="4" borderId="0" xfId="0" applyFont="1" applyFill="1" applyBorder="1" applyAlignment="1" applyProtection="1">
      <alignment vertical="center"/>
      <protection hidden="1"/>
    </xf>
    <xf numFmtId="0" fontId="15" fillId="4" borderId="0" xfId="0" applyFont="1" applyFill="1" applyProtection="1">
      <protection hidden="1"/>
    </xf>
    <xf numFmtId="0" fontId="16" fillId="0" borderId="0" xfId="0" applyFont="1" applyProtection="1"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0" fontId="14" fillId="4" borderId="0" xfId="0" applyFont="1" applyFill="1" applyAlignment="1" applyProtection="1">
      <alignment horizontal="center"/>
      <protection hidden="1"/>
    </xf>
    <xf numFmtId="0" fontId="4" fillId="4" borderId="0" xfId="0" applyFont="1" applyFill="1" applyAlignment="1" applyProtection="1">
      <alignment horizontal="center"/>
      <protection hidden="1"/>
    </xf>
    <xf numFmtId="0" fontId="4" fillId="4" borderId="38" xfId="0" applyFont="1" applyFill="1" applyBorder="1" applyProtection="1">
      <protection hidden="1"/>
    </xf>
    <xf numFmtId="0" fontId="4" fillId="4" borderId="37" xfId="0" applyFont="1" applyFill="1" applyBorder="1" applyProtection="1">
      <protection hidden="1"/>
    </xf>
    <xf numFmtId="0" fontId="14" fillId="4" borderId="37" xfId="0" applyFont="1" applyFill="1" applyBorder="1" applyProtection="1">
      <protection hidden="1"/>
    </xf>
    <xf numFmtId="0" fontId="4" fillId="4" borderId="0" xfId="0" applyFont="1" applyFill="1" applyBorder="1" applyAlignment="1" applyProtection="1">
      <alignment horizontal="center" vertical="center"/>
      <protection hidden="1"/>
    </xf>
    <xf numFmtId="0" fontId="4" fillId="4" borderId="39" xfId="0" applyFont="1" applyFill="1" applyBorder="1" applyProtection="1">
      <protection hidden="1"/>
    </xf>
    <xf numFmtId="0" fontId="4" fillId="4" borderId="1" xfId="0" applyFont="1" applyFill="1" applyBorder="1" applyProtection="1">
      <protection hidden="1"/>
    </xf>
    <xf numFmtId="0" fontId="14" fillId="4" borderId="1" xfId="0" applyFont="1" applyFill="1" applyBorder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14" fillId="4" borderId="0" xfId="0" applyFont="1" applyFill="1" applyProtection="1">
      <protection hidden="1"/>
    </xf>
    <xf numFmtId="0" fontId="15" fillId="4" borderId="0" xfId="0" applyFont="1" applyFill="1" applyAlignment="1" applyProtection="1">
      <alignment horizontal="center" vertical="center"/>
      <protection hidden="1"/>
    </xf>
    <xf numFmtId="0" fontId="15" fillId="4" borderId="0" xfId="0" applyFont="1" applyFill="1" applyAlignment="1" applyProtection="1">
      <alignment vertical="center"/>
      <protection hidden="1"/>
    </xf>
    <xf numFmtId="0" fontId="1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left"/>
      <protection hidden="1"/>
    </xf>
    <xf numFmtId="0" fontId="7" fillId="5" borderId="40" xfId="0" applyFont="1" applyFill="1" applyBorder="1" applyAlignment="1" applyProtection="1">
      <alignment horizontal="justify" vertical="top" wrapText="1"/>
      <protection hidden="1"/>
    </xf>
    <xf numFmtId="0" fontId="7" fillId="5" borderId="41" xfId="0" applyFont="1" applyFill="1" applyBorder="1" applyAlignment="1" applyProtection="1">
      <alignment horizontal="justify" vertical="top" wrapText="1"/>
      <protection hidden="1"/>
    </xf>
    <xf numFmtId="0" fontId="7" fillId="0" borderId="42" xfId="0" applyFont="1" applyBorder="1" applyAlignment="1" applyProtection="1">
      <alignment horizontal="justify" vertical="top" wrapText="1"/>
      <protection hidden="1"/>
    </xf>
    <xf numFmtId="0" fontId="7" fillId="5" borderId="43" xfId="0" applyFont="1" applyFill="1" applyBorder="1" applyAlignment="1" applyProtection="1">
      <alignment horizontal="justify" vertical="top" wrapText="1"/>
      <protection hidden="1"/>
    </xf>
    <xf numFmtId="0" fontId="7" fillId="5" borderId="0" xfId="0" applyFont="1" applyFill="1" applyBorder="1" applyAlignment="1" applyProtection="1">
      <alignment horizontal="justify" vertical="top" wrapText="1"/>
      <protection hidden="1"/>
    </xf>
    <xf numFmtId="0" fontId="7" fillId="0" borderId="44" xfId="0" applyFont="1" applyBorder="1" applyAlignment="1" applyProtection="1">
      <alignment horizontal="justify" vertical="top" wrapText="1"/>
      <protection hidden="1"/>
    </xf>
    <xf numFmtId="0" fontId="7" fillId="5" borderId="45" xfId="0" applyFont="1" applyFill="1" applyBorder="1" applyAlignment="1" applyProtection="1">
      <alignment horizontal="justify" vertical="top" wrapText="1"/>
      <protection hidden="1"/>
    </xf>
    <xf numFmtId="0" fontId="7" fillId="5" borderId="46" xfId="0" applyFont="1" applyFill="1" applyBorder="1" applyAlignment="1" applyProtection="1">
      <alignment horizontal="justify" vertical="top" wrapText="1"/>
      <protection hidden="1"/>
    </xf>
    <xf numFmtId="0" fontId="7" fillId="0" borderId="47" xfId="0" applyFont="1" applyBorder="1" applyAlignment="1" applyProtection="1">
      <alignment horizontal="justify" vertical="top" wrapText="1"/>
      <protection hidden="1"/>
    </xf>
    <xf numFmtId="0" fontId="7" fillId="5" borderId="40" xfId="0" applyFont="1" applyFill="1" applyBorder="1" applyAlignment="1" applyProtection="1">
      <alignment vertical="top" wrapText="1"/>
      <protection hidden="1"/>
    </xf>
    <xf numFmtId="0" fontId="4" fillId="5" borderId="41" xfId="0" applyFont="1" applyFill="1" applyBorder="1" applyAlignment="1" applyProtection="1">
      <alignment vertical="top" wrapText="1"/>
      <protection hidden="1"/>
    </xf>
    <xf numFmtId="0" fontId="4" fillId="0" borderId="42" xfId="0" applyFont="1" applyBorder="1" applyAlignment="1" applyProtection="1">
      <alignment vertical="top" wrapText="1"/>
      <protection hidden="1"/>
    </xf>
    <xf numFmtId="0" fontId="4" fillId="5" borderId="43" xfId="0" applyFont="1" applyFill="1" applyBorder="1" applyAlignment="1" applyProtection="1">
      <alignment vertical="top" wrapText="1"/>
      <protection hidden="1"/>
    </xf>
    <xf numFmtId="0" fontId="4" fillId="5" borderId="0" xfId="0" applyFont="1" applyFill="1" applyBorder="1" applyAlignment="1" applyProtection="1">
      <alignment vertical="top" wrapText="1"/>
      <protection hidden="1"/>
    </xf>
    <xf numFmtId="0" fontId="4" fillId="0" borderId="44" xfId="0" applyFont="1" applyBorder="1" applyAlignment="1" applyProtection="1">
      <alignment vertical="top" wrapText="1"/>
      <protection hidden="1"/>
    </xf>
    <xf numFmtId="0" fontId="4" fillId="5" borderId="45" xfId="0" applyFont="1" applyFill="1" applyBorder="1" applyAlignment="1" applyProtection="1">
      <alignment vertical="top" wrapText="1"/>
      <protection hidden="1"/>
    </xf>
    <xf numFmtId="0" fontId="4" fillId="5" borderId="46" xfId="0" applyFont="1" applyFill="1" applyBorder="1" applyAlignment="1" applyProtection="1">
      <alignment vertical="top" wrapText="1"/>
      <protection hidden="1"/>
    </xf>
    <xf numFmtId="0" fontId="4" fillId="0" borderId="47" xfId="0" applyFont="1" applyBorder="1" applyAlignment="1" applyProtection="1">
      <alignment vertical="top" wrapText="1"/>
      <protection hidden="1"/>
    </xf>
    <xf numFmtId="41" fontId="3" fillId="0" borderId="0" xfId="0" applyNumberFormat="1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17" fillId="2" borderId="0" xfId="0" applyFont="1" applyFill="1" applyBorder="1" applyAlignment="1" applyProtection="1">
      <alignment vertical="center"/>
      <protection hidden="1"/>
    </xf>
    <xf numFmtId="0" fontId="18" fillId="2" borderId="0" xfId="0" applyFont="1" applyFill="1" applyBorder="1" applyAlignment="1" applyProtection="1">
      <alignment vertical="center"/>
      <protection hidden="1"/>
    </xf>
    <xf numFmtId="0" fontId="19" fillId="2" borderId="0" xfId="0" applyFont="1" applyFill="1" applyBorder="1" applyAlignment="1" applyProtection="1">
      <alignment vertical="center"/>
      <protection hidden="1"/>
    </xf>
    <xf numFmtId="0" fontId="19" fillId="2" borderId="0" xfId="0" applyFont="1" applyFill="1" applyBorder="1" applyAlignment="1" applyProtection="1">
      <alignment horizontal="center" vertical="center"/>
      <protection hidden="1"/>
    </xf>
    <xf numFmtId="0" fontId="18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21" fillId="2" borderId="0" xfId="0" applyFont="1" applyFill="1" applyBorder="1" applyAlignment="1" applyProtection="1">
      <alignment vertical="center"/>
      <protection hidden="1"/>
    </xf>
    <xf numFmtId="0" fontId="21" fillId="2" borderId="0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49484536082475"/>
          <c:y val="2.1148036253776436E-2"/>
          <c:w val="0.70618556701030932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hasil!$BB$6:$BE$6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hasil!$BB$7:$BE$7</c:f>
              <c:numCache>
                <c:formatCode>#,##0.0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2-4BA4-89FA-19EC81E9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40608"/>
        <c:axId val="282835584"/>
      </c:lineChart>
      <c:catAx>
        <c:axId val="2827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2835584"/>
        <c:crosses val="autoZero"/>
        <c:auto val="1"/>
        <c:lblAlgn val="ctr"/>
        <c:lblOffset val="100"/>
        <c:noMultiLvlLbl val="0"/>
      </c:catAx>
      <c:valAx>
        <c:axId val="282835584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2740608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63636363636365"/>
          <c:y val="2.1148036253776436E-2"/>
          <c:w val="0.67613636363636365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hasil!$BB$8:$BE$8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hasil!$BB$9:$BE$9</c:f>
              <c:numCache>
                <c:formatCode>#,##0.0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6-4045-AE8D-2308BFAA4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69792"/>
        <c:axId val="296779776"/>
      </c:lineChart>
      <c:catAx>
        <c:axId val="2967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79776"/>
        <c:crosses val="autoZero"/>
        <c:auto val="1"/>
        <c:lblAlgn val="ctr"/>
        <c:lblOffset val="100"/>
        <c:noMultiLvlLbl val="0"/>
      </c:catAx>
      <c:valAx>
        <c:axId val="296779776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69792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75"/>
          <c:y val="2.1148036253776436E-2"/>
          <c:w val="0.703125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hasil!$BB$10:$BE$10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hasil!$BB$11:$BE$11</c:f>
              <c:numCache>
                <c:formatCode>#,##0.0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D-4D5A-BBA1-2912409D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40"/>
        <c:axId val="296805120"/>
      </c:lineChart>
      <c:catAx>
        <c:axId val="2967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805120"/>
        <c:crosses val="autoZero"/>
        <c:auto val="1"/>
        <c:lblAlgn val="ctr"/>
        <c:lblOffset val="100"/>
        <c:noMultiLvlLbl val="0"/>
      </c:catAx>
      <c:valAx>
        <c:axId val="296805120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91040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0</xdr:rowOff>
    </xdr:from>
    <xdr:to>
      <xdr:col>4</xdr:col>
      <xdr:colOff>47625</xdr:colOff>
      <xdr:row>39</xdr:row>
      <xdr:rowOff>171450</xdr:rowOff>
    </xdr:to>
    <xdr:graphicFrame macro="">
      <xdr:nvGraphicFramePr>
        <xdr:cNvPr id="1704961" name="Chart 5">
          <a:extLst>
            <a:ext uri="{FF2B5EF4-FFF2-40B4-BE49-F238E27FC236}">
              <a16:creationId xmlns:a16="http://schemas.microsoft.com/office/drawing/2014/main" id="{00000000-0008-0000-0200-00000104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16</xdr:row>
      <xdr:rowOff>0</xdr:rowOff>
    </xdr:from>
    <xdr:to>
      <xdr:col>6</xdr:col>
      <xdr:colOff>523875</xdr:colOff>
      <xdr:row>39</xdr:row>
      <xdr:rowOff>171450</xdr:rowOff>
    </xdr:to>
    <xdr:graphicFrame macro="">
      <xdr:nvGraphicFramePr>
        <xdr:cNvPr id="1704962" name="Chart 5">
          <a:extLst>
            <a:ext uri="{FF2B5EF4-FFF2-40B4-BE49-F238E27FC236}">
              <a16:creationId xmlns:a16="http://schemas.microsoft.com/office/drawing/2014/main" id="{00000000-0008-0000-0200-00000204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16</xdr:row>
      <xdr:rowOff>0</xdr:rowOff>
    </xdr:from>
    <xdr:to>
      <xdr:col>9</xdr:col>
      <xdr:colOff>590550</xdr:colOff>
      <xdr:row>39</xdr:row>
      <xdr:rowOff>171450</xdr:rowOff>
    </xdr:to>
    <xdr:graphicFrame macro="">
      <xdr:nvGraphicFramePr>
        <xdr:cNvPr id="1704963" name="Chart 5">
          <a:extLst>
            <a:ext uri="{FF2B5EF4-FFF2-40B4-BE49-F238E27FC236}">
              <a16:creationId xmlns:a16="http://schemas.microsoft.com/office/drawing/2014/main" id="{00000000-0008-0000-0200-00000304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272751</xdr:colOff>
      <xdr:row>13</xdr:row>
      <xdr:rowOff>44929</xdr:rowOff>
    </xdr:from>
    <xdr:to>
      <xdr:col>4</xdr:col>
      <xdr:colOff>38953</xdr:colOff>
      <xdr:row>15</xdr:row>
      <xdr:rowOff>185016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72751" y="3416779"/>
          <a:ext cx="1756927" cy="67348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1  MOST</a:t>
          </a:r>
        </a:p>
        <a:p>
          <a:pPr algn="ctr"/>
          <a:r>
            <a:rPr lang="en-US" sz="1200" b="1" baseline="0">
              <a:ln>
                <a:noFill/>
              </a:ln>
            </a:rPr>
            <a:t>Mask Public Self</a:t>
          </a:r>
          <a:endParaRPr lang="en-US" sz="1100" b="1">
            <a:ln>
              <a:noFill/>
            </a:ln>
          </a:endParaRPr>
        </a:p>
      </xdr:txBody>
    </xdr:sp>
    <xdr:clientData/>
  </xdr:twoCellAnchor>
  <xdr:twoCellAnchor>
    <xdr:from>
      <xdr:col>4</xdr:col>
      <xdr:colOff>113642</xdr:colOff>
      <xdr:row>13</xdr:row>
      <xdr:rowOff>53915</xdr:rowOff>
    </xdr:from>
    <xdr:to>
      <xdr:col>6</xdr:col>
      <xdr:colOff>519197</xdr:colOff>
      <xdr:row>16</xdr:row>
      <xdr:rowOff>14778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104367" y="3425765"/>
          <a:ext cx="1681905" cy="76096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2  LEAST</a:t>
          </a:r>
        </a:p>
        <a:p>
          <a:pPr algn="ctr"/>
          <a:r>
            <a:rPr lang="en-US" sz="1200" b="1" baseline="0">
              <a:ln>
                <a:noFill/>
              </a:ln>
            </a:rPr>
            <a:t>Core Private Self</a:t>
          </a:r>
          <a:endParaRPr lang="en-US" sz="1100" b="1">
            <a:ln>
              <a:noFill/>
            </a:ln>
          </a:endParaRPr>
        </a:p>
      </xdr:txBody>
    </xdr:sp>
    <xdr:clientData/>
  </xdr:twoCellAnchor>
  <xdr:twoCellAnchor>
    <xdr:from>
      <xdr:col>6</xdr:col>
      <xdr:colOff>577191</xdr:colOff>
      <xdr:row>13</xdr:row>
      <xdr:rowOff>62900</xdr:rowOff>
    </xdr:from>
    <xdr:to>
      <xdr:col>9</xdr:col>
      <xdr:colOff>447964</xdr:colOff>
      <xdr:row>16</xdr:row>
      <xdr:rowOff>14284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844266" y="3434750"/>
          <a:ext cx="1699573" cy="75148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3  CHANGE</a:t>
          </a:r>
        </a:p>
        <a:p>
          <a:pPr algn="ctr"/>
          <a:r>
            <a:rPr lang="en-US" sz="1200" b="1" baseline="0">
              <a:ln>
                <a:noFill/>
              </a:ln>
            </a:rPr>
            <a:t>Mirror Perceived Self</a:t>
          </a:r>
          <a:endParaRPr lang="en-US" sz="1100" b="1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J72"/>
  <sheetViews>
    <sheetView topLeftCell="B20" workbookViewId="0">
      <selection activeCell="C7" sqref="C7:E7"/>
    </sheetView>
  </sheetViews>
  <sheetFormatPr defaultRowHeight="15" x14ac:dyDescent="0.25"/>
  <sheetData>
    <row r="1" spans="2:10" s="1" customFormat="1" ht="15.75" thickBot="1" x14ac:dyDescent="0.3">
      <c r="C1" s="109">
        <v>1</v>
      </c>
      <c r="D1" s="109"/>
      <c r="E1" s="109"/>
      <c r="F1" s="109"/>
      <c r="G1" s="109">
        <v>2</v>
      </c>
      <c r="H1" s="109"/>
      <c r="I1" s="109"/>
      <c r="J1" s="109"/>
    </row>
    <row r="2" spans="2:10" s="2" customFormat="1" ht="15.75" thickBot="1" x14ac:dyDescent="0.3">
      <c r="B2" s="21"/>
      <c r="C2" s="20" t="s">
        <v>0</v>
      </c>
      <c r="D2" s="17" t="s">
        <v>1</v>
      </c>
      <c r="E2" s="17" t="s">
        <v>2</v>
      </c>
      <c r="F2" s="18" t="s">
        <v>3</v>
      </c>
      <c r="G2" s="16" t="s">
        <v>0</v>
      </c>
      <c r="H2" s="17" t="s">
        <v>1</v>
      </c>
      <c r="I2" s="17" t="s">
        <v>2</v>
      </c>
      <c r="J2" s="19" t="s">
        <v>3</v>
      </c>
    </row>
    <row r="3" spans="2:10" x14ac:dyDescent="0.25">
      <c r="B3" s="22">
        <v>0</v>
      </c>
      <c r="C3" s="15">
        <v>-6</v>
      </c>
      <c r="D3" s="11">
        <v>-7</v>
      </c>
      <c r="E3" s="11">
        <v>-5.7</v>
      </c>
      <c r="F3" s="12">
        <v>-6</v>
      </c>
      <c r="G3" s="13">
        <v>7.5</v>
      </c>
      <c r="H3" s="11">
        <v>7</v>
      </c>
      <c r="I3" s="11">
        <v>7.5</v>
      </c>
      <c r="J3" s="14">
        <v>7.5</v>
      </c>
    </row>
    <row r="4" spans="2:10" x14ac:dyDescent="0.25">
      <c r="B4" s="23">
        <v>1</v>
      </c>
      <c r="C4" s="5">
        <v>-5.3</v>
      </c>
      <c r="D4" s="3">
        <v>-4.5999999999999996</v>
      </c>
      <c r="E4" s="3">
        <v>-4.3</v>
      </c>
      <c r="F4" s="4">
        <v>-4.7</v>
      </c>
      <c r="G4" s="6">
        <v>6.5</v>
      </c>
      <c r="H4" s="3">
        <v>6</v>
      </c>
      <c r="I4" s="3">
        <v>7</v>
      </c>
      <c r="J4" s="7">
        <v>7</v>
      </c>
    </row>
    <row r="5" spans="2:10" x14ac:dyDescent="0.25">
      <c r="B5" s="23">
        <v>2</v>
      </c>
      <c r="C5" s="5">
        <v>-4</v>
      </c>
      <c r="D5" s="3">
        <v>-2.5</v>
      </c>
      <c r="E5" s="3">
        <v>-3.5</v>
      </c>
      <c r="F5" s="4">
        <v>-3.5</v>
      </c>
      <c r="G5" s="6">
        <v>4.3</v>
      </c>
      <c r="H5" s="3">
        <v>4</v>
      </c>
      <c r="I5" s="3">
        <v>6</v>
      </c>
      <c r="J5" s="7">
        <v>5.6</v>
      </c>
    </row>
    <row r="6" spans="2:10" x14ac:dyDescent="0.25">
      <c r="B6" s="23">
        <v>3</v>
      </c>
      <c r="C6" s="5">
        <v>-2.5</v>
      </c>
      <c r="D6" s="3">
        <v>-1.3</v>
      </c>
      <c r="E6" s="3">
        <v>-1.5</v>
      </c>
      <c r="F6" s="4">
        <v>-1.5</v>
      </c>
      <c r="G6" s="6">
        <v>2.5</v>
      </c>
      <c r="H6" s="3">
        <v>2.5</v>
      </c>
      <c r="I6" s="3">
        <v>4</v>
      </c>
      <c r="J6" s="7">
        <v>4</v>
      </c>
    </row>
    <row r="7" spans="2:10" x14ac:dyDescent="0.25">
      <c r="B7" s="23">
        <v>4</v>
      </c>
      <c r="C7" s="5">
        <v>-1.7</v>
      </c>
      <c r="D7" s="3">
        <v>1</v>
      </c>
      <c r="E7" s="3">
        <v>-0.7</v>
      </c>
      <c r="F7" s="4">
        <v>0.5</v>
      </c>
      <c r="G7" s="6">
        <v>1.5</v>
      </c>
      <c r="H7" s="3">
        <v>0.5</v>
      </c>
      <c r="I7" s="3">
        <v>2.5</v>
      </c>
      <c r="J7" s="7">
        <v>2.5</v>
      </c>
    </row>
    <row r="8" spans="2:10" x14ac:dyDescent="0.25">
      <c r="B8" s="23">
        <v>5</v>
      </c>
      <c r="C8" s="5">
        <v>-1.3</v>
      </c>
      <c r="D8" s="3">
        <v>3</v>
      </c>
      <c r="E8" s="3">
        <v>0.5</v>
      </c>
      <c r="F8" s="4">
        <v>2</v>
      </c>
      <c r="G8" s="6">
        <v>0.5</v>
      </c>
      <c r="H8" s="3">
        <v>0</v>
      </c>
      <c r="I8" s="3">
        <v>1.5</v>
      </c>
      <c r="J8" s="7">
        <v>1.5</v>
      </c>
    </row>
    <row r="9" spans="2:10" x14ac:dyDescent="0.25">
      <c r="B9" s="23">
        <v>6</v>
      </c>
      <c r="C9" s="5">
        <v>0</v>
      </c>
      <c r="D9" s="3">
        <v>3.5</v>
      </c>
      <c r="E9" s="3">
        <v>1</v>
      </c>
      <c r="F9" s="4">
        <v>3</v>
      </c>
      <c r="G9" s="6">
        <v>0</v>
      </c>
      <c r="H9" s="3">
        <v>-2</v>
      </c>
      <c r="I9" s="3">
        <v>0.5</v>
      </c>
      <c r="J9" s="7">
        <v>0.5</v>
      </c>
    </row>
    <row r="10" spans="2:10" x14ac:dyDescent="0.25">
      <c r="B10" s="23">
        <v>7</v>
      </c>
      <c r="C10" s="5">
        <v>0.5</v>
      </c>
      <c r="D10" s="3">
        <v>5.3</v>
      </c>
      <c r="E10" s="3">
        <v>2.5</v>
      </c>
      <c r="F10" s="4">
        <v>5.3</v>
      </c>
      <c r="G10" s="6">
        <v>-1.3</v>
      </c>
      <c r="H10" s="3">
        <v>-3.5</v>
      </c>
      <c r="I10" s="3">
        <v>-1.3</v>
      </c>
      <c r="J10" s="7">
        <v>0</v>
      </c>
    </row>
    <row r="11" spans="2:10" x14ac:dyDescent="0.25">
      <c r="B11" s="23">
        <v>8</v>
      </c>
      <c r="C11" s="5">
        <v>1</v>
      </c>
      <c r="D11" s="3">
        <v>5.7</v>
      </c>
      <c r="E11" s="3">
        <v>3</v>
      </c>
      <c r="F11" s="4">
        <v>5.7</v>
      </c>
      <c r="G11" s="6">
        <v>-1.5</v>
      </c>
      <c r="H11" s="3">
        <v>-4.3</v>
      </c>
      <c r="I11" s="3">
        <v>-2</v>
      </c>
      <c r="J11" s="7">
        <v>-1.3</v>
      </c>
    </row>
    <row r="12" spans="2:10" x14ac:dyDescent="0.25">
      <c r="B12" s="23">
        <v>9</v>
      </c>
      <c r="C12" s="5">
        <v>2</v>
      </c>
      <c r="D12" s="3">
        <v>6</v>
      </c>
      <c r="E12" s="3">
        <v>4</v>
      </c>
      <c r="F12" s="4">
        <v>6</v>
      </c>
      <c r="G12" s="6">
        <v>-2.5</v>
      </c>
      <c r="H12" s="3">
        <v>-5.3</v>
      </c>
      <c r="I12" s="3">
        <v>-3</v>
      </c>
      <c r="J12" s="7">
        <v>-2.5</v>
      </c>
    </row>
    <row r="13" spans="2:10" x14ac:dyDescent="0.25">
      <c r="B13" s="23">
        <v>10</v>
      </c>
      <c r="C13" s="5">
        <v>3</v>
      </c>
      <c r="D13" s="3">
        <v>6.5</v>
      </c>
      <c r="E13" s="3">
        <v>4.5999999999999996</v>
      </c>
      <c r="F13" s="4">
        <v>6.3</v>
      </c>
      <c r="G13" s="6">
        <v>-3</v>
      </c>
      <c r="H13" s="3">
        <v>-6</v>
      </c>
      <c r="I13" s="3">
        <v>-4.3</v>
      </c>
      <c r="J13" s="7">
        <v>-3.5</v>
      </c>
    </row>
    <row r="14" spans="2:10" x14ac:dyDescent="0.25">
      <c r="B14" s="23">
        <v>11</v>
      </c>
      <c r="C14" s="5">
        <v>3.5</v>
      </c>
      <c r="D14" s="3">
        <v>7</v>
      </c>
      <c r="E14" s="3">
        <v>5</v>
      </c>
      <c r="F14" s="4">
        <v>6.5</v>
      </c>
      <c r="G14" s="6">
        <v>-3.5</v>
      </c>
      <c r="H14" s="3">
        <v>-6.5</v>
      </c>
      <c r="I14" s="3">
        <v>-5.3</v>
      </c>
      <c r="J14" s="7">
        <v>-5.3</v>
      </c>
    </row>
    <row r="15" spans="2:10" x14ac:dyDescent="0.25">
      <c r="B15" s="23">
        <v>12</v>
      </c>
      <c r="C15" s="5">
        <v>4</v>
      </c>
      <c r="D15" s="3">
        <v>7</v>
      </c>
      <c r="E15" s="3">
        <v>5.7</v>
      </c>
      <c r="F15" s="4">
        <v>6.7</v>
      </c>
      <c r="G15" s="6">
        <v>-4.3</v>
      </c>
      <c r="H15" s="3">
        <v>-7</v>
      </c>
      <c r="I15" s="3">
        <v>-6</v>
      </c>
      <c r="J15" s="7">
        <v>-5.7</v>
      </c>
    </row>
    <row r="16" spans="2:10" x14ac:dyDescent="0.25">
      <c r="B16" s="23">
        <v>13</v>
      </c>
      <c r="C16" s="5">
        <v>4.7</v>
      </c>
      <c r="D16" s="3">
        <v>7</v>
      </c>
      <c r="E16" s="3">
        <v>6</v>
      </c>
      <c r="F16" s="4">
        <v>7</v>
      </c>
      <c r="G16" s="6">
        <v>-5.3</v>
      </c>
      <c r="H16" s="3">
        <v>-7.2</v>
      </c>
      <c r="I16" s="3">
        <v>-6.5</v>
      </c>
      <c r="J16" s="7">
        <v>-6</v>
      </c>
    </row>
    <row r="17" spans="2:10" x14ac:dyDescent="0.25">
      <c r="B17" s="23">
        <v>14</v>
      </c>
      <c r="C17" s="5">
        <v>5.3</v>
      </c>
      <c r="D17" s="3">
        <v>7</v>
      </c>
      <c r="E17" s="3">
        <v>6.5</v>
      </c>
      <c r="F17" s="4">
        <v>7.3</v>
      </c>
      <c r="G17" s="6">
        <v>-5.7</v>
      </c>
      <c r="H17" s="3">
        <v>-7.2</v>
      </c>
      <c r="I17" s="3">
        <v>-6.7</v>
      </c>
      <c r="J17" s="7">
        <v>-6.5</v>
      </c>
    </row>
    <row r="18" spans="2:10" x14ac:dyDescent="0.25">
      <c r="B18" s="23">
        <v>15</v>
      </c>
      <c r="C18" s="5">
        <v>6.5</v>
      </c>
      <c r="D18" s="3">
        <v>7</v>
      </c>
      <c r="E18" s="3">
        <v>6.5</v>
      </c>
      <c r="F18" s="4">
        <v>7.3</v>
      </c>
      <c r="G18" s="6">
        <v>-6</v>
      </c>
      <c r="H18" s="3">
        <v>-7.2</v>
      </c>
      <c r="I18" s="3">
        <v>-6.7</v>
      </c>
      <c r="J18" s="7">
        <v>-7</v>
      </c>
    </row>
    <row r="19" spans="2:10" x14ac:dyDescent="0.25">
      <c r="B19" s="23">
        <v>16</v>
      </c>
      <c r="C19" s="5">
        <v>7</v>
      </c>
      <c r="D19" s="3">
        <v>7.5</v>
      </c>
      <c r="E19" s="3">
        <v>7</v>
      </c>
      <c r="F19" s="4">
        <v>7.3</v>
      </c>
      <c r="G19" s="6">
        <v>-6.5</v>
      </c>
      <c r="H19" s="3">
        <v>-7.3</v>
      </c>
      <c r="I19" s="3">
        <v>-7</v>
      </c>
      <c r="J19" s="7">
        <v>-7.3</v>
      </c>
    </row>
    <row r="20" spans="2:10" x14ac:dyDescent="0.25">
      <c r="B20" s="23">
        <v>17</v>
      </c>
      <c r="C20" s="5">
        <v>7</v>
      </c>
      <c r="D20" s="3">
        <v>7.5</v>
      </c>
      <c r="E20" s="3">
        <v>7</v>
      </c>
      <c r="F20" s="4">
        <v>7.5</v>
      </c>
      <c r="G20" s="6">
        <v>6.7</v>
      </c>
      <c r="H20" s="3">
        <v>-7.3</v>
      </c>
      <c r="I20" s="3">
        <v>-7.2</v>
      </c>
      <c r="J20" s="7">
        <v>-7.5</v>
      </c>
    </row>
    <row r="21" spans="2:10" x14ac:dyDescent="0.25">
      <c r="B21" s="23">
        <v>18</v>
      </c>
      <c r="C21" s="5">
        <v>7</v>
      </c>
      <c r="D21" s="3">
        <v>7.5</v>
      </c>
      <c r="E21" s="3">
        <v>7</v>
      </c>
      <c r="F21" s="4">
        <v>8</v>
      </c>
      <c r="G21" s="6">
        <v>7</v>
      </c>
      <c r="H21" s="3">
        <v>-7.3</v>
      </c>
      <c r="I21" s="3">
        <v>-7.3</v>
      </c>
      <c r="J21" s="7">
        <v>-7.7</v>
      </c>
    </row>
    <row r="22" spans="2:10" x14ac:dyDescent="0.25">
      <c r="B22" s="23">
        <v>19</v>
      </c>
      <c r="C22" s="5">
        <v>7.5</v>
      </c>
      <c r="D22" s="3">
        <v>7.5</v>
      </c>
      <c r="E22" s="3">
        <v>7.5</v>
      </c>
      <c r="F22" s="4">
        <v>8</v>
      </c>
      <c r="G22" s="6">
        <v>-7.3</v>
      </c>
      <c r="H22" s="3">
        <v>-7.5</v>
      </c>
      <c r="I22" s="3">
        <v>-7.5</v>
      </c>
      <c r="J22" s="7">
        <v>-7.9</v>
      </c>
    </row>
    <row r="23" spans="2:10" ht="15.75" thickBot="1" x14ac:dyDescent="0.3">
      <c r="B23" s="24">
        <v>20</v>
      </c>
      <c r="C23" s="25">
        <v>7.5</v>
      </c>
      <c r="D23" s="9">
        <v>8</v>
      </c>
      <c r="E23" s="9">
        <v>7.5</v>
      </c>
      <c r="F23" s="26">
        <v>8</v>
      </c>
      <c r="G23" s="8">
        <v>-7.5</v>
      </c>
      <c r="H23" s="9">
        <v>-8</v>
      </c>
      <c r="I23" s="9">
        <v>-8</v>
      </c>
      <c r="J23" s="10">
        <v>-8</v>
      </c>
    </row>
    <row r="26" spans="2:10" ht="15.75" thickBot="1" x14ac:dyDescent="0.3">
      <c r="C26" s="109">
        <v>3</v>
      </c>
      <c r="D26" s="109"/>
      <c r="E26" s="109"/>
      <c r="F26" s="109"/>
    </row>
    <row r="27" spans="2:10" ht="15.75" thickBot="1" x14ac:dyDescent="0.3">
      <c r="C27" s="16" t="s">
        <v>0</v>
      </c>
      <c r="D27" s="17" t="s">
        <v>1</v>
      </c>
      <c r="E27" s="17" t="s">
        <v>2</v>
      </c>
      <c r="F27" s="19" t="s">
        <v>3</v>
      </c>
    </row>
    <row r="28" spans="2:10" x14ac:dyDescent="0.25">
      <c r="B28">
        <v>-22</v>
      </c>
      <c r="C28" s="30">
        <v>-8</v>
      </c>
      <c r="D28" s="31">
        <v>-8</v>
      </c>
      <c r="E28" s="31">
        <v>-8</v>
      </c>
      <c r="F28" s="32">
        <v>-7.5</v>
      </c>
    </row>
    <row r="29" spans="2:10" x14ac:dyDescent="0.25">
      <c r="B29">
        <v>-21</v>
      </c>
      <c r="C29" s="6">
        <v>-7.5</v>
      </c>
      <c r="D29" s="3">
        <v>-8</v>
      </c>
      <c r="E29" s="3">
        <v>-8</v>
      </c>
      <c r="F29" s="7">
        <v>-7.3</v>
      </c>
    </row>
    <row r="30" spans="2:10" x14ac:dyDescent="0.25">
      <c r="B30">
        <v>-20</v>
      </c>
      <c r="C30" s="6">
        <v>-7</v>
      </c>
      <c r="D30" s="3">
        <v>-8</v>
      </c>
      <c r="E30" s="3">
        <v>-8</v>
      </c>
      <c r="F30" s="7">
        <v>-7.3</v>
      </c>
    </row>
    <row r="31" spans="2:10" x14ac:dyDescent="0.25">
      <c r="B31">
        <v>-19</v>
      </c>
      <c r="C31" s="6">
        <v>-6.8</v>
      </c>
      <c r="D31" s="3">
        <v>-8</v>
      </c>
      <c r="E31" s="3">
        <v>-8</v>
      </c>
      <c r="F31" s="7">
        <v>-7</v>
      </c>
    </row>
    <row r="32" spans="2:10" x14ac:dyDescent="0.25">
      <c r="B32">
        <v>-18</v>
      </c>
      <c r="C32" s="6">
        <v>-6.75</v>
      </c>
      <c r="D32" s="3">
        <v>-7</v>
      </c>
      <c r="E32" s="3">
        <v>-7.5</v>
      </c>
      <c r="F32" s="7">
        <v>-6.7</v>
      </c>
    </row>
    <row r="33" spans="2:6" x14ac:dyDescent="0.25">
      <c r="B33">
        <v>-17</v>
      </c>
      <c r="C33" s="6">
        <v>-6.7</v>
      </c>
      <c r="D33" s="3">
        <v>-6.7</v>
      </c>
      <c r="E33" s="3">
        <v>-7.3</v>
      </c>
      <c r="F33" s="7">
        <v>-6.7</v>
      </c>
    </row>
    <row r="34" spans="2:6" x14ac:dyDescent="0.25">
      <c r="B34">
        <v>-16</v>
      </c>
      <c r="C34" s="6">
        <v>-6.5</v>
      </c>
      <c r="D34" s="3">
        <v>-6.7</v>
      </c>
      <c r="E34" s="3">
        <v>-7.3</v>
      </c>
      <c r="F34" s="7">
        <v>-6.7</v>
      </c>
    </row>
    <row r="35" spans="2:6" x14ac:dyDescent="0.25">
      <c r="B35">
        <v>-15</v>
      </c>
      <c r="C35" s="6">
        <v>-6.3</v>
      </c>
      <c r="D35" s="3">
        <v>-6.7</v>
      </c>
      <c r="E35" s="3">
        <v>-7</v>
      </c>
      <c r="F35" s="7">
        <v>-6.5</v>
      </c>
    </row>
    <row r="36" spans="2:6" x14ac:dyDescent="0.25">
      <c r="B36">
        <v>-14</v>
      </c>
      <c r="C36" s="6">
        <v>-6.1</v>
      </c>
      <c r="D36" s="3">
        <v>-6.7</v>
      </c>
      <c r="E36" s="3">
        <v>-6.5</v>
      </c>
      <c r="F36" s="7">
        <v>-6.3</v>
      </c>
    </row>
    <row r="37" spans="2:6" x14ac:dyDescent="0.25">
      <c r="B37">
        <v>-13</v>
      </c>
      <c r="C37" s="6">
        <v>-5.9</v>
      </c>
      <c r="D37" s="3">
        <v>-6.7</v>
      </c>
      <c r="E37" s="3">
        <v>-6.5</v>
      </c>
      <c r="F37" s="7">
        <v>-6</v>
      </c>
    </row>
    <row r="38" spans="2:6" x14ac:dyDescent="0.25">
      <c r="B38">
        <v>-12</v>
      </c>
      <c r="C38" s="6">
        <v>-5.7</v>
      </c>
      <c r="D38" s="3">
        <v>-6.7</v>
      </c>
      <c r="E38" s="3">
        <v>-6.5</v>
      </c>
      <c r="F38" s="7">
        <v>-5.85</v>
      </c>
    </row>
    <row r="39" spans="2:6" x14ac:dyDescent="0.25">
      <c r="B39">
        <v>-11</v>
      </c>
      <c r="C39" s="6">
        <v>-5.3</v>
      </c>
      <c r="D39" s="3">
        <v>-6.7</v>
      </c>
      <c r="E39" s="3">
        <v>-6.5</v>
      </c>
      <c r="F39" s="7">
        <v>-5.85</v>
      </c>
    </row>
    <row r="40" spans="2:6" x14ac:dyDescent="0.25">
      <c r="B40">
        <v>-10</v>
      </c>
      <c r="C40" s="6">
        <v>-4.3</v>
      </c>
      <c r="D40" s="3">
        <v>-6.5</v>
      </c>
      <c r="E40" s="3">
        <v>-6</v>
      </c>
      <c r="F40" s="7">
        <v>-5.7</v>
      </c>
    </row>
    <row r="41" spans="2:6" x14ac:dyDescent="0.25">
      <c r="B41">
        <v>-9</v>
      </c>
      <c r="C41" s="6">
        <v>-3.5</v>
      </c>
      <c r="D41" s="3">
        <v>-6</v>
      </c>
      <c r="E41" s="3">
        <v>-4.7</v>
      </c>
      <c r="F41" s="7">
        <v>-4.7</v>
      </c>
    </row>
    <row r="42" spans="2:6" x14ac:dyDescent="0.25">
      <c r="B42">
        <v>-8</v>
      </c>
      <c r="C42" s="6">
        <v>-3.25</v>
      </c>
      <c r="D42" s="3">
        <v>-5.7</v>
      </c>
      <c r="E42" s="3">
        <v>-4.3</v>
      </c>
      <c r="F42" s="7">
        <v>-4.3</v>
      </c>
    </row>
    <row r="43" spans="2:6" x14ac:dyDescent="0.25">
      <c r="B43">
        <v>-7</v>
      </c>
      <c r="C43" s="6">
        <v>-3</v>
      </c>
      <c r="D43" s="3">
        <v>-4.7</v>
      </c>
      <c r="E43" s="3">
        <v>-3.5</v>
      </c>
      <c r="F43" s="7">
        <v>-3.5</v>
      </c>
    </row>
    <row r="44" spans="2:6" x14ac:dyDescent="0.25">
      <c r="B44">
        <v>-6</v>
      </c>
      <c r="C44" s="6">
        <v>-2.75</v>
      </c>
      <c r="D44" s="3">
        <v>-4.3</v>
      </c>
      <c r="E44" s="3">
        <v>-3</v>
      </c>
      <c r="F44" s="7">
        <v>-3</v>
      </c>
    </row>
    <row r="45" spans="2:6" x14ac:dyDescent="0.25">
      <c r="B45">
        <v>-5</v>
      </c>
      <c r="C45" s="6">
        <v>-2.5</v>
      </c>
      <c r="D45" s="3">
        <v>-3.5</v>
      </c>
      <c r="E45" s="3">
        <v>-2</v>
      </c>
      <c r="F45" s="7">
        <v>-2.5</v>
      </c>
    </row>
    <row r="46" spans="2:6" x14ac:dyDescent="0.25">
      <c r="B46">
        <v>-4</v>
      </c>
      <c r="C46" s="6">
        <v>-1.5</v>
      </c>
      <c r="D46" s="3">
        <v>-3</v>
      </c>
      <c r="E46" s="3">
        <v>-1.5</v>
      </c>
      <c r="F46" s="7">
        <v>-0.5</v>
      </c>
    </row>
    <row r="47" spans="2:6" x14ac:dyDescent="0.25">
      <c r="B47">
        <v>-3</v>
      </c>
      <c r="C47" s="6">
        <v>-1</v>
      </c>
      <c r="D47" s="3">
        <v>-2</v>
      </c>
      <c r="E47" s="3">
        <v>-1</v>
      </c>
      <c r="F47" s="7">
        <v>0</v>
      </c>
    </row>
    <row r="48" spans="2:6" x14ac:dyDescent="0.25">
      <c r="B48">
        <v>-2</v>
      </c>
      <c r="C48" s="6">
        <v>-0.5</v>
      </c>
      <c r="D48" s="3">
        <v>-1.5</v>
      </c>
      <c r="E48" s="3">
        <v>-0.5</v>
      </c>
      <c r="F48" s="7">
        <v>0.3</v>
      </c>
    </row>
    <row r="49" spans="2:6" x14ac:dyDescent="0.25">
      <c r="B49">
        <v>-1</v>
      </c>
      <c r="C49" s="6">
        <v>-0.25</v>
      </c>
      <c r="D49" s="3">
        <v>0</v>
      </c>
      <c r="E49" s="3">
        <v>0</v>
      </c>
      <c r="F49" s="7">
        <v>0.5</v>
      </c>
    </row>
    <row r="50" spans="2:6" x14ac:dyDescent="0.25">
      <c r="B50">
        <v>0</v>
      </c>
      <c r="C50" s="6">
        <v>0</v>
      </c>
      <c r="D50" s="3">
        <v>0.5</v>
      </c>
      <c r="E50" s="3">
        <v>1</v>
      </c>
      <c r="F50" s="7">
        <v>1.5</v>
      </c>
    </row>
    <row r="51" spans="2:6" x14ac:dyDescent="0.25">
      <c r="B51">
        <v>1</v>
      </c>
      <c r="C51" s="6">
        <v>0.5</v>
      </c>
      <c r="D51" s="3">
        <v>1</v>
      </c>
      <c r="E51" s="3">
        <v>1.5</v>
      </c>
      <c r="F51" s="7">
        <v>3</v>
      </c>
    </row>
    <row r="52" spans="2:6" x14ac:dyDescent="0.25">
      <c r="B52">
        <v>2</v>
      </c>
      <c r="C52" s="6">
        <v>0.7</v>
      </c>
      <c r="D52" s="3">
        <v>1.5</v>
      </c>
      <c r="E52" s="3">
        <v>2</v>
      </c>
      <c r="F52" s="7">
        <v>4</v>
      </c>
    </row>
    <row r="53" spans="2:6" x14ac:dyDescent="0.25">
      <c r="B53">
        <v>3</v>
      </c>
      <c r="C53" s="6">
        <v>1</v>
      </c>
      <c r="D53" s="3">
        <v>3</v>
      </c>
      <c r="E53" s="3">
        <v>3</v>
      </c>
      <c r="F53" s="7">
        <v>4.3</v>
      </c>
    </row>
    <row r="54" spans="2:6" x14ac:dyDescent="0.25">
      <c r="B54">
        <v>4</v>
      </c>
      <c r="C54" s="6">
        <v>1.3</v>
      </c>
      <c r="D54" s="3">
        <v>4</v>
      </c>
      <c r="E54" s="3">
        <v>3.5</v>
      </c>
      <c r="F54" s="7">
        <v>5.5</v>
      </c>
    </row>
    <row r="55" spans="2:6" x14ac:dyDescent="0.25">
      <c r="B55">
        <v>5</v>
      </c>
      <c r="C55" s="6">
        <v>1.5</v>
      </c>
      <c r="D55" s="3">
        <v>4.3</v>
      </c>
      <c r="E55" s="3">
        <v>4</v>
      </c>
      <c r="F55" s="7">
        <v>5.7</v>
      </c>
    </row>
    <row r="56" spans="2:6" x14ac:dyDescent="0.25">
      <c r="B56">
        <v>6</v>
      </c>
      <c r="C56" s="6">
        <v>2</v>
      </c>
      <c r="D56" s="3">
        <v>5</v>
      </c>
      <c r="E56" s="3"/>
      <c r="F56" s="7">
        <v>6</v>
      </c>
    </row>
    <row r="57" spans="2:6" x14ac:dyDescent="0.25">
      <c r="B57">
        <v>7</v>
      </c>
      <c r="C57" s="6">
        <v>2.5</v>
      </c>
      <c r="D57" s="3">
        <v>5.5</v>
      </c>
      <c r="E57" s="3">
        <v>4.7</v>
      </c>
      <c r="F57" s="7">
        <v>6.3</v>
      </c>
    </row>
    <row r="58" spans="2:6" x14ac:dyDescent="0.25">
      <c r="B58">
        <v>8</v>
      </c>
      <c r="C58" s="6">
        <v>3.5</v>
      </c>
      <c r="D58" s="3">
        <v>6.5</v>
      </c>
      <c r="E58" s="3">
        <v>5</v>
      </c>
      <c r="F58" s="7">
        <v>6.5</v>
      </c>
    </row>
    <row r="59" spans="2:6" x14ac:dyDescent="0.25">
      <c r="B59">
        <v>9</v>
      </c>
      <c r="C59" s="6">
        <v>4</v>
      </c>
      <c r="D59" s="3">
        <v>6.7</v>
      </c>
      <c r="E59" s="3">
        <v>5.5</v>
      </c>
      <c r="F59" s="7">
        <v>6.7</v>
      </c>
    </row>
    <row r="60" spans="2:6" x14ac:dyDescent="0.25">
      <c r="B60">
        <v>10</v>
      </c>
      <c r="C60" s="6">
        <v>4.7</v>
      </c>
      <c r="D60" s="3">
        <v>7</v>
      </c>
      <c r="E60" s="3">
        <v>6</v>
      </c>
      <c r="F60" s="7">
        <v>7</v>
      </c>
    </row>
    <row r="61" spans="2:6" x14ac:dyDescent="0.25">
      <c r="B61">
        <v>11</v>
      </c>
      <c r="C61" s="6">
        <v>4.8499999999999996</v>
      </c>
      <c r="D61" s="3">
        <v>7.3</v>
      </c>
      <c r="E61" s="3">
        <v>6.2</v>
      </c>
      <c r="F61" s="7">
        <v>7.3</v>
      </c>
    </row>
    <row r="62" spans="2:6" x14ac:dyDescent="0.25">
      <c r="B62">
        <v>12</v>
      </c>
      <c r="C62" s="6">
        <v>5</v>
      </c>
      <c r="D62" s="3">
        <v>7.3</v>
      </c>
      <c r="E62" s="3">
        <v>6.3</v>
      </c>
      <c r="F62" s="7">
        <v>7.3</v>
      </c>
    </row>
    <row r="63" spans="2:6" x14ac:dyDescent="0.25">
      <c r="B63">
        <v>13</v>
      </c>
      <c r="C63" s="6">
        <v>5.5</v>
      </c>
      <c r="D63" s="3">
        <v>7.3</v>
      </c>
      <c r="E63" s="3">
        <v>6.5</v>
      </c>
      <c r="F63" s="7">
        <v>7.3</v>
      </c>
    </row>
    <row r="64" spans="2:6" x14ac:dyDescent="0.25">
      <c r="B64">
        <v>14</v>
      </c>
      <c r="C64" s="6">
        <v>6</v>
      </c>
      <c r="D64" s="3">
        <v>7.3</v>
      </c>
      <c r="E64" s="3">
        <v>6.7</v>
      </c>
      <c r="F64" s="7">
        <v>7.3</v>
      </c>
    </row>
    <row r="65" spans="2:6" x14ac:dyDescent="0.25">
      <c r="B65">
        <v>15</v>
      </c>
      <c r="C65" s="6">
        <v>6.3</v>
      </c>
      <c r="D65" s="3">
        <v>7.3</v>
      </c>
      <c r="E65" s="3">
        <v>7</v>
      </c>
      <c r="F65" s="7">
        <v>7.3</v>
      </c>
    </row>
    <row r="66" spans="2:6" x14ac:dyDescent="0.25">
      <c r="B66">
        <v>16</v>
      </c>
      <c r="C66" s="6">
        <v>6.5</v>
      </c>
      <c r="D66" s="3">
        <v>7.3</v>
      </c>
      <c r="E66" s="3">
        <v>7.3</v>
      </c>
      <c r="F66" s="7">
        <v>7.3</v>
      </c>
    </row>
    <row r="67" spans="2:6" x14ac:dyDescent="0.25">
      <c r="B67">
        <v>17</v>
      </c>
      <c r="C67" s="6">
        <v>6.7</v>
      </c>
      <c r="D67" s="3">
        <v>7.3</v>
      </c>
      <c r="E67" s="3">
        <v>7.3</v>
      </c>
      <c r="F67" s="7">
        <v>7.5</v>
      </c>
    </row>
    <row r="68" spans="2:6" x14ac:dyDescent="0.25">
      <c r="B68">
        <v>18</v>
      </c>
      <c r="C68" s="6">
        <v>7</v>
      </c>
      <c r="D68" s="3">
        <v>7.5</v>
      </c>
      <c r="E68" s="3">
        <v>7.3</v>
      </c>
      <c r="F68" s="7">
        <v>8</v>
      </c>
    </row>
    <row r="69" spans="2:6" x14ac:dyDescent="0.25">
      <c r="B69">
        <v>19</v>
      </c>
      <c r="C69" s="6">
        <v>7.3</v>
      </c>
      <c r="D69" s="3">
        <v>8</v>
      </c>
      <c r="E69" s="3">
        <v>7.3</v>
      </c>
      <c r="F69" s="7">
        <v>8</v>
      </c>
    </row>
    <row r="70" spans="2:6" x14ac:dyDescent="0.25">
      <c r="B70">
        <v>20</v>
      </c>
      <c r="C70" s="6">
        <v>7.3</v>
      </c>
      <c r="D70" s="3">
        <v>8</v>
      </c>
      <c r="E70" s="3">
        <v>7.5</v>
      </c>
      <c r="F70" s="7">
        <v>8</v>
      </c>
    </row>
    <row r="71" spans="2:6" x14ac:dyDescent="0.25">
      <c r="B71">
        <v>21</v>
      </c>
      <c r="C71" s="6">
        <v>7.5</v>
      </c>
      <c r="D71" s="3">
        <v>8</v>
      </c>
      <c r="E71" s="3">
        <v>8</v>
      </c>
      <c r="F71" s="7">
        <v>8</v>
      </c>
    </row>
    <row r="72" spans="2:6" ht="15.75" thickBot="1" x14ac:dyDescent="0.3">
      <c r="B72">
        <v>22</v>
      </c>
      <c r="C72" s="8">
        <v>8</v>
      </c>
      <c r="D72" s="9">
        <v>8</v>
      </c>
      <c r="E72" s="9">
        <v>8</v>
      </c>
      <c r="F72" s="10">
        <v>8</v>
      </c>
    </row>
  </sheetData>
  <mergeCells count="3">
    <mergeCell ref="C1:F1"/>
    <mergeCell ref="G1:J1"/>
    <mergeCell ref="C26:F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L72"/>
  <sheetViews>
    <sheetView workbookViewId="0">
      <pane xSplit="2" ySplit="2" topLeftCell="C3" activePane="bottomRight" state="frozen"/>
      <selection activeCell="C7" sqref="C7:E7"/>
      <selection pane="topRight" activeCell="C7" sqref="C7:E7"/>
      <selection pane="bottomLeft" activeCell="C7" sqref="C7:E7"/>
      <selection pane="bottomRight" activeCell="C7" sqref="C7:E7"/>
    </sheetView>
  </sheetViews>
  <sheetFormatPr defaultRowHeight="15" x14ac:dyDescent="0.25"/>
  <sheetData>
    <row r="1" spans="2:10" s="1" customFormat="1" ht="15.75" thickBot="1" x14ac:dyDescent="0.3">
      <c r="C1" s="109">
        <v>1</v>
      </c>
      <c r="D1" s="109"/>
      <c r="E1" s="109"/>
      <c r="F1" s="109"/>
      <c r="G1" s="109">
        <v>2</v>
      </c>
      <c r="H1" s="109"/>
      <c r="I1" s="109"/>
      <c r="J1" s="109"/>
    </row>
    <row r="2" spans="2:10" s="2" customFormat="1" ht="15.75" thickBot="1" x14ac:dyDescent="0.3">
      <c r="B2" s="21"/>
      <c r="C2" s="20" t="s">
        <v>0</v>
      </c>
      <c r="D2" s="17" t="s">
        <v>1</v>
      </c>
      <c r="E2" s="17" t="s">
        <v>2</v>
      </c>
      <c r="F2" s="18" t="s">
        <v>3</v>
      </c>
      <c r="G2" s="16" t="s">
        <v>0</v>
      </c>
      <c r="H2" s="17" t="s">
        <v>1</v>
      </c>
      <c r="I2" s="17" t="s">
        <v>2</v>
      </c>
      <c r="J2" s="19" t="s">
        <v>3</v>
      </c>
    </row>
    <row r="3" spans="2:10" x14ac:dyDescent="0.25">
      <c r="B3" s="22">
        <v>0</v>
      </c>
      <c r="C3" s="15">
        <v>-30</v>
      </c>
      <c r="D3" s="11">
        <v>-36</v>
      </c>
      <c r="E3" s="11">
        <v>-28</v>
      </c>
      <c r="F3" s="12">
        <v>-30</v>
      </c>
      <c r="G3" s="13">
        <v>37</v>
      </c>
      <c r="H3" s="11">
        <v>35</v>
      </c>
      <c r="I3" s="11">
        <v>37</v>
      </c>
      <c r="J3" s="14">
        <v>37</v>
      </c>
    </row>
    <row r="4" spans="2:10" x14ac:dyDescent="0.25">
      <c r="B4" s="23">
        <v>1</v>
      </c>
      <c r="C4" s="5">
        <v>-26</v>
      </c>
      <c r="D4" s="3">
        <v>-24</v>
      </c>
      <c r="E4" s="3">
        <v>-22</v>
      </c>
      <c r="F4" s="4">
        <v>-24</v>
      </c>
      <c r="G4" s="6">
        <v>33</v>
      </c>
      <c r="H4" s="3">
        <v>30</v>
      </c>
      <c r="I4" s="3">
        <v>35</v>
      </c>
      <c r="J4" s="7">
        <v>35</v>
      </c>
    </row>
    <row r="5" spans="2:10" x14ac:dyDescent="0.25">
      <c r="B5" s="23">
        <v>2</v>
      </c>
      <c r="C5" s="5">
        <v>-20</v>
      </c>
      <c r="D5" s="3">
        <v>-13</v>
      </c>
      <c r="E5" s="3">
        <v>-17</v>
      </c>
      <c r="F5" s="4">
        <v>-17</v>
      </c>
      <c r="G5" s="6">
        <v>22</v>
      </c>
      <c r="H5" s="3">
        <v>19</v>
      </c>
      <c r="I5" s="3">
        <v>30</v>
      </c>
      <c r="J5" s="7">
        <v>28</v>
      </c>
    </row>
    <row r="6" spans="2:10" x14ac:dyDescent="0.25">
      <c r="B6" s="23">
        <v>3</v>
      </c>
      <c r="C6" s="5">
        <v>-13</v>
      </c>
      <c r="D6" s="3">
        <v>-6</v>
      </c>
      <c r="E6" s="3">
        <v>-8</v>
      </c>
      <c r="F6" s="4">
        <v>-8</v>
      </c>
      <c r="G6" s="6">
        <v>13</v>
      </c>
      <c r="H6" s="3">
        <v>13</v>
      </c>
      <c r="I6" s="3">
        <v>19</v>
      </c>
      <c r="J6" s="7">
        <v>19</v>
      </c>
    </row>
    <row r="7" spans="2:10" x14ac:dyDescent="0.25">
      <c r="B7" s="23">
        <v>4</v>
      </c>
      <c r="C7" s="5">
        <v>-8</v>
      </c>
      <c r="D7" s="3">
        <v>5</v>
      </c>
      <c r="E7" s="3">
        <v>-4</v>
      </c>
      <c r="F7" s="4">
        <v>3</v>
      </c>
      <c r="G7" s="6">
        <v>7</v>
      </c>
      <c r="H7" s="3">
        <v>3</v>
      </c>
      <c r="I7" s="3">
        <v>13</v>
      </c>
      <c r="J7" s="7">
        <v>12</v>
      </c>
    </row>
    <row r="8" spans="2:10" x14ac:dyDescent="0.25">
      <c r="B8" s="23">
        <v>5</v>
      </c>
      <c r="C8" s="5">
        <v>-6</v>
      </c>
      <c r="D8" s="3">
        <v>15</v>
      </c>
      <c r="E8" s="3">
        <v>3</v>
      </c>
      <c r="F8" s="4">
        <v>10</v>
      </c>
      <c r="G8" s="6">
        <v>3</v>
      </c>
      <c r="H8" s="3">
        <v>-2</v>
      </c>
      <c r="I8" s="3">
        <v>7</v>
      </c>
      <c r="J8" s="7">
        <v>7</v>
      </c>
    </row>
    <row r="9" spans="2:10" x14ac:dyDescent="0.25">
      <c r="B9" s="23">
        <v>6</v>
      </c>
      <c r="C9" s="5">
        <v>-2</v>
      </c>
      <c r="D9" s="3">
        <v>17</v>
      </c>
      <c r="E9" s="3">
        <v>5</v>
      </c>
      <c r="F9" s="4">
        <v>15</v>
      </c>
      <c r="G9" s="6">
        <v>-2</v>
      </c>
      <c r="H9" s="3">
        <v>-10</v>
      </c>
      <c r="I9" s="3">
        <v>3</v>
      </c>
      <c r="J9" s="7">
        <v>3</v>
      </c>
    </row>
    <row r="10" spans="2:10" x14ac:dyDescent="0.25">
      <c r="B10" s="23">
        <v>7</v>
      </c>
      <c r="C10" s="5">
        <v>3</v>
      </c>
      <c r="D10" s="3">
        <v>26</v>
      </c>
      <c r="E10" s="3">
        <v>13</v>
      </c>
      <c r="F10" s="4">
        <v>26</v>
      </c>
      <c r="G10" s="6">
        <v>-6</v>
      </c>
      <c r="H10" s="3">
        <v>-17</v>
      </c>
      <c r="I10" s="3">
        <v>-6</v>
      </c>
      <c r="J10" s="7">
        <v>-2</v>
      </c>
    </row>
    <row r="11" spans="2:10" x14ac:dyDescent="0.25">
      <c r="B11" s="23">
        <v>8</v>
      </c>
      <c r="C11" s="5">
        <v>5</v>
      </c>
      <c r="D11" s="3">
        <v>28</v>
      </c>
      <c r="E11" s="3">
        <v>15</v>
      </c>
      <c r="F11" s="4">
        <v>28</v>
      </c>
      <c r="G11" s="6">
        <v>-8</v>
      </c>
      <c r="H11" s="3">
        <v>-22</v>
      </c>
      <c r="I11" s="3">
        <v>-10</v>
      </c>
      <c r="J11" s="7">
        <v>-6</v>
      </c>
    </row>
    <row r="12" spans="2:10" x14ac:dyDescent="0.25">
      <c r="B12" s="23">
        <v>9</v>
      </c>
      <c r="C12" s="5">
        <v>10</v>
      </c>
      <c r="D12" s="3">
        <v>30</v>
      </c>
      <c r="E12" s="3">
        <v>19</v>
      </c>
      <c r="F12" s="4">
        <v>30</v>
      </c>
      <c r="G12" s="6">
        <v>-13</v>
      </c>
      <c r="H12" s="3">
        <v>-26</v>
      </c>
      <c r="I12" s="3">
        <v>-15</v>
      </c>
      <c r="J12" s="7">
        <v>-12</v>
      </c>
    </row>
    <row r="13" spans="2:10" x14ac:dyDescent="0.25">
      <c r="B13" s="23">
        <v>10</v>
      </c>
      <c r="C13" s="5">
        <v>15</v>
      </c>
      <c r="D13" s="3">
        <v>33</v>
      </c>
      <c r="E13" s="3">
        <v>24</v>
      </c>
      <c r="F13" s="4">
        <v>31</v>
      </c>
      <c r="G13" s="6">
        <v>-15</v>
      </c>
      <c r="H13" s="3">
        <v>-30</v>
      </c>
      <c r="I13" s="3">
        <v>-22</v>
      </c>
      <c r="J13" s="7">
        <v>-17</v>
      </c>
    </row>
    <row r="14" spans="2:10" x14ac:dyDescent="0.25">
      <c r="B14" s="23">
        <v>11</v>
      </c>
      <c r="C14" s="5">
        <v>17</v>
      </c>
      <c r="D14" s="3">
        <v>35</v>
      </c>
      <c r="E14" s="3">
        <v>26</v>
      </c>
      <c r="F14" s="4">
        <v>33</v>
      </c>
      <c r="G14" s="6">
        <v>-17</v>
      </c>
      <c r="H14" s="3">
        <v>-33</v>
      </c>
      <c r="I14" s="3">
        <v>-26</v>
      </c>
      <c r="J14" s="7">
        <v>-26</v>
      </c>
    </row>
    <row r="15" spans="2:10" x14ac:dyDescent="0.25">
      <c r="B15" s="23">
        <v>12</v>
      </c>
      <c r="C15" s="5">
        <v>19</v>
      </c>
      <c r="D15" s="3">
        <v>36</v>
      </c>
      <c r="E15" s="3">
        <v>28</v>
      </c>
      <c r="F15" s="4">
        <v>34</v>
      </c>
      <c r="G15" s="6">
        <v>-22</v>
      </c>
      <c r="H15" s="3">
        <v>-35</v>
      </c>
      <c r="I15" s="3">
        <v>-30</v>
      </c>
      <c r="J15" s="7">
        <v>-28</v>
      </c>
    </row>
    <row r="16" spans="2:10" x14ac:dyDescent="0.25">
      <c r="B16" s="23">
        <v>13</v>
      </c>
      <c r="C16" s="5">
        <v>24</v>
      </c>
      <c r="D16" s="3">
        <v>36</v>
      </c>
      <c r="E16" s="3">
        <v>30</v>
      </c>
      <c r="F16" s="4">
        <v>35</v>
      </c>
      <c r="G16" s="6">
        <v>-26</v>
      </c>
      <c r="H16" s="3">
        <v>-36</v>
      </c>
      <c r="I16" s="3">
        <v>-33</v>
      </c>
      <c r="J16" s="7">
        <v>-30</v>
      </c>
    </row>
    <row r="17" spans="2:10" x14ac:dyDescent="0.25">
      <c r="B17" s="23">
        <v>14</v>
      </c>
      <c r="C17" s="5">
        <v>26</v>
      </c>
      <c r="D17" s="3">
        <v>36</v>
      </c>
      <c r="E17" s="3">
        <v>33</v>
      </c>
      <c r="F17" s="4">
        <v>36</v>
      </c>
      <c r="G17" s="6">
        <v>-28</v>
      </c>
      <c r="H17" s="3">
        <v>-36</v>
      </c>
      <c r="I17" s="3">
        <v>-34</v>
      </c>
      <c r="J17" s="7">
        <v>-33</v>
      </c>
    </row>
    <row r="18" spans="2:10" x14ac:dyDescent="0.25">
      <c r="B18" s="23">
        <v>15</v>
      </c>
      <c r="C18" s="5">
        <v>33</v>
      </c>
      <c r="D18" s="3">
        <v>36</v>
      </c>
      <c r="E18" s="3">
        <v>35</v>
      </c>
      <c r="F18" s="4">
        <v>36</v>
      </c>
      <c r="G18" s="6">
        <v>-30</v>
      </c>
      <c r="H18" s="3">
        <v>-36</v>
      </c>
      <c r="I18" s="3">
        <v>-34</v>
      </c>
      <c r="J18" s="7">
        <v>-35</v>
      </c>
    </row>
    <row r="19" spans="2:10" x14ac:dyDescent="0.25">
      <c r="B19" s="23">
        <v>16</v>
      </c>
      <c r="C19" s="5">
        <v>35</v>
      </c>
      <c r="D19" s="3">
        <v>36</v>
      </c>
      <c r="E19" s="3">
        <v>35</v>
      </c>
      <c r="F19" s="4">
        <v>36</v>
      </c>
      <c r="G19" s="6">
        <v>-33</v>
      </c>
      <c r="H19" s="3">
        <v>-36</v>
      </c>
      <c r="I19" s="3">
        <v>-35</v>
      </c>
      <c r="J19" s="7">
        <v>-36</v>
      </c>
    </row>
    <row r="20" spans="2:10" x14ac:dyDescent="0.25">
      <c r="B20" s="23">
        <v>17</v>
      </c>
      <c r="C20" s="5">
        <v>35</v>
      </c>
      <c r="D20" s="3">
        <v>36</v>
      </c>
      <c r="E20" s="3">
        <v>35</v>
      </c>
      <c r="F20" s="4">
        <v>37</v>
      </c>
      <c r="G20" s="6">
        <v>-35</v>
      </c>
      <c r="H20" s="3">
        <v>-36</v>
      </c>
      <c r="I20" s="3">
        <v>-36</v>
      </c>
      <c r="J20" s="7">
        <v>-37</v>
      </c>
    </row>
    <row r="21" spans="2:10" x14ac:dyDescent="0.25">
      <c r="B21" s="23">
        <v>18</v>
      </c>
      <c r="C21" s="5">
        <v>36</v>
      </c>
      <c r="D21" s="3">
        <v>36</v>
      </c>
      <c r="E21" s="3">
        <v>35</v>
      </c>
      <c r="F21" s="4">
        <v>38</v>
      </c>
      <c r="G21" s="6">
        <v>-35</v>
      </c>
      <c r="H21" s="3">
        <v>-36</v>
      </c>
      <c r="I21" s="3">
        <v>-36</v>
      </c>
      <c r="J21" s="7">
        <v>-38</v>
      </c>
    </row>
    <row r="22" spans="2:10" x14ac:dyDescent="0.25">
      <c r="B22" s="23">
        <v>19</v>
      </c>
      <c r="C22" s="5">
        <v>36</v>
      </c>
      <c r="D22" s="3">
        <v>37</v>
      </c>
      <c r="E22" s="3">
        <v>35</v>
      </c>
      <c r="F22" s="4">
        <v>39</v>
      </c>
      <c r="G22" s="6">
        <v>-37</v>
      </c>
      <c r="H22" s="3">
        <v>-37</v>
      </c>
      <c r="I22" s="3">
        <v>-37</v>
      </c>
      <c r="J22" s="7">
        <v>-39</v>
      </c>
    </row>
    <row r="23" spans="2:10" ht="15.75" thickBot="1" x14ac:dyDescent="0.3">
      <c r="B23" s="24">
        <v>20</v>
      </c>
      <c r="C23" s="25">
        <v>37</v>
      </c>
      <c r="D23" s="9">
        <v>40</v>
      </c>
      <c r="E23" s="9">
        <v>37</v>
      </c>
      <c r="F23" s="26">
        <v>40</v>
      </c>
      <c r="G23" s="8">
        <v>-37</v>
      </c>
      <c r="H23" s="9">
        <v>-40</v>
      </c>
      <c r="I23" s="9">
        <v>-40</v>
      </c>
      <c r="J23" s="10">
        <v>-40</v>
      </c>
    </row>
    <row r="26" spans="2:10" ht="15.75" thickBot="1" x14ac:dyDescent="0.3">
      <c r="C26" s="109">
        <v>3</v>
      </c>
      <c r="D26" s="109"/>
      <c r="E26" s="109"/>
      <c r="F26" s="109"/>
    </row>
    <row r="27" spans="2:10" ht="15.75" thickBot="1" x14ac:dyDescent="0.3">
      <c r="C27" s="16" t="s">
        <v>0</v>
      </c>
      <c r="D27" s="17" t="s">
        <v>1</v>
      </c>
      <c r="E27" s="17" t="s">
        <v>2</v>
      </c>
      <c r="F27" s="19" t="s">
        <v>3</v>
      </c>
    </row>
    <row r="28" spans="2:10" x14ac:dyDescent="0.25">
      <c r="B28">
        <v>-22</v>
      </c>
      <c r="C28" s="28">
        <v>-37</v>
      </c>
      <c r="D28" s="29"/>
      <c r="E28" s="29"/>
      <c r="F28" s="27"/>
    </row>
    <row r="29" spans="2:10" x14ac:dyDescent="0.25">
      <c r="B29">
        <v>-21</v>
      </c>
      <c r="C29" s="6">
        <v>-36</v>
      </c>
      <c r="D29" s="3"/>
      <c r="E29" s="3"/>
      <c r="F29" s="7"/>
    </row>
    <row r="30" spans="2:10" x14ac:dyDescent="0.25">
      <c r="B30">
        <v>-20</v>
      </c>
      <c r="C30" s="6">
        <v>-35</v>
      </c>
      <c r="D30" s="3"/>
      <c r="E30" s="3"/>
      <c r="F30" s="7"/>
    </row>
    <row r="31" spans="2:10" x14ac:dyDescent="0.25">
      <c r="B31">
        <v>-19</v>
      </c>
      <c r="C31" s="6">
        <v>-34</v>
      </c>
      <c r="D31" s="3"/>
      <c r="E31" s="3"/>
      <c r="F31" s="7"/>
    </row>
    <row r="32" spans="2:10" x14ac:dyDescent="0.25">
      <c r="B32">
        <v>-18</v>
      </c>
      <c r="C32" s="6">
        <v>-34</v>
      </c>
      <c r="D32" s="3"/>
      <c r="E32" s="3"/>
      <c r="F32" s="7"/>
    </row>
    <row r="33" spans="2:6" x14ac:dyDescent="0.25">
      <c r="B33">
        <v>-17</v>
      </c>
      <c r="C33" s="6">
        <v>-34</v>
      </c>
      <c r="D33" s="3"/>
      <c r="E33" s="3"/>
      <c r="F33" s="7"/>
    </row>
    <row r="34" spans="2:6" x14ac:dyDescent="0.25">
      <c r="B34">
        <v>-16</v>
      </c>
      <c r="C34" s="6">
        <v>-33</v>
      </c>
      <c r="D34" s="3"/>
      <c r="E34" s="3"/>
      <c r="F34" s="7"/>
    </row>
    <row r="35" spans="2:6" x14ac:dyDescent="0.25">
      <c r="B35">
        <v>-15</v>
      </c>
      <c r="C35" s="6">
        <v>-31</v>
      </c>
      <c r="D35" s="3"/>
      <c r="E35" s="3"/>
      <c r="F35" s="7"/>
    </row>
    <row r="36" spans="2:6" x14ac:dyDescent="0.25">
      <c r="B36">
        <v>-14</v>
      </c>
      <c r="C36" s="6">
        <v>-30</v>
      </c>
      <c r="D36" s="3"/>
      <c r="E36" s="3"/>
      <c r="F36" s="7"/>
    </row>
    <row r="37" spans="2:6" x14ac:dyDescent="0.25">
      <c r="B37">
        <v>-13</v>
      </c>
      <c r="C37" s="6">
        <v>-29</v>
      </c>
      <c r="D37" s="3"/>
      <c r="E37" s="3"/>
      <c r="F37" s="7"/>
    </row>
    <row r="38" spans="2:6" x14ac:dyDescent="0.25">
      <c r="B38">
        <v>-12</v>
      </c>
      <c r="C38" s="6">
        <v>-28</v>
      </c>
      <c r="D38" s="3"/>
      <c r="E38" s="3"/>
      <c r="F38" s="7"/>
    </row>
    <row r="39" spans="2:6" x14ac:dyDescent="0.25">
      <c r="B39">
        <v>-11</v>
      </c>
      <c r="C39" s="6">
        <v>-26</v>
      </c>
      <c r="D39" s="3"/>
      <c r="E39" s="3"/>
      <c r="F39" s="7"/>
    </row>
    <row r="40" spans="2:6" x14ac:dyDescent="0.25">
      <c r="B40">
        <v>-10</v>
      </c>
      <c r="C40" s="6">
        <v>-22</v>
      </c>
      <c r="D40" s="3"/>
      <c r="E40" s="3"/>
      <c r="F40" s="7"/>
    </row>
    <row r="41" spans="2:6" x14ac:dyDescent="0.25">
      <c r="B41">
        <v>-9</v>
      </c>
      <c r="C41" s="6">
        <v>-17</v>
      </c>
      <c r="D41" s="3"/>
      <c r="E41" s="3"/>
      <c r="F41" s="7"/>
    </row>
    <row r="42" spans="2:6" x14ac:dyDescent="0.25">
      <c r="B42">
        <v>-8</v>
      </c>
      <c r="C42" s="6">
        <v>-16</v>
      </c>
      <c r="D42" s="3"/>
      <c r="E42" s="3"/>
      <c r="F42" s="7"/>
    </row>
    <row r="43" spans="2:6" x14ac:dyDescent="0.25">
      <c r="B43">
        <v>-7</v>
      </c>
      <c r="C43" s="6">
        <v>-15</v>
      </c>
      <c r="D43" s="3"/>
      <c r="E43" s="3"/>
      <c r="F43" s="7"/>
    </row>
    <row r="44" spans="2:6" x14ac:dyDescent="0.25">
      <c r="B44">
        <v>-6</v>
      </c>
      <c r="C44" s="6">
        <v>-14</v>
      </c>
      <c r="D44" s="3"/>
      <c r="E44" s="3"/>
      <c r="F44" s="7"/>
    </row>
    <row r="45" spans="2:6" x14ac:dyDescent="0.25">
      <c r="B45">
        <v>-5</v>
      </c>
      <c r="C45" s="6">
        <v>-13</v>
      </c>
      <c r="D45" s="3"/>
      <c r="E45" s="3"/>
      <c r="F45" s="7"/>
    </row>
    <row r="46" spans="2:6" x14ac:dyDescent="0.25">
      <c r="B46">
        <v>-4</v>
      </c>
      <c r="C46" s="6">
        <v>-8</v>
      </c>
      <c r="D46" s="3"/>
      <c r="E46" s="3"/>
      <c r="F46" s="7"/>
    </row>
    <row r="47" spans="2:6" x14ac:dyDescent="0.25">
      <c r="B47">
        <v>-3</v>
      </c>
      <c r="C47" s="6">
        <v>-6</v>
      </c>
      <c r="D47" s="3"/>
      <c r="E47" s="3"/>
      <c r="F47" s="7"/>
    </row>
    <row r="48" spans="2:6" x14ac:dyDescent="0.25">
      <c r="B48">
        <v>-2</v>
      </c>
      <c r="C48" s="6">
        <v>-4</v>
      </c>
      <c r="D48" s="3"/>
      <c r="E48" s="3"/>
      <c r="F48" s="7"/>
    </row>
    <row r="49" spans="2:12" x14ac:dyDescent="0.25">
      <c r="B49">
        <v>-1</v>
      </c>
      <c r="C49" s="6">
        <v>-3</v>
      </c>
      <c r="D49" s="3"/>
      <c r="E49" s="3"/>
      <c r="F49" s="7"/>
    </row>
    <row r="50" spans="2:12" x14ac:dyDescent="0.25">
      <c r="B50">
        <v>0</v>
      </c>
      <c r="C50" s="6">
        <v>-2</v>
      </c>
      <c r="D50" s="3"/>
      <c r="E50" s="3"/>
      <c r="F50" s="7"/>
    </row>
    <row r="51" spans="2:12" x14ac:dyDescent="0.25">
      <c r="B51">
        <v>1</v>
      </c>
      <c r="C51" s="6">
        <v>3</v>
      </c>
      <c r="D51" s="3"/>
      <c r="E51" s="3"/>
      <c r="F51" s="7"/>
    </row>
    <row r="52" spans="2:12" x14ac:dyDescent="0.25">
      <c r="B52">
        <v>2</v>
      </c>
      <c r="C52" s="6">
        <v>4</v>
      </c>
      <c r="D52" s="3"/>
      <c r="E52" s="3"/>
      <c r="F52" s="7"/>
    </row>
    <row r="53" spans="2:12" x14ac:dyDescent="0.25">
      <c r="B53">
        <v>3</v>
      </c>
      <c r="C53" s="6">
        <v>5</v>
      </c>
      <c r="D53" s="3"/>
      <c r="E53" s="3"/>
      <c r="F53" s="7"/>
    </row>
    <row r="54" spans="2:12" x14ac:dyDescent="0.25">
      <c r="B54">
        <v>4</v>
      </c>
      <c r="C54" s="6">
        <v>6</v>
      </c>
      <c r="D54" s="3"/>
      <c r="E54" s="3"/>
      <c r="F54" s="7"/>
    </row>
    <row r="55" spans="2:12" x14ac:dyDescent="0.25">
      <c r="B55">
        <v>5</v>
      </c>
      <c r="C55" s="6">
        <v>7</v>
      </c>
      <c r="D55" s="3"/>
      <c r="E55" s="3"/>
      <c r="F55" s="7"/>
    </row>
    <row r="56" spans="2:12" x14ac:dyDescent="0.25">
      <c r="B56">
        <v>6</v>
      </c>
      <c r="C56" s="6">
        <v>10</v>
      </c>
      <c r="D56" s="3"/>
      <c r="E56" s="3"/>
      <c r="F56" s="7"/>
    </row>
    <row r="57" spans="2:12" x14ac:dyDescent="0.25">
      <c r="B57">
        <v>7</v>
      </c>
      <c r="C57" s="6">
        <v>12</v>
      </c>
      <c r="D57" s="3"/>
      <c r="E57" s="3"/>
      <c r="F57" s="7"/>
    </row>
    <row r="58" spans="2:12" x14ac:dyDescent="0.25">
      <c r="B58">
        <v>8</v>
      </c>
      <c r="C58" s="6">
        <v>16</v>
      </c>
      <c r="D58" s="3"/>
      <c r="E58" s="3"/>
      <c r="F58" s="7"/>
      <c r="L58">
        <v>12</v>
      </c>
    </row>
    <row r="59" spans="2:12" x14ac:dyDescent="0.25">
      <c r="B59">
        <v>9</v>
      </c>
      <c r="C59" s="6">
        <v>18</v>
      </c>
      <c r="D59" s="3"/>
      <c r="E59" s="3"/>
      <c r="F59" s="7"/>
      <c r="L59">
        <v>250000</v>
      </c>
    </row>
    <row r="60" spans="2:12" x14ac:dyDescent="0.25">
      <c r="B60">
        <v>10</v>
      </c>
      <c r="C60" s="6">
        <v>24</v>
      </c>
      <c r="D60" s="3"/>
      <c r="E60" s="3"/>
      <c r="F60" s="7"/>
      <c r="L60">
        <f>L59*L58</f>
        <v>3000000</v>
      </c>
    </row>
    <row r="61" spans="2:12" x14ac:dyDescent="0.25">
      <c r="B61">
        <v>11</v>
      </c>
      <c r="C61" s="6">
        <v>25</v>
      </c>
      <c r="D61" s="3"/>
      <c r="E61" s="3"/>
      <c r="F61" s="7"/>
    </row>
    <row r="62" spans="2:12" x14ac:dyDescent="0.25">
      <c r="B62">
        <v>12</v>
      </c>
      <c r="C62" s="6">
        <v>26</v>
      </c>
      <c r="D62" s="3"/>
      <c r="E62" s="3"/>
      <c r="F62" s="7"/>
    </row>
    <row r="63" spans="2:12" x14ac:dyDescent="0.25">
      <c r="B63">
        <v>13</v>
      </c>
      <c r="C63" s="6">
        <v>28</v>
      </c>
      <c r="D63" s="3"/>
      <c r="E63" s="3"/>
      <c r="F63" s="7"/>
    </row>
    <row r="64" spans="2:12" x14ac:dyDescent="0.25">
      <c r="B64">
        <v>14</v>
      </c>
      <c r="C64" s="6">
        <v>30</v>
      </c>
      <c r="D64" s="3"/>
      <c r="E64" s="3"/>
      <c r="F64" s="7"/>
    </row>
    <row r="65" spans="2:6" x14ac:dyDescent="0.25">
      <c r="B65">
        <v>15</v>
      </c>
      <c r="C65" s="6">
        <v>31</v>
      </c>
      <c r="D65" s="3"/>
      <c r="E65" s="3"/>
      <c r="F65" s="7"/>
    </row>
    <row r="66" spans="2:6" x14ac:dyDescent="0.25">
      <c r="B66">
        <v>16</v>
      </c>
      <c r="C66" s="6">
        <v>33</v>
      </c>
      <c r="D66" s="3"/>
      <c r="E66" s="3"/>
      <c r="F66" s="7"/>
    </row>
    <row r="67" spans="2:6" x14ac:dyDescent="0.25">
      <c r="B67">
        <v>17</v>
      </c>
      <c r="C67" s="6">
        <v>34</v>
      </c>
      <c r="D67" s="3"/>
      <c r="E67" s="3"/>
      <c r="F67" s="7"/>
    </row>
    <row r="68" spans="2:6" x14ac:dyDescent="0.25">
      <c r="B68">
        <v>18</v>
      </c>
      <c r="C68" s="6">
        <v>35</v>
      </c>
      <c r="D68" s="3"/>
      <c r="E68" s="3"/>
      <c r="F68" s="7"/>
    </row>
    <row r="69" spans="2:6" x14ac:dyDescent="0.25">
      <c r="B69">
        <v>19</v>
      </c>
      <c r="C69" s="6">
        <v>36</v>
      </c>
      <c r="D69" s="3"/>
      <c r="E69" s="3"/>
      <c r="F69" s="7"/>
    </row>
    <row r="70" spans="2:6" x14ac:dyDescent="0.25">
      <c r="B70">
        <v>20</v>
      </c>
      <c r="C70" s="6">
        <v>36</v>
      </c>
      <c r="D70" s="3"/>
      <c r="E70" s="3"/>
      <c r="F70" s="7"/>
    </row>
    <row r="71" spans="2:6" x14ac:dyDescent="0.25">
      <c r="B71">
        <v>21</v>
      </c>
      <c r="C71" s="6">
        <v>37</v>
      </c>
      <c r="D71" s="3"/>
      <c r="E71" s="3"/>
      <c r="F71" s="7"/>
    </row>
    <row r="72" spans="2:6" ht="15.75" thickBot="1" x14ac:dyDescent="0.3">
      <c r="B72">
        <v>22</v>
      </c>
      <c r="C72" s="8">
        <v>40</v>
      </c>
      <c r="D72" s="9"/>
      <c r="E72" s="9"/>
      <c r="F72" s="10"/>
    </row>
  </sheetData>
  <mergeCells count="3">
    <mergeCell ref="C1:F1"/>
    <mergeCell ref="G1:J1"/>
    <mergeCell ref="C26:F26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>
    <pageSetUpPr fitToPage="1"/>
  </sheetPr>
  <dimension ref="A1:EY86"/>
  <sheetViews>
    <sheetView tabSelected="1" topLeftCell="A17" zoomScale="70" zoomScaleNormal="70" workbookViewId="0">
      <selection activeCell="V29" sqref="V29"/>
    </sheetView>
  </sheetViews>
  <sheetFormatPr defaultRowHeight="22.5" x14ac:dyDescent="0.3"/>
  <cols>
    <col min="1" max="1" width="15" style="33" bestFit="1" customWidth="1"/>
    <col min="2" max="2" width="2" style="33" customWidth="1"/>
    <col min="3" max="4" width="9.42578125" style="33" bestFit="1" customWidth="1"/>
    <col min="5" max="5" width="10" style="33" customWidth="1"/>
    <col min="6" max="7" width="9.42578125" style="33" bestFit="1" customWidth="1"/>
    <col min="8" max="10" width="9.140625" style="33"/>
    <col min="11" max="11" width="3.7109375" style="33" customWidth="1"/>
    <col min="12" max="12" width="3.7109375" style="37" customWidth="1"/>
    <col min="13" max="13" width="13.7109375" style="38" bestFit="1" customWidth="1"/>
    <col min="14" max="17" width="7.7109375" style="38" customWidth="1"/>
    <col min="18" max="18" width="7.7109375" style="37" customWidth="1"/>
    <col min="19" max="24" width="7.7109375" style="38" customWidth="1"/>
    <col min="25" max="29" width="7.7109375" style="33" customWidth="1"/>
    <col min="30" max="52" width="9.140625" style="33"/>
    <col min="53" max="53" width="9.42578125" style="34" bestFit="1" customWidth="1"/>
    <col min="54" max="58" width="9.140625" style="34"/>
    <col min="59" max="59" width="9.140625" style="33"/>
    <col min="60" max="99" width="9.140625" style="33" customWidth="1"/>
    <col min="100" max="102" width="9.140625" style="33"/>
    <col min="103" max="103" width="10.140625" style="33" bestFit="1" customWidth="1"/>
    <col min="104" max="16384" width="9.140625" style="33"/>
  </cols>
  <sheetData>
    <row r="1" spans="1:155" x14ac:dyDescent="0.3">
      <c r="A1" s="110" t="s">
        <v>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</row>
    <row r="2" spans="1:155" x14ac:dyDescent="0.3">
      <c r="B2" s="110" t="s">
        <v>9</v>
      </c>
      <c r="C2" s="110"/>
      <c r="D2" s="110"/>
      <c r="E2" s="110"/>
      <c r="F2" s="110"/>
      <c r="G2" s="110"/>
      <c r="H2" s="110"/>
      <c r="I2" s="110"/>
      <c r="J2" s="110"/>
      <c r="K2" s="35"/>
      <c r="L2" s="36"/>
      <c r="M2" s="132" t="s">
        <v>26</v>
      </c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</row>
    <row r="3" spans="1:155" ht="23.25" thickBot="1" x14ac:dyDescent="0.35"/>
    <row r="4" spans="1:155" ht="21" customHeight="1" thickTop="1" x14ac:dyDescent="0.3">
      <c r="A4" s="35" t="s">
        <v>10</v>
      </c>
      <c r="B4" s="39" t="s">
        <v>11</v>
      </c>
      <c r="C4" s="130" t="e">
        <f>#REF!</f>
        <v>#REF!</v>
      </c>
      <c r="D4" s="131"/>
      <c r="E4" s="131"/>
      <c r="L4" s="40"/>
      <c r="M4" s="41"/>
      <c r="N4" s="41"/>
      <c r="O4" s="41"/>
      <c r="P4" s="41"/>
      <c r="Q4" s="41"/>
      <c r="R4" s="42"/>
      <c r="S4" s="41"/>
      <c r="T4" s="41"/>
      <c r="U4" s="41"/>
      <c r="V4" s="41"/>
      <c r="W4" s="41"/>
      <c r="X4" s="41"/>
      <c r="Y4" s="41"/>
      <c r="Z4" s="41"/>
      <c r="AA4" s="41"/>
      <c r="AB4" s="41"/>
      <c r="AC4" s="43"/>
      <c r="BA4" s="44"/>
      <c r="BB4" s="44"/>
      <c r="BC4" s="44"/>
      <c r="BD4" s="44"/>
      <c r="BE4" s="44"/>
      <c r="BF4" s="44"/>
      <c r="BG4" s="45"/>
      <c r="BH4" s="46">
        <v>1</v>
      </c>
      <c r="BI4" s="46">
        <v>2</v>
      </c>
      <c r="BJ4" s="46">
        <v>3</v>
      </c>
      <c r="BK4" s="46">
        <v>4</v>
      </c>
      <c r="BL4" s="46">
        <v>5</v>
      </c>
      <c r="BM4" s="46">
        <v>6</v>
      </c>
      <c r="BN4" s="46">
        <v>7</v>
      </c>
      <c r="BO4" s="46">
        <v>8</v>
      </c>
      <c r="BP4" s="46">
        <v>9</v>
      </c>
      <c r="BQ4" s="46">
        <v>10</v>
      </c>
      <c r="BR4" s="46">
        <v>11</v>
      </c>
      <c r="BS4" s="46">
        <v>12</v>
      </c>
      <c r="BT4" s="44">
        <v>13</v>
      </c>
      <c r="BU4" s="44">
        <v>14</v>
      </c>
      <c r="BV4" s="44">
        <v>15</v>
      </c>
      <c r="BW4" s="44">
        <v>16</v>
      </c>
      <c r="BX4" s="44">
        <v>17</v>
      </c>
      <c r="BY4" s="44">
        <v>18</v>
      </c>
      <c r="BZ4" s="44">
        <v>19</v>
      </c>
      <c r="CA4" s="44">
        <v>20</v>
      </c>
      <c r="CB4" s="44">
        <v>21</v>
      </c>
      <c r="CC4" s="44">
        <v>22</v>
      </c>
      <c r="CD4" s="44">
        <v>23</v>
      </c>
      <c r="CE4" s="44">
        <v>24</v>
      </c>
      <c r="CF4" s="44">
        <v>25</v>
      </c>
      <c r="CG4" s="44">
        <v>26</v>
      </c>
      <c r="CH4" s="44">
        <v>27</v>
      </c>
      <c r="CI4" s="44">
        <v>28</v>
      </c>
      <c r="CJ4" s="44">
        <v>29</v>
      </c>
      <c r="CK4" s="44">
        <v>30</v>
      </c>
      <c r="CL4" s="44">
        <v>31</v>
      </c>
      <c r="CM4" s="44">
        <v>32</v>
      </c>
      <c r="CN4" s="44">
        <v>33</v>
      </c>
      <c r="CO4" s="44">
        <v>34</v>
      </c>
      <c r="CP4" s="44">
        <v>35</v>
      </c>
      <c r="CQ4" s="44">
        <v>36</v>
      </c>
      <c r="CR4" s="44">
        <v>37</v>
      </c>
      <c r="CS4" s="44">
        <v>38</v>
      </c>
      <c r="CT4" s="44">
        <v>39</v>
      </c>
      <c r="CU4" s="44">
        <v>40</v>
      </c>
      <c r="CV4" s="34"/>
      <c r="CW4" s="34"/>
      <c r="CX4" s="34"/>
      <c r="CY4" s="34"/>
      <c r="CZ4" s="34"/>
      <c r="DA4" s="34"/>
    </row>
    <row r="5" spans="1:155" ht="21" customHeight="1" x14ac:dyDescent="0.3">
      <c r="A5" s="35" t="s">
        <v>12</v>
      </c>
      <c r="B5" s="39" t="s">
        <v>11</v>
      </c>
      <c r="C5" s="130" t="e">
        <f>#REF!</f>
        <v>#REF!</v>
      </c>
      <c r="D5" s="131"/>
      <c r="E5" s="131"/>
      <c r="L5" s="47"/>
      <c r="M5" s="48" t="s">
        <v>27</v>
      </c>
      <c r="N5" s="49"/>
      <c r="O5" s="49"/>
      <c r="P5" s="49"/>
      <c r="Q5" s="49"/>
      <c r="R5" s="50"/>
      <c r="S5" s="49"/>
      <c r="T5" s="49"/>
      <c r="U5" s="49"/>
      <c r="V5" s="48" t="s">
        <v>28</v>
      </c>
      <c r="W5" s="49"/>
      <c r="X5" s="49"/>
      <c r="Y5" s="49"/>
      <c r="Z5" s="49"/>
      <c r="AA5" s="49"/>
      <c r="AB5" s="49"/>
      <c r="AC5" s="51"/>
      <c r="BA5" s="52"/>
      <c r="BB5" s="52"/>
      <c r="BC5" s="52"/>
      <c r="BD5" s="52"/>
      <c r="BE5" s="52"/>
      <c r="BF5" s="52"/>
      <c r="BG5" s="53"/>
      <c r="BH5" s="54" t="s">
        <v>3</v>
      </c>
      <c r="BI5" s="54" t="s">
        <v>0</v>
      </c>
      <c r="BJ5" s="54" t="s">
        <v>18</v>
      </c>
      <c r="BK5" s="54" t="s">
        <v>16</v>
      </c>
      <c r="BL5" s="54" t="s">
        <v>20</v>
      </c>
      <c r="BM5" s="54" t="s">
        <v>25</v>
      </c>
      <c r="BN5" s="54" t="s">
        <v>17</v>
      </c>
      <c r="BO5" s="54" t="s">
        <v>48</v>
      </c>
      <c r="BP5" s="54" t="s">
        <v>14</v>
      </c>
      <c r="BQ5" s="54" t="s">
        <v>15</v>
      </c>
      <c r="BR5" s="54" t="s">
        <v>43</v>
      </c>
      <c r="BS5" s="54" t="s">
        <v>21</v>
      </c>
      <c r="BT5" s="54" t="s">
        <v>23</v>
      </c>
      <c r="BU5" s="54" t="s">
        <v>19</v>
      </c>
      <c r="BV5" s="54" t="s">
        <v>2</v>
      </c>
      <c r="BW5" s="54" t="s">
        <v>24</v>
      </c>
      <c r="BX5" s="54" t="s">
        <v>22</v>
      </c>
      <c r="BY5" s="54" t="s">
        <v>32</v>
      </c>
      <c r="BZ5" s="54" t="s">
        <v>33</v>
      </c>
      <c r="CA5" s="54" t="s">
        <v>34</v>
      </c>
      <c r="CB5" s="54" t="s">
        <v>35</v>
      </c>
      <c r="CC5" s="54" t="s">
        <v>36</v>
      </c>
      <c r="CD5" s="54" t="s">
        <v>37</v>
      </c>
      <c r="CE5" s="54" t="s">
        <v>1</v>
      </c>
      <c r="CF5" s="54" t="s">
        <v>38</v>
      </c>
      <c r="CG5" s="54" t="s">
        <v>39</v>
      </c>
      <c r="CH5" s="54" t="s">
        <v>40</v>
      </c>
      <c r="CI5" s="54" t="s">
        <v>41</v>
      </c>
      <c r="CJ5" s="54" t="s">
        <v>42</v>
      </c>
      <c r="CK5" s="54" t="s">
        <v>44</v>
      </c>
      <c r="CL5" s="54" t="s">
        <v>45</v>
      </c>
      <c r="CM5" s="54" t="s">
        <v>46</v>
      </c>
      <c r="CN5" s="54" t="s">
        <v>47</v>
      </c>
      <c r="CO5" s="54" t="s">
        <v>49</v>
      </c>
      <c r="CP5" s="54" t="s">
        <v>50</v>
      </c>
      <c r="CQ5" s="54" t="s">
        <v>51</v>
      </c>
      <c r="CR5" s="54" t="s">
        <v>52</v>
      </c>
      <c r="CS5" s="54" t="s">
        <v>53</v>
      </c>
      <c r="CT5" s="54" t="s">
        <v>54</v>
      </c>
      <c r="CU5" s="54" t="s">
        <v>55</v>
      </c>
      <c r="CV5" s="34"/>
      <c r="CW5" s="34"/>
      <c r="CX5" s="34"/>
      <c r="CY5" s="34"/>
      <c r="CZ5" s="34"/>
      <c r="DA5" s="34"/>
    </row>
    <row r="6" spans="1:155" ht="21" customHeight="1" x14ac:dyDescent="0.3">
      <c r="A6" s="35" t="s">
        <v>13</v>
      </c>
      <c r="B6" s="39" t="s">
        <v>11</v>
      </c>
      <c r="C6" s="130" t="e">
        <f>#REF!</f>
        <v>#REF!</v>
      </c>
      <c r="D6" s="131"/>
      <c r="E6" s="131"/>
      <c r="L6" s="47"/>
      <c r="M6" s="133" t="e">
        <f>HLOOKUP($CY$7,#REF!,4)</f>
        <v>#N/A</v>
      </c>
      <c r="N6" s="134"/>
      <c r="O6" s="134"/>
      <c r="P6" s="134"/>
      <c r="Q6" s="135"/>
      <c r="R6" s="136"/>
      <c r="S6" s="134"/>
      <c r="T6" s="134"/>
      <c r="U6" s="134"/>
      <c r="V6" s="133" t="e">
        <f>HLOOKUP($CY$9,#REF!,4)</f>
        <v>#N/A</v>
      </c>
      <c r="W6" s="135"/>
      <c r="X6" s="135"/>
      <c r="Y6" s="49"/>
      <c r="Z6" s="49"/>
      <c r="AA6" s="49"/>
      <c r="AB6" s="49"/>
      <c r="AC6" s="51"/>
      <c r="BA6" s="56" t="s">
        <v>6</v>
      </c>
      <c r="BB6" s="56" t="s">
        <v>0</v>
      </c>
      <c r="BC6" s="56" t="s">
        <v>1</v>
      </c>
      <c r="BD6" s="56" t="s">
        <v>2</v>
      </c>
      <c r="BE6" s="56" t="s">
        <v>3</v>
      </c>
      <c r="BF6" s="52"/>
      <c r="BG6" s="53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34"/>
      <c r="CW6" s="34"/>
      <c r="CX6" s="34"/>
      <c r="CY6" s="34"/>
      <c r="CZ6" s="34"/>
      <c r="DA6" s="34"/>
    </row>
    <row r="7" spans="1:155" ht="21" customHeight="1" x14ac:dyDescent="0.3">
      <c r="A7" s="35" t="s">
        <v>30</v>
      </c>
      <c r="B7" s="39" t="s">
        <v>11</v>
      </c>
      <c r="C7" s="111" t="e">
        <f>#REF!</f>
        <v>#REF!</v>
      </c>
      <c r="D7" s="111"/>
      <c r="E7" s="111"/>
      <c r="L7" s="47"/>
      <c r="M7" s="133" t="e">
        <f>HLOOKUP($CY$7,#REF!,4)</f>
        <v>#N/A</v>
      </c>
      <c r="N7" s="134"/>
      <c r="O7" s="134"/>
      <c r="P7" s="134"/>
      <c r="Q7" s="134"/>
      <c r="R7" s="137"/>
      <c r="S7" s="134"/>
      <c r="T7" s="134"/>
      <c r="U7" s="134"/>
      <c r="V7" s="133" t="e">
        <f>HLOOKUP($CY$9,#REF!,4)</f>
        <v>#N/A</v>
      </c>
      <c r="W7" s="135"/>
      <c r="X7" s="135"/>
      <c r="Y7" s="49"/>
      <c r="Z7" s="49"/>
      <c r="AA7" s="49"/>
      <c r="AB7" s="49"/>
      <c r="AC7" s="51"/>
      <c r="BA7" s="56">
        <v>1</v>
      </c>
      <c r="BB7" s="58"/>
      <c r="BC7" s="58"/>
      <c r="BD7" s="58"/>
      <c r="BE7" s="58"/>
      <c r="BF7" s="52"/>
      <c r="BG7" s="53"/>
      <c r="BH7" s="46">
        <f>IF(AND(BB7&lt;=0,BC7&lt;=0,BD7&lt;=0,BE7&gt;0)=TRUE,1,0)</f>
        <v>0</v>
      </c>
      <c r="BI7" s="46">
        <f>IF(AND(BB7&gt;0,BC7&lt;=0,BD7&lt;=0,BE7&lt;=0)=TRUE,1,0)</f>
        <v>0</v>
      </c>
      <c r="BJ7" s="46">
        <f>IF(AND(BB7&gt;0,BC7&lt;=0,BD7&lt;=0,BE7&gt;0,BE7&gt;=BB7)=TRUE,1,0)</f>
        <v>0</v>
      </c>
      <c r="BK7" s="46">
        <f>IF(AND(BB7&gt;0,BC7&gt;0,BD7&lt;=0,BE7&lt;=0,BC7&gt;=BB7)=TRUE,1,0)</f>
        <v>0</v>
      </c>
      <c r="BL7" s="46">
        <f>IF(AND(BB7&gt;0,BC7&gt;0,BD7&lt;=0,BE7&gt;0,BC7&gt;=BB7&gt;=BE7)=TRUE,1,0)</f>
        <v>0</v>
      </c>
      <c r="BM7" s="46">
        <f>IF(AND(BB7&gt;0,BC7&gt;0,BD7&gt;0,BE7&lt;=0,BC7&gt;=BB7&gt;=BD7)=TRUE,1,0)</f>
        <v>0</v>
      </c>
      <c r="BN7" s="46">
        <f>IF(AND(BB7&gt;0,BC7&gt;0,BD7&gt;0,BE7&lt;=0,BC7&gt;=BD7&gt;=BB7)=TRUE,1,0)</f>
        <v>0</v>
      </c>
      <c r="BO7" s="46">
        <f>IF(AND(BB7&gt;0,BC7&lt;=0,BD7&gt;0,BE7&gt;0,BD7&gt;=BB7, BB7&gt;=BE7)=TRUE,1,0)</f>
        <v>0</v>
      </c>
      <c r="BP7" s="46">
        <f>IF(AND(BB7&gt;0,BC7&gt;0,BD7&lt;=0,BE7&lt;=0,BB7&gt;=BC7)=TRUE,1,0)</f>
        <v>0</v>
      </c>
      <c r="BQ7" s="46">
        <f>IF(AND(BB7&gt;0,BC7&gt;0,BD7&gt;0,BE7&lt;=0,BB7&gt;=BC7&gt;=BD7)=TRUE,1,0)</f>
        <v>0</v>
      </c>
      <c r="BR7" s="46">
        <f>IF(AND(BB7&gt;0,BC7&lt;=0,BD7&gt;0,BE7&lt;=0,BB7&gt;=BD7)=TRUE,1,0)</f>
        <v>0</v>
      </c>
      <c r="BS7" s="46">
        <f>IF(AND(BB7&lt;=0,BC7&gt;0,BD7&gt;0,BE7&gt;0,BE7&gt;=BC7&gt;=BD7)=TRUE,1,0)</f>
        <v>0</v>
      </c>
      <c r="BT7" s="44">
        <f>IF(AND(BB7&lt;=0,BC7&gt;0,BD7&gt;0,BE7&gt;0,BE7&gt;=BD7&gt;=BC7)=TRUE,1,0)</f>
        <v>0</v>
      </c>
      <c r="BU7" s="44">
        <f>IF(AND(BB7&lt;=0,BC7&gt;0,BD7&gt;0,BE7&gt;0,BC7&gt;=BD7,BC7&gt;=BE7)=TRUE,1,0)</f>
        <v>0</v>
      </c>
      <c r="BV7" s="44">
        <f>IF(AND(BB7&lt;=0,BC7&lt;=0,BD7&gt;0,BE7&lt;=0)=TRUE,1,0)</f>
        <v>0</v>
      </c>
      <c r="BW7" s="44">
        <f>IF(AND(BB7&lt;=0,BC7&lt;=0,BD7&gt;0,BE7&gt;0,BE7&gt;=BD7)=TRUE,1,0)</f>
        <v>0</v>
      </c>
      <c r="BX7" s="44">
        <f>IF(AND(BB7&lt;=0,BC7&lt;=0,BD7&gt;0,BE7&gt;0,BD7&gt;=BE7)=TRUE,1,0)</f>
        <v>0</v>
      </c>
      <c r="BY7" s="44">
        <f>IF(AND(BC7&lt;=0,BD7&lt;=0,BB7&gt;0,BE7&gt;0,BB7&gt;=BE7)=TRUE,1,0)</f>
        <v>0</v>
      </c>
      <c r="BZ7" s="44">
        <f>IF(AND(BB7&gt;0,BC7&gt;0,BE7&gt;0,BD7&lt;=0,BB7&gt;=BC7&gt;=BE7)=TRUE,1,0)</f>
        <v>0</v>
      </c>
      <c r="CA7" s="44">
        <f>IF(AND(BB7&gt;0,BD7&gt;0,BC7&gt;0,BE7&lt;=0,BB7&gt;=BD7&gt;=BC7)=TRUE,1,0)</f>
        <v>0</v>
      </c>
      <c r="CB7" s="44">
        <f>IF(AND(BB7&gt;0,BD7&gt;0,BE7&gt;0,BC7&lt;=0,BB7&gt;=BD7,BD7&gt;=BE7)=TRUE,1,0)</f>
        <v>0</v>
      </c>
      <c r="CC7" s="44">
        <f>IF(AND(BB7&gt;0,BC7&gt;0,BE7&gt;0,BD7&lt;=0,BB7&gt;=BE7,BE7&gt;=BC7)=TRUE,1,0)</f>
        <v>0</v>
      </c>
      <c r="CD7" s="44">
        <f>IF(AND(BB7&gt;0,BD7&gt;0,BE7&gt;0,BC7&lt;=0,BB7&gt;=BE7,BE7&gt;=BD7)=TRUE,1,0)</f>
        <v>0</v>
      </c>
      <c r="CE7" s="44">
        <f>IF(AND(BB7&lt;=0,BD7&lt;=0,BE7&lt;=0,BC7&gt;0)=TRUE,1,0)</f>
        <v>0</v>
      </c>
      <c r="CF7" s="44">
        <f>IF(AND(BC7&gt;0,BD7&gt;0,BB7&lt;=0,BE7&lt;=0,BC7&gt;=BD7)=TRUE,1,0)</f>
        <v>0</v>
      </c>
      <c r="CG7" s="44">
        <f>IF(AND(BC7&gt;0,BE7&gt;0,BB7&lt;=0,BD7&lt;=0,BC7&gt;=BE7)=TRUE,1,0)</f>
        <v>0</v>
      </c>
      <c r="CH7" s="44">
        <f>IF(AND(BB7&gt;0,BC7&gt;0,BE7&gt;0,BD7&lt;=0,BC7&gt;=BE7,BE7&gt;=BB7)=TRUE,1,0)</f>
        <v>0</v>
      </c>
      <c r="CI7" s="44">
        <f>IF(AND(BB7&lt;=0,BC7&gt;0,BD7&gt;0,BE7&gt;0,BC7&gt;=BE7,BE7&gt;=BD7)=TRUE,1,0)</f>
        <v>0</v>
      </c>
      <c r="CJ7" s="44">
        <f>IF(AND(BB7&gt;0,BC7&lt;=0,BD7&gt;0,BE7&lt;=0,BD7&gt;=BB7)=TRUE,1,0)</f>
        <v>0</v>
      </c>
      <c r="CK7" s="44">
        <f>IF(AND(BC7&gt;0,BD7&gt;0,BB7&lt;=0,BE7&lt;=0,BD7&gt;=BC7)=TRUE,1,0)</f>
        <v>0</v>
      </c>
      <c r="CL7" s="44">
        <f>IF(AND(BB7&gt;0,BC7&gt;0,BD7&gt;0,BE7&lt;=0,BD7&gt;=BB7,BB7&gt;=BC7)=TRUE,1,0)</f>
        <v>0</v>
      </c>
      <c r="CM7" s="44">
        <f>IF(AND(BB7&gt;0,BC7&gt;0,BD7&gt;0,BE7&lt;=0,BD7&gt;=BC7,BC7&gt;=BB7)=TRUE,1,0)</f>
        <v>0</v>
      </c>
      <c r="CN7" s="44">
        <f>IF(AND(BC7&gt;0,BD7&gt;0,BE7&gt;0,BB7&lt;=0,BD7&gt;=BC7,BC7&gt;=BE7)=TRUE,1,0)</f>
        <v>0</v>
      </c>
      <c r="CO7" s="44">
        <f>IF(AND(BB7&gt;0,BC7&lt;=0,BD7&gt;0,BE7&gt;0,BD7&gt;=BE7, BE7&gt;=BB7)=TRUE,1,0)</f>
        <v>0</v>
      </c>
      <c r="CP7" s="44">
        <f>IF(AND(BC7&gt;0,BD7&gt;0,BE7&gt;0,BB7&lt;=0,BD7&gt;=BE7,BE7&gt;=BC7)=TRUE,1,0)</f>
        <v>0</v>
      </c>
      <c r="CQ7" s="44">
        <f>IF(AND(BC7&gt;0,BE7&gt;0,BB7&lt;=0,BD7&lt;=0,BE7&gt;=BC7)=TRUE,1,0)</f>
        <v>0</v>
      </c>
      <c r="CR7" s="44">
        <f>IF(AND(BB7&gt;0,BC7&gt;0,BE7&gt;0,BD7&lt;=0,BE7&gt;=BB7,BB7&gt;=BC7)=TRUE,1,0)</f>
        <v>0</v>
      </c>
      <c r="CS7" s="44">
        <f>IF(AND(BB7&gt;0,BD7&gt;0,BE7&gt;0,BC7&lt;=0,BE7&gt;=BB7,BB7&gt;=BD7)=TRUE,1,0)</f>
        <v>0</v>
      </c>
      <c r="CT7" s="44">
        <f>IF(AND(BB7&gt;0,BC7&gt;0,BE7&gt;0,BD7&lt;=0,BE7&gt;=BC7,BC7&gt;=BB7)=TRUE,1,0)</f>
        <v>0</v>
      </c>
      <c r="CU7" s="44">
        <f>IF(AND(BB7&gt;0,BD7&gt;0,BE7&gt;0,BC7&lt;=0,BE7&gt;=BD7,BD7&gt;=BB7)=TRUE,1,0)</f>
        <v>0</v>
      </c>
      <c r="CV7" s="34"/>
      <c r="CW7" s="34"/>
      <c r="CX7" s="34"/>
      <c r="CY7" s="52" t="e">
        <f>MATCH(1,BH7:CW7,0)</f>
        <v>#N/A</v>
      </c>
      <c r="CZ7" s="34"/>
      <c r="DA7" s="34"/>
    </row>
    <row r="8" spans="1:155" ht="21" customHeight="1" x14ac:dyDescent="0.3">
      <c r="L8" s="47"/>
      <c r="M8" s="133" t="e">
        <f>HLOOKUP($CY$7,#REF!,5)</f>
        <v>#N/A</v>
      </c>
      <c r="N8" s="134"/>
      <c r="O8" s="134"/>
      <c r="P8" s="134"/>
      <c r="Q8" s="134"/>
      <c r="R8" s="137"/>
      <c r="S8" s="134"/>
      <c r="T8" s="134"/>
      <c r="U8" s="134"/>
      <c r="V8" s="133" t="e">
        <f>HLOOKUP($CY$9,#REF!,5)</f>
        <v>#N/A</v>
      </c>
      <c r="W8" s="135"/>
      <c r="X8" s="135"/>
      <c r="Y8" s="49"/>
      <c r="Z8" s="49"/>
      <c r="AA8" s="49"/>
      <c r="AB8" s="49"/>
      <c r="AC8" s="51"/>
      <c r="BA8" s="56"/>
      <c r="BB8" s="56" t="s">
        <v>0</v>
      </c>
      <c r="BC8" s="56" t="s">
        <v>1</v>
      </c>
      <c r="BD8" s="56" t="s">
        <v>2</v>
      </c>
      <c r="BE8" s="56" t="s">
        <v>3</v>
      </c>
      <c r="BF8" s="52"/>
      <c r="BG8" s="53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4"/>
      <c r="BU8" s="44"/>
      <c r="BV8" s="44"/>
      <c r="BW8" s="44"/>
      <c r="BX8" s="44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34"/>
      <c r="CW8" s="34"/>
      <c r="CX8" s="34"/>
      <c r="CY8" s="52"/>
      <c r="CZ8" s="34"/>
      <c r="DA8" s="34"/>
    </row>
    <row r="9" spans="1:155" s="39" customFormat="1" ht="21" customHeight="1" x14ac:dyDescent="0.3">
      <c r="C9" s="59" t="s">
        <v>6</v>
      </c>
      <c r="D9" s="59" t="s">
        <v>0</v>
      </c>
      <c r="E9" s="59" t="s">
        <v>1</v>
      </c>
      <c r="F9" s="59" t="s">
        <v>2</v>
      </c>
      <c r="G9" s="59" t="s">
        <v>3</v>
      </c>
      <c r="H9" s="59" t="s">
        <v>4</v>
      </c>
      <c r="I9" s="59" t="s">
        <v>5</v>
      </c>
      <c r="L9" s="60"/>
      <c r="M9" s="133" t="e">
        <f>HLOOKUP($CY$7,#REF!,6)</f>
        <v>#N/A</v>
      </c>
      <c r="N9" s="137"/>
      <c r="O9" s="137"/>
      <c r="P9" s="137"/>
      <c r="Q9" s="137"/>
      <c r="R9" s="137"/>
      <c r="S9" s="137"/>
      <c r="T9" s="137"/>
      <c r="U9" s="137"/>
      <c r="V9" s="133" t="e">
        <f>HLOOKUP($CY$9,#REF!,6)</f>
        <v>#N/A</v>
      </c>
      <c r="W9" s="135"/>
      <c r="X9" s="135"/>
      <c r="Y9" s="49"/>
      <c r="Z9" s="49"/>
      <c r="AA9" s="49"/>
      <c r="AB9" s="49"/>
      <c r="AC9" s="5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56">
        <v>2</v>
      </c>
      <c r="BB9" s="58"/>
      <c r="BC9" s="58"/>
      <c r="BD9" s="58"/>
      <c r="BE9" s="58"/>
      <c r="BF9" s="52"/>
      <c r="BG9" s="53"/>
      <c r="BH9" s="46">
        <f>IF(AND(BB9&lt;=0,BC9&lt;=0,BD9&lt;=0,BE9&gt;0)=TRUE,1,0)</f>
        <v>0</v>
      </c>
      <c r="BI9" s="46">
        <f>IF(AND(BB9&gt;0,BC9&lt;=0,BD9&lt;=0,BE9&lt;=0)=TRUE,1,0)</f>
        <v>0</v>
      </c>
      <c r="BJ9" s="46">
        <f>IF(AND(BB9&gt;0,BC9&lt;=0,BD9&lt;=0,BE9&gt;0,BE9&gt;=BB9)=TRUE,1,0)</f>
        <v>0</v>
      </c>
      <c r="BK9" s="46">
        <f>IF(AND(BB9&gt;0,BC9&gt;0,BD9&lt;=0,BE9&lt;=0,BC9&gt;=BB9)=TRUE,1,0)</f>
        <v>0</v>
      </c>
      <c r="BL9" s="46">
        <f>IF(AND(BB9&gt;0,BC9&gt;0,BD9&lt;=0,BE9&gt;0,BC9&gt;=BB9&gt;=BE9)=TRUE,1,0)</f>
        <v>0</v>
      </c>
      <c r="BM9" s="46">
        <f>IF(AND(BB9&gt;0,BC9&gt;0,BD9&gt;0,BE9&lt;=0,BC9&gt;=BB9&gt;=BD9)=TRUE,1,0)</f>
        <v>0</v>
      </c>
      <c r="BN9" s="46">
        <f>IF(AND(BB9&gt;0,BC9&gt;0,BD9&gt;0,BE9&lt;=0,BC9&gt;=BD9&gt;=BB9)=TRUE,1,0)</f>
        <v>0</v>
      </c>
      <c r="BO9" s="46">
        <f>IF(AND(BB9&gt;0,BC9&lt;=0,BD9&gt;0,BE9&gt;0,BD9&gt;=BB9, BB9&gt;=BE9)=TRUE,1,0)</f>
        <v>0</v>
      </c>
      <c r="BP9" s="46">
        <f>IF(AND(BB9&gt;0,BC9&gt;0,BD9&lt;=0,BE9&lt;=0,BB9&gt;=BC9)=TRUE,1,0)</f>
        <v>0</v>
      </c>
      <c r="BQ9" s="46">
        <f>IF(AND(BB9&gt;0,BC9&gt;0,BD9&gt;0,BE9&lt;=0,BB9&gt;=BC9&gt;=BD9)=TRUE,1,0)</f>
        <v>0</v>
      </c>
      <c r="BR9" s="46">
        <f>IF(AND(BB9&gt;0,BC9&lt;=0,BD9&gt;0,BE9&lt;=0,BB9&gt;=BD9)=TRUE,1,0)</f>
        <v>0</v>
      </c>
      <c r="BS9" s="46">
        <f>IF(AND(BB9&lt;=0,BC9&gt;0,BD9&gt;0,BE9&gt;0,BE9&gt;=BC9&gt;=BD9)=TRUE,1,0)</f>
        <v>0</v>
      </c>
      <c r="BT9" s="44">
        <f>IF(AND(BB9&lt;=0,BC9&gt;0,BD9&gt;0,BE9&gt;0,BE9&gt;=BD9&gt;=BC9)=TRUE,1,0)</f>
        <v>0</v>
      </c>
      <c r="BU9" s="44">
        <f>IF(AND(BB9&lt;=0,BC9&gt;0,BD9&gt;0,BE9&gt;0,BC9&gt;=BD9,BC9&gt;=BE9)=TRUE,1,0)</f>
        <v>0</v>
      </c>
      <c r="BV9" s="44">
        <f>IF(AND(BB9&lt;=0,BC9&lt;=0,BD9&gt;0,BE9&lt;=0)=TRUE,1,0)</f>
        <v>0</v>
      </c>
      <c r="BW9" s="44">
        <f>IF(AND(BB9&lt;=0,BC9&lt;=0,BD9&gt;0,BE9&gt;0,BE9&gt;=BD9)=TRUE,1,0)</f>
        <v>0</v>
      </c>
      <c r="BX9" s="44">
        <f>IF(AND(BB9&lt;=0,BC9&lt;=0,BD9&gt;0,BE9&gt;0,BD9&gt;=BE9)=TRUE,1,0)</f>
        <v>0</v>
      </c>
      <c r="BY9" s="44">
        <f>IF(AND(BC9&lt;=0,BD9&lt;=0,BB9&gt;0,BE9&gt;0,BB9&gt;=BE9)=TRUE,1,0)</f>
        <v>0</v>
      </c>
      <c r="BZ9" s="44">
        <f>IF(AND(BB9&gt;0,BC9&gt;0,BE9&gt;0,BD9&lt;=0,BB9&gt;=BC9&gt;=BE9)=TRUE,1,0)</f>
        <v>0</v>
      </c>
      <c r="CA9" s="44">
        <f>IF(AND(BB9&gt;0,BD9&gt;0,BC9&gt;0,BE9&lt;=0,BB9&gt;=BD9&gt;=BC9)=TRUE,1,0)</f>
        <v>0</v>
      </c>
      <c r="CB9" s="44">
        <f>IF(AND(BB9&gt;0,BD9&gt;0,BE9&gt;0,BC9&lt;=0,BB9&gt;=BD9,BD9&gt;=BE9)=TRUE,1,0)</f>
        <v>0</v>
      </c>
      <c r="CC9" s="44">
        <f>IF(AND(BB9&gt;0,BC9&gt;0,BE9&gt;0,BD9&lt;=0,BB9&gt;=BE9,BE9&gt;=BC9)=TRUE,1,0)</f>
        <v>0</v>
      </c>
      <c r="CD9" s="44">
        <f>IF(AND(BB9&gt;0,BD9&gt;0,BE9&gt;0,BC9&lt;=0,BB9&gt;=BE9,BE9&gt;=BD9)=TRUE,1,0)</f>
        <v>0</v>
      </c>
      <c r="CE9" s="44">
        <f>IF(AND(BB9&lt;=0,BD9&lt;=0,BE9&lt;=0,BC9&gt;0)=TRUE,1,0)</f>
        <v>0</v>
      </c>
      <c r="CF9" s="44">
        <f>IF(AND(BC9&gt;0,BD9&gt;0,BB9&lt;=0,BE9&lt;=0,BC9&gt;=BD9)=TRUE,1,0)</f>
        <v>0</v>
      </c>
      <c r="CG9" s="44">
        <f>IF(AND(BC9&gt;0,BE9&gt;0,BB9&lt;=0,BD9&lt;=0,BC9&gt;=BE9)=TRUE,1,0)</f>
        <v>0</v>
      </c>
      <c r="CH9" s="44">
        <f>IF(AND(BB9&gt;0,BC9&gt;0,BE9&gt;0,BD9&lt;=0,BC9&gt;=BE9,BE9&gt;=BB9)=TRUE,1,0)</f>
        <v>0</v>
      </c>
      <c r="CI9" s="44">
        <f>IF(AND(BB9&lt;=0,BC9&gt;0,BD9&gt;0,BE9&gt;0,BC9&gt;=BE9,BE9&gt;=BD9)=TRUE,1,0)</f>
        <v>0</v>
      </c>
      <c r="CJ9" s="44">
        <f>IF(AND(BB9&gt;0,BC9&lt;=0,BD9&gt;0,BE9&lt;=0,BD9&gt;=BB9)=TRUE,1,0)</f>
        <v>0</v>
      </c>
      <c r="CK9" s="44">
        <f>IF(AND(BC9&gt;0,BD9&gt;0,BB9&lt;=0,BE9&lt;=0,BD9&gt;=BC9)=TRUE,1,0)</f>
        <v>0</v>
      </c>
      <c r="CL9" s="44">
        <f>IF(AND(BB9&gt;0,BC9&gt;0,BD9&gt;0,BE9&lt;=0,BD9&gt;=BB9,BB9&gt;=BC9)=TRUE,1,0)</f>
        <v>0</v>
      </c>
      <c r="CM9" s="44">
        <f>IF(AND(BB9&gt;0,BC9&gt;0,BD9&gt;0,BE9&lt;=0,BD9&gt;=BC9,BC9&gt;=BB9)=TRUE,1,0)</f>
        <v>0</v>
      </c>
      <c r="CN9" s="44">
        <f>IF(AND(BC9&gt;0,BD9&gt;0,BE9&gt;0,BB9&lt;=0,BD9&gt;=BC9,BC9&gt;=BE9)=TRUE,1,0)</f>
        <v>0</v>
      </c>
      <c r="CO9" s="44">
        <f>IF(AND(BB9&gt;0,BC9&lt;=0,BD9&gt;0,BE9&gt;0,BD9&gt;=BE9, BE9&gt;=BB9)=TRUE,1,0)</f>
        <v>0</v>
      </c>
      <c r="CP9" s="44">
        <f>IF(AND(BC9&gt;0,BD9&gt;0,BE9&gt;0,BB9&lt;=0,BD9&gt;=BE9,BE9&gt;=BC9)=TRUE,1,0)</f>
        <v>0</v>
      </c>
      <c r="CQ9" s="44">
        <f>IF(AND(BC9&gt;0,BE9&gt;0,BB9&lt;=0,BD9&lt;=0,BE9&gt;=BC9)=TRUE,1,0)</f>
        <v>0</v>
      </c>
      <c r="CR9" s="44">
        <f>IF(AND(BB9&gt;0,BC9&gt;0,BE9&gt;0,BD9&lt;=0,BE9&gt;=BB9,BB9&gt;=BC9)=TRUE,1,0)</f>
        <v>0</v>
      </c>
      <c r="CS9" s="44">
        <f>IF(AND(BB9&gt;0,BD9&gt;0,BE9&gt;0,BC9&lt;=0,BE9&gt;=BB9,BB9&gt;=BD9)=TRUE,1,0)</f>
        <v>0</v>
      </c>
      <c r="CT9" s="44">
        <f>IF(AND(BB9&gt;0,BC9&gt;0,BE9&gt;0,BD9&lt;=0,BE9&gt;=BC9,BC9&gt;=BB9)=TRUE,1,0)</f>
        <v>0</v>
      </c>
      <c r="CU9" s="44">
        <f>IF(AND(BB9&gt;0,BD9&gt;0,BE9&gt;0,BC9&lt;=0,BE9&gt;=BD9,BD9&gt;=BB9)=TRUE,1,0)</f>
        <v>0</v>
      </c>
      <c r="CV9" s="62"/>
      <c r="CW9" s="62"/>
      <c r="CX9" s="62"/>
      <c r="CY9" s="52" t="e">
        <f>MATCH(1,BH9:CW9,0)</f>
        <v>#N/A</v>
      </c>
      <c r="CZ9" s="62"/>
      <c r="DA9" s="62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</row>
    <row r="10" spans="1:155" s="63" customFormat="1" ht="21" customHeight="1" x14ac:dyDescent="0.3">
      <c r="C10" s="59">
        <v>1</v>
      </c>
      <c r="D10" s="64"/>
      <c r="E10" s="64"/>
      <c r="F10" s="64"/>
      <c r="G10" s="64"/>
      <c r="H10" s="65"/>
      <c r="I10" s="66" t="str">
        <f>IF(SUM(D10:H10)=24,24,"ERR")</f>
        <v>ERR</v>
      </c>
      <c r="L10" s="67"/>
      <c r="M10" s="133" t="e">
        <f>HLOOKUP($CY$7,#REF!,7)</f>
        <v>#N/A</v>
      </c>
      <c r="N10" s="134"/>
      <c r="O10" s="134"/>
      <c r="P10" s="134"/>
      <c r="Q10" s="134"/>
      <c r="R10" s="137"/>
      <c r="S10" s="134"/>
      <c r="T10" s="134"/>
      <c r="U10" s="134"/>
      <c r="V10" s="133" t="e">
        <f>HLOOKUP($CY$9,#REF!,7)</f>
        <v>#N/A</v>
      </c>
      <c r="W10" s="135"/>
      <c r="X10" s="135"/>
      <c r="Y10" s="49"/>
      <c r="Z10" s="49"/>
      <c r="AA10" s="49"/>
      <c r="AB10" s="49"/>
      <c r="AC10" s="51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56"/>
      <c r="BB10" s="56" t="s">
        <v>0</v>
      </c>
      <c r="BC10" s="56" t="s">
        <v>1</v>
      </c>
      <c r="BD10" s="56" t="s">
        <v>2</v>
      </c>
      <c r="BE10" s="56" t="s">
        <v>3</v>
      </c>
      <c r="BF10" s="52"/>
      <c r="BG10" s="53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4"/>
      <c r="BU10" s="44"/>
      <c r="BV10" s="44"/>
      <c r="BW10" s="44"/>
      <c r="BX10" s="44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34"/>
      <c r="CW10" s="34"/>
      <c r="CX10" s="34"/>
      <c r="CY10" s="52"/>
      <c r="CZ10" s="34"/>
      <c r="DA10" s="34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</row>
    <row r="11" spans="1:155" s="63" customFormat="1" ht="21" customHeight="1" x14ac:dyDescent="0.3">
      <c r="C11" s="59">
        <v>2</v>
      </c>
      <c r="D11" s="64"/>
      <c r="E11" s="64"/>
      <c r="F11" s="64"/>
      <c r="G11" s="64"/>
      <c r="H11" s="65"/>
      <c r="I11" s="66" t="str">
        <f>IF(SUM(D11:H11)=24,24,"ERR")</f>
        <v>ERR</v>
      </c>
      <c r="L11" s="67"/>
      <c r="M11" s="133" t="e">
        <f>HLOOKUP($CY$7,#REF!,8)</f>
        <v>#N/A</v>
      </c>
      <c r="N11" s="134"/>
      <c r="O11" s="134"/>
      <c r="P11" s="134"/>
      <c r="Q11" s="134"/>
      <c r="R11" s="137"/>
      <c r="S11" s="134"/>
      <c r="T11" s="134"/>
      <c r="U11" s="134"/>
      <c r="V11" s="133" t="e">
        <f>HLOOKUP($CY$9,#REF!,8)</f>
        <v>#N/A</v>
      </c>
      <c r="W11" s="135"/>
      <c r="X11" s="135"/>
      <c r="Y11" s="49"/>
      <c r="Z11" s="49"/>
      <c r="AA11" s="49"/>
      <c r="AB11" s="49"/>
      <c r="AC11" s="51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56">
        <v>3</v>
      </c>
      <c r="BB11" s="58"/>
      <c r="BC11" s="58"/>
      <c r="BD11" s="58"/>
      <c r="BE11" s="58"/>
      <c r="BF11" s="52"/>
      <c r="BG11" s="53"/>
      <c r="BH11" s="46">
        <f>IF(AND(BB11&lt;=0,BC11&lt;=0,BD11&lt;=0,BE11&gt;0)=TRUE,1,0)</f>
        <v>0</v>
      </c>
      <c r="BI11" s="46">
        <f>IF(AND(BB11&gt;0,BC11&lt;=0,BD11&lt;=0,BE11&lt;=0)=TRUE,1,0)</f>
        <v>0</v>
      </c>
      <c r="BJ11" s="46">
        <f>IF(AND(BB11&gt;0,BC11&lt;=0,BD11&lt;=0,BE11&gt;0,BE11&gt;=BB11)=TRUE,1,0)</f>
        <v>0</v>
      </c>
      <c r="BK11" s="46">
        <f>IF(AND(BB11&gt;0,BC11&gt;0,BD11&lt;=0,BE11&lt;=0,BC11&gt;=BB11)=TRUE,1,0)</f>
        <v>0</v>
      </c>
      <c r="BL11" s="46">
        <f>IF(AND(BB11&gt;0,BC11&gt;0,BD11&lt;=0,BE11&gt;0,BC11&gt;=BB11&gt;=BE11)=TRUE,1,0)</f>
        <v>0</v>
      </c>
      <c r="BM11" s="46">
        <f>IF(AND(BB11&gt;0,BC11&gt;0,BD11&gt;0,BE11&lt;=0,BC11&gt;=BB11&gt;=BD11)=TRUE,1,0)</f>
        <v>0</v>
      </c>
      <c r="BN11" s="46">
        <f>IF(AND(BB11&gt;0,BC11&gt;0,BD11&gt;0,BE11&lt;=0,BC11&gt;=BD11&gt;=BB11)=TRUE,1,0)</f>
        <v>0</v>
      </c>
      <c r="BO11" s="46">
        <f>IF(AND(BB11&gt;0,BC11&lt;=0,BD11&gt;0,BE11&gt;0,BD11&gt;=BB11, BB11&gt;=BE11)=TRUE,1,0)</f>
        <v>0</v>
      </c>
      <c r="BP11" s="46">
        <f>IF(AND(BB11&gt;0,BC11&gt;0,BD11&lt;=0,BE11&lt;=0,BB11&gt;=BC11)=TRUE,1,0)</f>
        <v>0</v>
      </c>
      <c r="BQ11" s="46">
        <f>IF(AND(BB11&gt;0,BC11&gt;0,BD11&gt;0,BE11&lt;=0,BB11&gt;=BC11&gt;=BD11)=TRUE,1,0)</f>
        <v>0</v>
      </c>
      <c r="BR11" s="46">
        <f>IF(AND(BB11&gt;0,BC11&lt;=0,BD11&gt;0,BE11&lt;=0,BB11&gt;=BD11)=TRUE,1,0)</f>
        <v>0</v>
      </c>
      <c r="BS11" s="46">
        <f>IF(AND(BB11&lt;=0,BC11&gt;0,BD11&gt;0,BE11&gt;0,BE11&gt;=BC11&gt;=BD11)=TRUE,1,0)</f>
        <v>0</v>
      </c>
      <c r="BT11" s="44">
        <f>IF(AND(BB11&lt;=0,BC11&gt;0,BD11&gt;0,BE11&gt;0,BE11&gt;=BD11&gt;=BC11)=TRUE,1,0)</f>
        <v>0</v>
      </c>
      <c r="BU11" s="44">
        <f>IF(AND(BB11&lt;=0,BC11&gt;0,BD11&gt;0,BE11&gt;0,BC11&gt;=BD11,BC11&gt;=BE11)=TRUE,1,0)</f>
        <v>0</v>
      </c>
      <c r="BV11" s="44">
        <f>IF(AND(BB11&lt;=0,BC11&lt;=0,BD11&gt;0,BE11&lt;=0)=TRUE,1,0)</f>
        <v>0</v>
      </c>
      <c r="BW11" s="44">
        <f>IF(AND(BB11&lt;=0,BC11&lt;=0,BD11&gt;0,BE11&gt;0,BE11&gt;=BD11)=TRUE,1,0)</f>
        <v>0</v>
      </c>
      <c r="BX11" s="44">
        <f>IF(AND(BB11&lt;=0,BC11&lt;=0,BD11&gt;0,BE11&gt;0,BD11&gt;=BE11)=TRUE,1,0)</f>
        <v>0</v>
      </c>
      <c r="BY11" s="44">
        <f>IF(AND(BC11&lt;=0,BD11&lt;=0,BB11&gt;0,BE11&gt;0,BB11&gt;=BE11)=TRUE,1,0)</f>
        <v>0</v>
      </c>
      <c r="BZ11" s="44">
        <f>IF(AND(BB11&gt;0,BC11&gt;0,BE11&gt;0,BD11&lt;=0,BB11&gt;=BC11&gt;=BE11)=TRUE,1,0)</f>
        <v>0</v>
      </c>
      <c r="CA11" s="44">
        <f>IF(AND(BB11&gt;0,BD11&gt;0,BC11&gt;0,BE11&lt;=0,BB11&gt;=BD11&gt;=BC11)=TRUE,1,0)</f>
        <v>0</v>
      </c>
      <c r="CB11" s="44">
        <f>IF(AND(BB11&gt;0,BD11&gt;0,BE11&gt;0,BC11&lt;=0,BB11&gt;=BD11,BD11&gt;=BE11)=TRUE,1,0)</f>
        <v>0</v>
      </c>
      <c r="CC11" s="44">
        <f>IF(AND(BB11&gt;0,BC11&gt;0,BE11&gt;0,BD11&lt;=0,BB11&gt;=BE11,BE11&gt;=BC11)=TRUE,1,0)</f>
        <v>0</v>
      </c>
      <c r="CD11" s="44">
        <f>IF(AND(BB11&gt;0,BD11&gt;0,BE11&gt;0,BC11&lt;=0,BB11&gt;=BE11,BE11&gt;=BD11)=TRUE,1,0)</f>
        <v>0</v>
      </c>
      <c r="CE11" s="44">
        <f>IF(AND(BB11&lt;=0,BD11&lt;=0,BE11&lt;=0,BC11&gt;0)=TRUE,1,0)</f>
        <v>0</v>
      </c>
      <c r="CF11" s="44">
        <f>IF(AND(BC11&gt;0,BD11&gt;0,BB11&lt;=0,BE11&lt;=0,BC11&gt;=BD11)=TRUE,1,0)</f>
        <v>0</v>
      </c>
      <c r="CG11" s="44">
        <f>IF(AND(BC11&gt;0,BE11&gt;0,BB11&lt;=0,BD11&lt;=0,BC11&gt;=BE11)=TRUE,1,0)</f>
        <v>0</v>
      </c>
      <c r="CH11" s="44">
        <f>IF(AND(BB11&gt;0,BC11&gt;0,BE11&gt;0,BD11&lt;=0,BC11&gt;=BE11,BE11&gt;=BB11)=TRUE,1,0)</f>
        <v>0</v>
      </c>
      <c r="CI11" s="44">
        <f>IF(AND(BB11&lt;=0,BC11&gt;0,BD11&gt;0,BE11&gt;0,BC11&gt;=BE11,BE11&gt;=BD11)=TRUE,1,0)</f>
        <v>0</v>
      </c>
      <c r="CJ11" s="44">
        <f>IF(AND(BB11&gt;0,BC11&lt;=0,BD11&gt;0,BE11&lt;=0,BD11&gt;=BB11)=TRUE,1,0)</f>
        <v>0</v>
      </c>
      <c r="CK11" s="44">
        <f>IF(AND(BC11&gt;0,BD11&gt;0,BB11&lt;=0,BE11&lt;=0,BD11&gt;=BC11)=TRUE,1,0)</f>
        <v>0</v>
      </c>
      <c r="CL11" s="44">
        <f>IF(AND(BB11&gt;0,BC11&gt;0,BD11&gt;0,BE11&lt;=0,BD11&gt;=BB11,BB11&gt;=BC11)=TRUE,1,0)</f>
        <v>0</v>
      </c>
      <c r="CM11" s="44">
        <f>IF(AND(BB11&gt;0,BC11&gt;0,BD11&gt;0,BE11&lt;=0,BD11&gt;=BC11,BC11&gt;=BB11)=TRUE,1,0)</f>
        <v>0</v>
      </c>
      <c r="CN11" s="44">
        <f>IF(AND(BC11&gt;0,BD11&gt;0,BE11&gt;0,BB11&lt;=0,BD11&gt;=BC11,BC11&gt;=BE11)=TRUE,1,0)</f>
        <v>0</v>
      </c>
      <c r="CO11" s="44">
        <f>IF(AND(BB11&gt;0,BC11&lt;=0,BD11&gt;0,BE11&gt;0,BD11&gt;=BE11, BE11&gt;=BB11)=TRUE,1,0)</f>
        <v>0</v>
      </c>
      <c r="CP11" s="44">
        <f>IF(AND(BC11&gt;0,BD11&gt;0,BE11&gt;0,BB11&lt;=0,BD11&gt;=BE11,BE11&gt;=BC11)=TRUE,1,0)</f>
        <v>0</v>
      </c>
      <c r="CQ11" s="44">
        <f>IF(AND(BC11&gt;0,BE11&gt;0,BB11&lt;=0,BD11&lt;=0,BE11&gt;=BC11)=TRUE,1,0)</f>
        <v>0</v>
      </c>
      <c r="CR11" s="44">
        <f>IF(AND(BB11&gt;0,BC11&gt;0,BE11&gt;0,BD11&lt;=0,BE11&gt;=BB11,BB11&gt;=BC11)=TRUE,1,0)</f>
        <v>0</v>
      </c>
      <c r="CS11" s="44">
        <f>IF(AND(BB11&gt;0,BD11&gt;0,BE11&gt;0,BC11&lt;=0,BE11&gt;=BB11,BB11&gt;=BD11)=TRUE,1,0)</f>
        <v>0</v>
      </c>
      <c r="CT11" s="44">
        <f>IF(AND(BB11&gt;0,BC11&gt;0,BE11&gt;0,BD11&lt;=0,BE11&gt;=BC11,BC11&gt;=BB11)=TRUE,1,0)</f>
        <v>0</v>
      </c>
      <c r="CU11" s="44">
        <f>IF(AND(BB11&gt;0,BD11&gt;0,BE11&gt;0,BC11&lt;=0,BE11&gt;=BD11,BD11&gt;=BB11)=TRUE,1,0)</f>
        <v>0</v>
      </c>
      <c r="CV11" s="34"/>
      <c r="CW11" s="34"/>
      <c r="CX11" s="34"/>
      <c r="CY11" s="52" t="e">
        <f>MATCH(1,BH11:CW11,0)</f>
        <v>#N/A</v>
      </c>
      <c r="CZ11" s="34"/>
      <c r="DA11" s="34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</row>
    <row r="12" spans="1:155" s="63" customFormat="1" ht="21" customHeight="1" x14ac:dyDescent="0.3">
      <c r="C12" s="59">
        <v>3</v>
      </c>
      <c r="D12" s="64">
        <f>D10-D11</f>
        <v>0</v>
      </c>
      <c r="E12" s="64">
        <f>E10-E11</f>
        <v>0</v>
      </c>
      <c r="F12" s="64">
        <f>F10-F11</f>
        <v>0</v>
      </c>
      <c r="G12" s="64">
        <f>G10-G11</f>
        <v>0</v>
      </c>
      <c r="H12" s="68"/>
      <c r="I12" s="69"/>
      <c r="L12" s="67"/>
      <c r="M12" s="133" t="e">
        <f>HLOOKUP($CY$7,#REF!,9)</f>
        <v>#N/A</v>
      </c>
      <c r="N12" s="134"/>
      <c r="O12" s="134"/>
      <c r="P12" s="134"/>
      <c r="Q12" s="134"/>
      <c r="R12" s="137"/>
      <c r="S12" s="134"/>
      <c r="T12" s="134"/>
      <c r="U12" s="134"/>
      <c r="V12" s="133" t="e">
        <f>HLOOKUP($CY$9,#REF!,9)</f>
        <v>#N/A</v>
      </c>
      <c r="W12" s="135"/>
      <c r="X12" s="135"/>
      <c r="Y12" s="49"/>
      <c r="Z12" s="49"/>
      <c r="AA12" s="49"/>
      <c r="AB12" s="49"/>
      <c r="AC12" s="51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  <c r="BB12" s="34"/>
      <c r="BC12" s="34"/>
      <c r="BD12" s="34"/>
      <c r="BE12" s="34"/>
      <c r="BF12" s="34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</row>
    <row r="13" spans="1:155" ht="21" customHeight="1" x14ac:dyDescent="0.3">
      <c r="C13" s="70"/>
      <c r="D13" s="71"/>
      <c r="E13" s="71"/>
      <c r="F13" s="71"/>
      <c r="G13" s="71"/>
      <c r="H13" s="72"/>
      <c r="I13" s="73"/>
      <c r="L13" s="47"/>
      <c r="M13" s="133" t="e">
        <f>HLOOKUP($CY$7,#REF!,10)</f>
        <v>#N/A</v>
      </c>
      <c r="N13" s="134"/>
      <c r="O13" s="134"/>
      <c r="P13" s="134"/>
      <c r="Q13" s="134"/>
      <c r="R13" s="137"/>
      <c r="S13" s="134"/>
      <c r="T13" s="134"/>
      <c r="U13" s="134"/>
      <c r="V13" s="133" t="e">
        <f>HLOOKUP($CY$9,#REF!,10)</f>
        <v>#N/A</v>
      </c>
      <c r="W13" s="135"/>
      <c r="X13" s="135"/>
      <c r="Y13" s="49"/>
      <c r="Z13" s="49"/>
      <c r="AA13" s="49"/>
      <c r="AB13" s="49"/>
      <c r="AC13" s="51"/>
    </row>
    <row r="14" spans="1:155" ht="21" customHeight="1" x14ac:dyDescent="0.3">
      <c r="C14" s="70"/>
      <c r="D14" s="71"/>
      <c r="E14" s="71"/>
      <c r="F14" s="71"/>
      <c r="G14" s="71"/>
      <c r="H14" s="72"/>
      <c r="I14" s="73"/>
      <c r="L14" s="47"/>
      <c r="M14" s="133" t="e">
        <f>HLOOKUP($CY$7,#REF!,11)</f>
        <v>#N/A</v>
      </c>
      <c r="N14" s="134"/>
      <c r="O14" s="134"/>
      <c r="P14" s="134"/>
      <c r="Q14" s="134"/>
      <c r="R14" s="137"/>
      <c r="S14" s="134"/>
      <c r="T14" s="134"/>
      <c r="U14" s="134"/>
      <c r="V14" s="133" t="e">
        <f>HLOOKUP($CY$9,#REF!,11)</f>
        <v>#N/A</v>
      </c>
      <c r="W14" s="135"/>
      <c r="X14" s="135"/>
      <c r="Y14" s="49"/>
      <c r="Z14" s="49"/>
      <c r="AA14" s="49"/>
      <c r="AB14" s="49"/>
      <c r="AC14" s="51"/>
    </row>
    <row r="15" spans="1:155" ht="21" customHeight="1" x14ac:dyDescent="0.3">
      <c r="L15" s="47"/>
      <c r="M15" s="133" t="e">
        <f>HLOOKUP($CY$7,#REF!,12)</f>
        <v>#N/A</v>
      </c>
      <c r="N15" s="134"/>
      <c r="O15" s="134"/>
      <c r="P15" s="134"/>
      <c r="Q15" s="134"/>
      <c r="R15" s="137"/>
      <c r="S15" s="134"/>
      <c r="T15" s="134"/>
      <c r="U15" s="134"/>
      <c r="V15" s="133" t="e">
        <f>HLOOKUP($CY$9,#REF!,12)</f>
        <v>#N/A</v>
      </c>
      <c r="W15" s="135"/>
      <c r="X15" s="135"/>
      <c r="Y15" s="49"/>
      <c r="Z15" s="49"/>
      <c r="AA15" s="49"/>
      <c r="AB15" s="49"/>
      <c r="AC15" s="51"/>
    </row>
    <row r="16" spans="1:155" ht="21" customHeight="1" x14ac:dyDescent="0.3">
      <c r="L16" s="47"/>
      <c r="M16" s="133" t="e">
        <f>HLOOKUP($CY$7,#REF!,13)</f>
        <v>#N/A</v>
      </c>
      <c r="N16" s="134"/>
      <c r="O16" s="134"/>
      <c r="P16" s="134"/>
      <c r="Q16" s="134"/>
      <c r="R16" s="137"/>
      <c r="S16" s="134"/>
      <c r="T16" s="134"/>
      <c r="U16" s="134"/>
      <c r="V16" s="133" t="e">
        <f>HLOOKUP($CY$9,#REF!,13)</f>
        <v>#N/A</v>
      </c>
      <c r="W16" s="135"/>
      <c r="X16" s="135"/>
      <c r="Y16" s="49"/>
      <c r="Z16" s="49"/>
      <c r="AA16" s="49"/>
      <c r="AB16" s="49"/>
      <c r="AC16" s="51"/>
    </row>
    <row r="17" spans="9:29" ht="21" customHeight="1" x14ac:dyDescent="0.3">
      <c r="L17" s="47"/>
      <c r="M17" s="133" t="e">
        <f>HLOOKUP($CY$7,#REF!,14)</f>
        <v>#N/A</v>
      </c>
      <c r="N17" s="134"/>
      <c r="O17" s="134"/>
      <c r="P17" s="134"/>
      <c r="Q17" s="134"/>
      <c r="R17" s="137"/>
      <c r="S17" s="134"/>
      <c r="T17" s="134"/>
      <c r="U17" s="134"/>
      <c r="V17" s="133" t="e">
        <f>HLOOKUP($CY$9,#REF!,14)</f>
        <v>#N/A</v>
      </c>
      <c r="W17" s="135"/>
      <c r="X17" s="135"/>
      <c r="Y17" s="49"/>
      <c r="Z17" s="49"/>
      <c r="AA17" s="49"/>
      <c r="AB17" s="49"/>
      <c r="AC17" s="51"/>
    </row>
    <row r="18" spans="9:29" ht="21" customHeight="1" x14ac:dyDescent="0.3">
      <c r="L18" s="47"/>
      <c r="M18" s="133" t="e">
        <f>HLOOKUP($CY$7,#REF!,15)</f>
        <v>#N/A</v>
      </c>
      <c r="N18" s="134"/>
      <c r="O18" s="134"/>
      <c r="P18" s="134"/>
      <c r="Q18" s="134"/>
      <c r="R18" s="137"/>
      <c r="S18" s="134"/>
      <c r="T18" s="134"/>
      <c r="U18" s="134"/>
      <c r="V18" s="133" t="e">
        <f>HLOOKUP($CY$9,#REF!,15)</f>
        <v>#N/A</v>
      </c>
      <c r="W18" s="135"/>
      <c r="X18" s="135"/>
      <c r="Y18" s="49"/>
      <c r="Z18" s="49"/>
      <c r="AA18" s="49"/>
      <c r="AB18" s="49"/>
      <c r="AC18" s="51"/>
    </row>
    <row r="19" spans="9:29" ht="21" customHeight="1" x14ac:dyDescent="0.3">
      <c r="L19" s="47"/>
      <c r="M19" s="74"/>
      <c r="N19" s="75"/>
      <c r="O19" s="75"/>
      <c r="P19" s="75"/>
      <c r="Q19" s="75"/>
      <c r="R19" s="76"/>
      <c r="S19" s="75"/>
      <c r="T19" s="75"/>
      <c r="U19" s="75"/>
      <c r="V19" s="75"/>
      <c r="W19" s="49"/>
      <c r="X19" s="49"/>
      <c r="Y19" s="49"/>
      <c r="Z19" s="49"/>
      <c r="AA19" s="49"/>
      <c r="AB19" s="49"/>
      <c r="AC19" s="51"/>
    </row>
    <row r="20" spans="9:29" ht="21" customHeight="1" x14ac:dyDescent="0.3">
      <c r="L20" s="47"/>
      <c r="M20" s="48" t="s">
        <v>29</v>
      </c>
      <c r="N20" s="75"/>
      <c r="O20" s="75"/>
      <c r="P20" s="75"/>
      <c r="Q20" s="75"/>
      <c r="R20" s="76"/>
      <c r="S20" s="75"/>
      <c r="T20" s="75"/>
      <c r="U20" s="75"/>
      <c r="V20" s="75"/>
      <c r="W20" s="49"/>
      <c r="X20" s="49"/>
      <c r="Y20" s="49"/>
      <c r="Z20" s="49"/>
      <c r="AA20" s="49"/>
      <c r="AB20" s="49"/>
      <c r="AC20" s="51"/>
    </row>
    <row r="21" spans="9:29" ht="21" customHeight="1" x14ac:dyDescent="0.3">
      <c r="I21" s="33" t="s">
        <v>7</v>
      </c>
      <c r="L21" s="47"/>
      <c r="M21" s="138" t="e">
        <f>HLOOKUP($CY$11,#REF!,4)</f>
        <v>#N/A</v>
      </c>
      <c r="N21" s="134"/>
      <c r="O21" s="55"/>
      <c r="P21" s="55"/>
      <c r="Q21" s="75"/>
      <c r="R21" s="76"/>
      <c r="S21" s="75"/>
      <c r="T21" s="75"/>
      <c r="U21" s="75"/>
      <c r="V21" s="75"/>
      <c r="W21" s="49"/>
      <c r="X21" s="49"/>
      <c r="Y21" s="49"/>
      <c r="Z21" s="49"/>
      <c r="AA21" s="49"/>
      <c r="AB21" s="49"/>
      <c r="AC21" s="51"/>
    </row>
    <row r="22" spans="9:29" ht="21" customHeight="1" x14ac:dyDescent="0.3">
      <c r="L22" s="47"/>
      <c r="M22" s="138" t="e">
        <f>HLOOKUP($CY$11,#REF!,4)</f>
        <v>#N/A</v>
      </c>
      <c r="N22" s="139"/>
      <c r="O22" s="77"/>
      <c r="P22" s="77"/>
      <c r="Q22" s="77"/>
      <c r="R22" s="78"/>
      <c r="S22" s="79"/>
      <c r="T22" s="75"/>
      <c r="U22" s="75"/>
      <c r="V22" s="75"/>
      <c r="W22" s="49"/>
      <c r="X22" s="49"/>
      <c r="Y22" s="49"/>
      <c r="Z22" s="49"/>
      <c r="AA22" s="49"/>
      <c r="AB22" s="49"/>
      <c r="AC22" s="51"/>
    </row>
    <row r="23" spans="9:29" ht="21" customHeight="1" x14ac:dyDescent="0.3">
      <c r="L23" s="47"/>
      <c r="M23" s="138" t="e">
        <f>HLOOKUP($CY$11,#REF!,5)</f>
        <v>#N/A</v>
      </c>
      <c r="N23" s="139"/>
      <c r="O23" s="77"/>
      <c r="P23" s="77"/>
      <c r="Q23" s="77"/>
      <c r="R23" s="78"/>
      <c r="S23" s="79"/>
      <c r="T23" s="75"/>
      <c r="U23" s="75"/>
      <c r="V23" s="75"/>
      <c r="W23" s="49"/>
      <c r="X23" s="49"/>
      <c r="Y23" s="49"/>
      <c r="Z23" s="49"/>
      <c r="AA23" s="49"/>
      <c r="AB23" s="49"/>
      <c r="AC23" s="51"/>
    </row>
    <row r="24" spans="9:29" ht="21" customHeight="1" x14ac:dyDescent="0.3">
      <c r="L24" s="47"/>
      <c r="M24" s="138" t="e">
        <f>HLOOKUP($CY$11,#REF!,6)</f>
        <v>#N/A</v>
      </c>
      <c r="N24" s="140"/>
      <c r="O24" s="80"/>
      <c r="P24" s="80"/>
      <c r="Q24" s="77"/>
      <c r="R24" s="78"/>
      <c r="S24" s="79"/>
      <c r="T24" s="75"/>
      <c r="U24" s="75"/>
      <c r="V24" s="75"/>
      <c r="W24" s="49"/>
      <c r="X24" s="49"/>
      <c r="Y24" s="49"/>
      <c r="Z24" s="49"/>
      <c r="AA24" s="49"/>
      <c r="AB24" s="49"/>
      <c r="AC24" s="51"/>
    </row>
    <row r="25" spans="9:29" ht="21" customHeight="1" x14ac:dyDescent="0.3">
      <c r="L25" s="47"/>
      <c r="M25" s="138" t="e">
        <f>HLOOKUP($CY$11,#REF!,7)</f>
        <v>#N/A</v>
      </c>
      <c r="N25" s="139"/>
      <c r="O25" s="77"/>
      <c r="P25" s="77"/>
      <c r="Q25" s="77"/>
      <c r="R25" s="78"/>
      <c r="S25" s="79"/>
      <c r="T25" s="75"/>
      <c r="U25" s="75"/>
      <c r="V25" s="75"/>
      <c r="W25" s="49"/>
      <c r="X25" s="49"/>
      <c r="Y25" s="49"/>
      <c r="Z25" s="49"/>
      <c r="AA25" s="49"/>
      <c r="AB25" s="49"/>
      <c r="AC25" s="51"/>
    </row>
    <row r="26" spans="9:29" ht="21" customHeight="1" x14ac:dyDescent="0.3">
      <c r="L26" s="47"/>
      <c r="M26" s="138" t="e">
        <f>HLOOKUP($CY$11,#REF!,8)</f>
        <v>#N/A</v>
      </c>
      <c r="N26" s="139"/>
      <c r="O26" s="77"/>
      <c r="P26" s="77"/>
      <c r="Q26" s="77"/>
      <c r="R26" s="78"/>
      <c r="S26" s="79"/>
      <c r="T26" s="75"/>
      <c r="U26" s="75"/>
      <c r="V26" s="75"/>
      <c r="W26" s="49"/>
      <c r="X26" s="49"/>
      <c r="Y26" s="49"/>
      <c r="Z26" s="49"/>
      <c r="AA26" s="49"/>
      <c r="AB26" s="49"/>
      <c r="AC26" s="51"/>
    </row>
    <row r="27" spans="9:29" ht="21" customHeight="1" x14ac:dyDescent="0.3">
      <c r="L27" s="47"/>
      <c r="M27" s="138" t="e">
        <f>HLOOKUP($CY$11,#REF!,9)</f>
        <v>#N/A</v>
      </c>
      <c r="N27" s="139"/>
      <c r="O27" s="77"/>
      <c r="P27" s="77"/>
      <c r="Q27" s="77"/>
      <c r="R27" s="78"/>
      <c r="S27" s="79"/>
      <c r="T27" s="75"/>
      <c r="U27" s="75"/>
      <c r="V27" s="75"/>
      <c r="W27" s="49"/>
      <c r="X27" s="49"/>
      <c r="Y27" s="49"/>
      <c r="Z27" s="49"/>
      <c r="AA27" s="49"/>
      <c r="AB27" s="49"/>
      <c r="AC27" s="51"/>
    </row>
    <row r="28" spans="9:29" ht="21" customHeight="1" x14ac:dyDescent="0.3">
      <c r="L28" s="47"/>
      <c r="M28" s="138" t="e">
        <f>HLOOKUP($CY$11,#REF!,10)</f>
        <v>#N/A</v>
      </c>
      <c r="N28" s="139"/>
      <c r="O28" s="77"/>
      <c r="P28" s="77"/>
      <c r="Q28" s="77"/>
      <c r="R28" s="78"/>
      <c r="S28" s="79"/>
      <c r="T28" s="75"/>
      <c r="U28" s="75"/>
      <c r="V28" s="75"/>
      <c r="W28" s="49"/>
      <c r="X28" s="49"/>
      <c r="Y28" s="49"/>
      <c r="Z28" s="49"/>
      <c r="AA28" s="49"/>
      <c r="AB28" s="49"/>
      <c r="AC28" s="51"/>
    </row>
    <row r="29" spans="9:29" ht="21" customHeight="1" x14ac:dyDescent="0.3">
      <c r="L29" s="47"/>
      <c r="M29" s="138" t="e">
        <f>HLOOKUP($CY$11,#REF!,11)</f>
        <v>#N/A</v>
      </c>
      <c r="N29" s="139"/>
      <c r="O29" s="77"/>
      <c r="P29" s="77"/>
      <c r="Q29" s="77"/>
      <c r="R29" s="78"/>
      <c r="S29" s="79"/>
      <c r="T29" s="75"/>
      <c r="U29" s="75"/>
      <c r="V29" s="75"/>
      <c r="W29" s="49"/>
      <c r="X29" s="49"/>
      <c r="Y29" s="49"/>
      <c r="Z29" s="49"/>
      <c r="AA29" s="49"/>
      <c r="AB29" s="49"/>
      <c r="AC29" s="51"/>
    </row>
    <row r="30" spans="9:29" ht="21" customHeight="1" x14ac:dyDescent="0.3">
      <c r="L30" s="47"/>
      <c r="M30" s="138" t="e">
        <f>HLOOKUP($CY$11,#REF!,12)</f>
        <v>#N/A</v>
      </c>
      <c r="N30" s="139"/>
      <c r="O30" s="77"/>
      <c r="P30" s="77"/>
      <c r="Q30" s="77"/>
      <c r="R30" s="78"/>
      <c r="S30" s="79"/>
      <c r="T30" s="75"/>
      <c r="U30" s="75"/>
      <c r="V30" s="75"/>
      <c r="W30" s="49"/>
      <c r="X30" s="49"/>
      <c r="Y30" s="49"/>
      <c r="Z30" s="49"/>
      <c r="AA30" s="49"/>
      <c r="AB30" s="49"/>
      <c r="AC30" s="51"/>
    </row>
    <row r="31" spans="9:29" ht="21" customHeight="1" x14ac:dyDescent="0.3">
      <c r="L31" s="47"/>
      <c r="M31" s="138" t="e">
        <f>HLOOKUP($CY$11,#REF!,13)</f>
        <v>#N/A</v>
      </c>
      <c r="N31" s="139"/>
      <c r="O31" s="77"/>
      <c r="P31" s="77"/>
      <c r="Q31" s="77"/>
      <c r="R31" s="78"/>
      <c r="S31" s="79"/>
      <c r="T31" s="75"/>
      <c r="U31" s="75"/>
      <c r="V31" s="75"/>
      <c r="W31" s="49"/>
      <c r="X31" s="49"/>
      <c r="Y31" s="49"/>
      <c r="Z31" s="49"/>
      <c r="AA31" s="49"/>
      <c r="AB31" s="49"/>
      <c r="AC31" s="51"/>
    </row>
    <row r="32" spans="9:29" ht="21" customHeight="1" x14ac:dyDescent="0.3">
      <c r="L32" s="47"/>
      <c r="M32" s="138" t="e">
        <f>HLOOKUP($CY$11,#REF!,14)</f>
        <v>#N/A</v>
      </c>
      <c r="N32" s="139"/>
      <c r="O32" s="77"/>
      <c r="P32" s="77"/>
      <c r="Q32" s="77"/>
      <c r="R32" s="78"/>
      <c r="S32" s="79"/>
      <c r="T32" s="75"/>
      <c r="U32" s="75"/>
      <c r="V32" s="75"/>
      <c r="W32" s="49"/>
      <c r="X32" s="49"/>
      <c r="Y32" s="49"/>
      <c r="Z32" s="49"/>
      <c r="AA32" s="49"/>
      <c r="AB32" s="49"/>
      <c r="AC32" s="51"/>
    </row>
    <row r="33" spans="1:29" ht="21" customHeight="1" x14ac:dyDescent="0.3">
      <c r="L33" s="47"/>
      <c r="M33" s="138" t="e">
        <f>HLOOKUP($CY$11,#REF!,15)</f>
        <v>#N/A</v>
      </c>
      <c r="N33" s="139"/>
      <c r="O33" s="77"/>
      <c r="P33" s="77"/>
      <c r="Q33" s="77"/>
      <c r="R33" s="78"/>
      <c r="S33" s="79"/>
      <c r="T33" s="75"/>
      <c r="U33" s="75"/>
      <c r="V33" s="75"/>
      <c r="W33" s="49"/>
      <c r="X33" s="49"/>
      <c r="Y33" s="49"/>
      <c r="Z33" s="49"/>
      <c r="AA33" s="49"/>
      <c r="AB33" s="49"/>
      <c r="AC33" s="51"/>
    </row>
    <row r="34" spans="1:29" ht="21" customHeight="1" x14ac:dyDescent="0.3">
      <c r="L34" s="47"/>
      <c r="M34" s="77"/>
      <c r="N34" s="77"/>
      <c r="O34" s="77"/>
      <c r="P34" s="77"/>
      <c r="Q34" s="77"/>
      <c r="R34" s="78"/>
      <c r="S34" s="79"/>
      <c r="T34" s="75"/>
      <c r="U34" s="75"/>
      <c r="V34" s="75"/>
      <c r="W34" s="49"/>
      <c r="X34" s="49"/>
      <c r="Y34" s="49"/>
      <c r="Z34" s="49"/>
      <c r="AA34" s="49"/>
      <c r="AB34" s="49"/>
      <c r="AC34" s="51"/>
    </row>
    <row r="35" spans="1:29" ht="21" customHeight="1" x14ac:dyDescent="0.3">
      <c r="L35" s="47"/>
      <c r="M35" s="77"/>
      <c r="N35" s="77"/>
      <c r="O35" s="77"/>
      <c r="P35" s="77"/>
      <c r="Q35" s="77"/>
      <c r="R35" s="78"/>
      <c r="S35" s="79"/>
      <c r="T35" s="75"/>
      <c r="U35" s="75"/>
      <c r="V35" s="75"/>
      <c r="W35" s="49"/>
      <c r="X35" s="49"/>
      <c r="Y35" s="49"/>
      <c r="Z35" s="49"/>
      <c r="AA35" s="49"/>
      <c r="AB35" s="49"/>
      <c r="AC35" s="51"/>
    </row>
    <row r="36" spans="1:29" ht="21" customHeight="1" x14ac:dyDescent="0.3">
      <c r="L36" s="47"/>
      <c r="M36" s="79"/>
      <c r="N36" s="79"/>
      <c r="O36" s="79"/>
      <c r="P36" s="79"/>
      <c r="Q36" s="79"/>
      <c r="R36" s="78"/>
      <c r="S36" s="79"/>
      <c r="T36" s="75"/>
      <c r="U36" s="75"/>
      <c r="V36" s="75"/>
      <c r="W36" s="49"/>
      <c r="X36" s="49"/>
      <c r="Y36" s="49"/>
      <c r="Z36" s="49"/>
      <c r="AA36" s="49"/>
      <c r="AB36" s="49"/>
      <c r="AC36" s="51"/>
    </row>
    <row r="37" spans="1:29" ht="21" customHeight="1" x14ac:dyDescent="0.3">
      <c r="L37" s="47"/>
      <c r="M37" s="49"/>
      <c r="N37" s="49"/>
      <c r="O37" s="49"/>
      <c r="P37" s="49"/>
      <c r="Q37" s="75"/>
      <c r="R37" s="76"/>
      <c r="S37" s="75"/>
      <c r="T37" s="75"/>
      <c r="U37" s="75"/>
      <c r="V37" s="75"/>
      <c r="W37" s="49"/>
      <c r="X37" s="49"/>
      <c r="Y37" s="49"/>
      <c r="Z37" s="49"/>
      <c r="AA37" s="49"/>
      <c r="AB37" s="49"/>
      <c r="AC37" s="51"/>
    </row>
    <row r="38" spans="1:29" ht="21" customHeight="1" x14ac:dyDescent="0.3">
      <c r="L38" s="47"/>
      <c r="M38" s="49"/>
      <c r="N38" s="49"/>
      <c r="O38" s="49"/>
      <c r="P38" s="49"/>
      <c r="Q38" s="75"/>
      <c r="R38" s="76"/>
      <c r="S38" s="75"/>
      <c r="T38" s="75"/>
      <c r="U38" s="75"/>
      <c r="V38" s="75"/>
      <c r="W38" s="49"/>
      <c r="X38" s="49"/>
      <c r="Y38" s="49"/>
      <c r="Z38" s="49"/>
      <c r="AA38" s="49"/>
      <c r="AB38" s="49"/>
      <c r="AC38" s="51"/>
    </row>
    <row r="39" spans="1:29" ht="21" customHeight="1" x14ac:dyDescent="0.3">
      <c r="L39" s="47"/>
      <c r="M39" s="49"/>
      <c r="N39" s="49"/>
      <c r="O39" s="49"/>
      <c r="P39" s="49"/>
      <c r="Q39" s="75"/>
      <c r="R39" s="76"/>
      <c r="S39" s="75"/>
      <c r="T39" s="75"/>
      <c r="U39" s="75"/>
      <c r="V39" s="75"/>
      <c r="W39" s="49"/>
      <c r="X39" s="49"/>
      <c r="Y39" s="49"/>
      <c r="Z39" s="49"/>
      <c r="AA39" s="49"/>
      <c r="AB39" s="49"/>
      <c r="AC39" s="51"/>
    </row>
    <row r="40" spans="1:29" ht="21" customHeight="1" thickBot="1" x14ac:dyDescent="0.35">
      <c r="L40" s="81"/>
      <c r="M40" s="82"/>
      <c r="N40" s="82"/>
      <c r="O40" s="82"/>
      <c r="P40" s="82"/>
      <c r="Q40" s="82"/>
      <c r="R40" s="83"/>
      <c r="S40" s="82"/>
      <c r="T40" s="82"/>
      <c r="U40" s="82"/>
      <c r="V40" s="82"/>
      <c r="W40" s="82"/>
      <c r="X40" s="83"/>
      <c r="Y40" s="82"/>
      <c r="Z40" s="82"/>
      <c r="AA40" s="82"/>
      <c r="AB40" s="82"/>
      <c r="AC40" s="84"/>
    </row>
    <row r="41" spans="1:29" ht="23.25" thickTop="1" x14ac:dyDescent="0.3"/>
    <row r="43" spans="1:29" ht="23.25" thickBot="1" x14ac:dyDescent="0.35">
      <c r="M43" s="85" t="s">
        <v>56</v>
      </c>
    </row>
    <row r="44" spans="1:29" ht="20.100000000000001" customHeight="1" thickTop="1" x14ac:dyDescent="0.3">
      <c r="K44" s="86"/>
      <c r="L44" s="112" t="e">
        <f>HLOOKUP($CY$11,#REF!,3)</f>
        <v>#N/A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4"/>
    </row>
    <row r="45" spans="1:29" ht="20.100000000000001" customHeight="1" x14ac:dyDescent="0.3">
      <c r="K45" s="87"/>
      <c r="L45" s="115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7"/>
    </row>
    <row r="46" spans="1:29" ht="20.100000000000001" customHeight="1" x14ac:dyDescent="0.3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7"/>
      <c r="L46" s="115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7"/>
    </row>
    <row r="47" spans="1:29" ht="20.100000000000001" customHeight="1" x14ac:dyDescent="0.3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7"/>
      <c r="L47" s="115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7"/>
    </row>
    <row r="48" spans="1:29" ht="20.100000000000001" customHeight="1" x14ac:dyDescent="0.3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7"/>
      <c r="L48" s="115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7"/>
    </row>
    <row r="49" spans="1:155" ht="20.100000000000001" customHeight="1" x14ac:dyDescent="0.3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7"/>
      <c r="L49" s="115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7"/>
    </row>
    <row r="50" spans="1:155" ht="20.100000000000001" customHeight="1" x14ac:dyDescent="0.3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7"/>
      <c r="L50" s="115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7"/>
    </row>
    <row r="51" spans="1:155" ht="20.100000000000001" customHeight="1" x14ac:dyDescent="0.3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7"/>
      <c r="L51" s="115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7"/>
    </row>
    <row r="52" spans="1:155" ht="20.100000000000001" customHeight="1" x14ac:dyDescent="0.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9"/>
      <c r="L52" s="115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7"/>
    </row>
    <row r="53" spans="1:155" ht="20.100000000000001" customHeight="1" x14ac:dyDescent="0.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9"/>
      <c r="L53" s="115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7"/>
    </row>
    <row r="54" spans="1:155" ht="20.100000000000001" customHeight="1" x14ac:dyDescent="0.3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9"/>
      <c r="L54" s="115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7"/>
    </row>
    <row r="55" spans="1:155" ht="20.100000000000001" customHeight="1" thickBot="1" x14ac:dyDescent="0.3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9"/>
      <c r="L55" s="118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20"/>
    </row>
    <row r="56" spans="1:155" ht="15" customHeight="1" thickTop="1" x14ac:dyDescent="0.3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</row>
    <row r="57" spans="1:155" ht="15" customHeight="1" x14ac:dyDescent="0.3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90"/>
      <c r="M57" s="91"/>
      <c r="N57" s="91"/>
      <c r="O57" s="91"/>
      <c r="P57" s="91"/>
      <c r="Q57" s="90"/>
      <c r="R57" s="91"/>
      <c r="S57" s="91"/>
      <c r="T57" s="91"/>
      <c r="U57" s="91"/>
      <c r="V57" s="91"/>
      <c r="W57" s="91"/>
      <c r="X57" s="89"/>
      <c r="Y57" s="89"/>
      <c r="Z57" s="89"/>
      <c r="AA57" s="89"/>
      <c r="AB57" s="89"/>
      <c r="AC57" s="89"/>
    </row>
    <row r="58" spans="1:155" s="93" customFormat="1" ht="15.75" customHeight="1" thickBot="1" x14ac:dyDescent="0.3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5"/>
      <c r="M58" s="85" t="s">
        <v>31</v>
      </c>
      <c r="N58" s="38"/>
      <c r="O58" s="38"/>
      <c r="P58" s="38"/>
      <c r="Q58" s="37"/>
      <c r="R58" s="38"/>
      <c r="S58" s="38"/>
      <c r="T58" s="38"/>
      <c r="U58" s="38"/>
      <c r="V58" s="38"/>
      <c r="W58" s="38"/>
      <c r="X58" s="33"/>
      <c r="Y58" s="33"/>
      <c r="Z58" s="33"/>
      <c r="AA58" s="33"/>
      <c r="AB58" s="33"/>
      <c r="AC58" s="92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  <c r="BB58" s="34"/>
      <c r="BC58" s="34"/>
      <c r="BD58" s="34"/>
      <c r="BE58" s="34"/>
      <c r="BF58" s="34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</row>
    <row r="59" spans="1:155" s="95" customFormat="1" ht="15.75" customHeight="1" thickTop="1" x14ac:dyDescent="0.3">
      <c r="A59" s="94"/>
      <c r="B59" s="94"/>
      <c r="C59" s="94"/>
      <c r="D59" s="94"/>
      <c r="K59" s="86"/>
      <c r="L59" s="121" t="e">
        <f>HLOOKUP($CY$11,#REF!,17)</f>
        <v>#N/A</v>
      </c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3"/>
      <c r="AD59" s="96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4"/>
      <c r="BB59" s="44"/>
      <c r="BC59" s="44"/>
      <c r="BD59" s="44"/>
      <c r="BE59" s="44"/>
      <c r="BF59" s="44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/>
      <c r="EI59" s="96"/>
      <c r="EJ59" s="96"/>
      <c r="EK59" s="96"/>
      <c r="EL59" s="96"/>
      <c r="EM59" s="96"/>
      <c r="EN59" s="96"/>
      <c r="EO59" s="96"/>
      <c r="EP59" s="96"/>
      <c r="EQ59" s="96"/>
      <c r="ER59" s="96"/>
      <c r="ES59" s="96"/>
      <c r="ET59" s="96"/>
      <c r="EU59" s="96"/>
      <c r="EV59" s="96"/>
      <c r="EW59" s="96"/>
      <c r="EX59" s="96"/>
      <c r="EY59" s="96"/>
    </row>
    <row r="60" spans="1:155" s="99" customFormat="1" x14ac:dyDescent="0.3">
      <c r="A60" s="89"/>
      <c r="B60" s="89"/>
      <c r="C60" s="89"/>
      <c r="D60" s="89"/>
      <c r="E60" s="87"/>
      <c r="F60" s="87"/>
      <c r="G60" s="87"/>
      <c r="H60" s="87"/>
      <c r="I60" s="87"/>
      <c r="J60" s="87"/>
      <c r="K60" s="87"/>
      <c r="L60" s="124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6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2"/>
      <c r="BB60" s="52"/>
      <c r="BC60" s="52"/>
      <c r="BD60" s="52"/>
      <c r="BE60" s="52"/>
      <c r="BF60" s="52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97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</row>
    <row r="61" spans="1:155" s="103" customFormat="1" x14ac:dyDescent="0.3">
      <c r="A61" s="89"/>
      <c r="B61" s="89"/>
      <c r="C61" s="89"/>
      <c r="D61" s="89"/>
      <c r="E61" s="87"/>
      <c r="F61" s="87"/>
      <c r="G61" s="87"/>
      <c r="H61" s="87"/>
      <c r="I61" s="87"/>
      <c r="J61" s="87"/>
      <c r="K61" s="87"/>
      <c r="L61" s="124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6"/>
      <c r="AD61" s="53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46"/>
      <c r="BB61" s="46"/>
      <c r="BC61" s="46"/>
      <c r="BD61" s="46"/>
      <c r="BE61" s="52"/>
      <c r="BF61" s="52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101"/>
      <c r="CN61" s="102"/>
      <c r="CO61" s="102"/>
      <c r="CP61" s="102"/>
      <c r="CQ61" s="102"/>
      <c r="CR61" s="102"/>
      <c r="CS61" s="102"/>
      <c r="CT61" s="102"/>
      <c r="CU61" s="102"/>
      <c r="CV61" s="102"/>
      <c r="CW61" s="102"/>
      <c r="CX61" s="102"/>
      <c r="CY61" s="102"/>
      <c r="CZ61" s="102"/>
      <c r="DA61" s="102"/>
      <c r="DB61" s="102"/>
      <c r="DC61" s="102"/>
      <c r="DD61" s="102"/>
      <c r="DE61" s="102"/>
      <c r="DF61" s="102"/>
      <c r="DG61" s="102"/>
      <c r="DH61" s="102"/>
      <c r="DI61" s="102"/>
      <c r="DJ61" s="102"/>
      <c r="DK61" s="102"/>
      <c r="DL61" s="102"/>
      <c r="DM61" s="102"/>
      <c r="DN61" s="102"/>
      <c r="DO61" s="102"/>
      <c r="DP61" s="102"/>
      <c r="DQ61" s="102"/>
      <c r="DR61" s="102"/>
      <c r="DS61" s="102"/>
      <c r="DT61" s="102"/>
      <c r="DU61" s="102"/>
      <c r="DV61" s="102"/>
      <c r="DW61" s="102"/>
      <c r="DX61" s="102"/>
      <c r="DY61" s="102"/>
      <c r="DZ61" s="102"/>
      <c r="EA61" s="102"/>
      <c r="EB61" s="102"/>
      <c r="EC61" s="102"/>
      <c r="ED61" s="102"/>
      <c r="EE61" s="102"/>
      <c r="EF61" s="102"/>
      <c r="EG61" s="102"/>
      <c r="EH61" s="102"/>
      <c r="EI61" s="102"/>
      <c r="EJ61" s="102"/>
      <c r="EK61" s="102"/>
      <c r="EL61" s="102"/>
      <c r="EM61" s="102"/>
      <c r="EN61" s="102"/>
      <c r="EO61" s="102"/>
      <c r="EP61" s="102"/>
      <c r="EQ61" s="102"/>
      <c r="ER61" s="102"/>
      <c r="ES61" s="102"/>
      <c r="ET61" s="102"/>
      <c r="EU61" s="102"/>
      <c r="EV61" s="102"/>
      <c r="EW61" s="102"/>
      <c r="EX61" s="102"/>
      <c r="EY61" s="102"/>
    </row>
    <row r="62" spans="1:155" s="103" customFormat="1" x14ac:dyDescent="0.3">
      <c r="A62" s="89"/>
      <c r="B62" s="89"/>
      <c r="C62" s="89"/>
      <c r="D62" s="89"/>
      <c r="E62" s="87"/>
      <c r="F62" s="87"/>
      <c r="G62" s="87"/>
      <c r="H62" s="87"/>
      <c r="I62" s="87"/>
      <c r="J62" s="87"/>
      <c r="K62" s="87"/>
      <c r="L62" s="124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6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2"/>
      <c r="BB62" s="52"/>
      <c r="BC62" s="52"/>
      <c r="BD62" s="52"/>
      <c r="BE62" s="52"/>
      <c r="BF62" s="52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101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2"/>
      <c r="DE62" s="102"/>
      <c r="DF62" s="102"/>
      <c r="DG62" s="102"/>
      <c r="DH62" s="102"/>
      <c r="DI62" s="102"/>
      <c r="DJ62" s="102"/>
      <c r="DK62" s="102"/>
      <c r="DL62" s="102"/>
      <c r="DM62" s="102"/>
      <c r="DN62" s="102"/>
      <c r="DO62" s="102"/>
      <c r="DP62" s="102"/>
      <c r="DQ62" s="102"/>
      <c r="DR62" s="102"/>
      <c r="DS62" s="102"/>
      <c r="DT62" s="102"/>
      <c r="DU62" s="102"/>
      <c r="DV62" s="102"/>
      <c r="DW62" s="102"/>
      <c r="DX62" s="102"/>
      <c r="DY62" s="102"/>
      <c r="DZ62" s="102"/>
      <c r="EA62" s="102"/>
      <c r="EB62" s="102"/>
      <c r="EC62" s="102"/>
      <c r="ED62" s="102"/>
      <c r="EE62" s="102"/>
      <c r="EF62" s="102"/>
      <c r="EG62" s="102"/>
      <c r="EH62" s="102"/>
      <c r="EI62" s="102"/>
      <c r="EJ62" s="102"/>
      <c r="EK62" s="102"/>
      <c r="EL62" s="102"/>
      <c r="EM62" s="102"/>
      <c r="EN62" s="102"/>
      <c r="EO62" s="102"/>
      <c r="EP62" s="102"/>
      <c r="EQ62" s="102"/>
      <c r="ER62" s="102"/>
      <c r="ES62" s="102"/>
      <c r="ET62" s="102"/>
      <c r="EU62" s="102"/>
      <c r="EV62" s="102"/>
      <c r="EW62" s="102"/>
      <c r="EX62" s="102"/>
      <c r="EY62" s="102"/>
    </row>
    <row r="63" spans="1:155" s="103" customFormat="1" x14ac:dyDescent="0.3">
      <c r="A63" s="89"/>
      <c r="B63" s="89"/>
      <c r="C63" s="89"/>
      <c r="D63" s="89"/>
      <c r="E63" s="87"/>
      <c r="F63" s="87"/>
      <c r="G63" s="87"/>
      <c r="H63" s="87"/>
      <c r="I63" s="87"/>
      <c r="J63" s="87"/>
      <c r="K63" s="87"/>
      <c r="L63" s="124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6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2"/>
      <c r="BB63" s="52"/>
      <c r="BC63" s="52"/>
      <c r="BD63" s="52"/>
      <c r="BE63" s="52"/>
      <c r="BF63" s="52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101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2"/>
      <c r="DI63" s="102"/>
      <c r="DJ63" s="102"/>
      <c r="DK63" s="102"/>
      <c r="DL63" s="102"/>
      <c r="DM63" s="102"/>
      <c r="DN63" s="102"/>
      <c r="DO63" s="102"/>
      <c r="DP63" s="102"/>
      <c r="DQ63" s="102"/>
      <c r="DR63" s="102"/>
      <c r="DS63" s="102"/>
      <c r="DT63" s="102"/>
      <c r="DU63" s="102"/>
      <c r="DV63" s="102"/>
      <c r="DW63" s="102"/>
      <c r="DX63" s="102"/>
      <c r="DY63" s="102"/>
      <c r="DZ63" s="102"/>
      <c r="EA63" s="102"/>
      <c r="EB63" s="102"/>
      <c r="EC63" s="102"/>
      <c r="ED63" s="102"/>
      <c r="EE63" s="102"/>
      <c r="EF63" s="102"/>
      <c r="EG63" s="102"/>
      <c r="EH63" s="102"/>
      <c r="EI63" s="102"/>
      <c r="EJ63" s="102"/>
      <c r="EK63" s="102"/>
      <c r="EL63" s="102"/>
      <c r="EM63" s="102"/>
      <c r="EN63" s="102"/>
      <c r="EO63" s="102"/>
      <c r="EP63" s="102"/>
      <c r="EQ63" s="102"/>
      <c r="ER63" s="102"/>
      <c r="ES63" s="102"/>
      <c r="ET63" s="102"/>
      <c r="EU63" s="102"/>
      <c r="EV63" s="102"/>
      <c r="EW63" s="102"/>
      <c r="EX63" s="102"/>
      <c r="EY63" s="102"/>
    </row>
    <row r="64" spans="1:155" s="103" customFormat="1" x14ac:dyDescent="0.3">
      <c r="A64" s="89"/>
      <c r="B64" s="89"/>
      <c r="C64" s="89"/>
      <c r="D64" s="89"/>
      <c r="E64" s="87"/>
      <c r="F64" s="87"/>
      <c r="G64" s="87"/>
      <c r="H64" s="87"/>
      <c r="I64" s="87"/>
      <c r="J64" s="87"/>
      <c r="K64" s="87"/>
      <c r="L64" s="124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6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2"/>
      <c r="BB64" s="52"/>
      <c r="BC64" s="52"/>
      <c r="BD64" s="52"/>
      <c r="BE64" s="52"/>
      <c r="BF64" s="52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101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102"/>
      <c r="DP64" s="102"/>
      <c r="DQ64" s="102"/>
      <c r="DR64" s="102"/>
      <c r="DS64" s="102"/>
      <c r="DT64" s="102"/>
      <c r="DU64" s="102"/>
      <c r="DV64" s="102"/>
      <c r="DW64" s="102"/>
      <c r="DX64" s="102"/>
      <c r="DY64" s="102"/>
      <c r="DZ64" s="102"/>
      <c r="EA64" s="102"/>
      <c r="EB64" s="102"/>
      <c r="EC64" s="102"/>
      <c r="ED64" s="102"/>
      <c r="EE64" s="102"/>
      <c r="EF64" s="102"/>
      <c r="EG64" s="102"/>
      <c r="EH64" s="102"/>
      <c r="EI64" s="102"/>
      <c r="EJ64" s="102"/>
      <c r="EK64" s="102"/>
      <c r="EL64" s="102"/>
      <c r="EM64" s="102"/>
      <c r="EN64" s="102"/>
      <c r="EO64" s="102"/>
      <c r="EP64" s="102"/>
      <c r="EQ64" s="102"/>
      <c r="ER64" s="102"/>
      <c r="ES64" s="102"/>
      <c r="ET64" s="102"/>
      <c r="EU64" s="102"/>
      <c r="EV64" s="102"/>
      <c r="EW64" s="102"/>
      <c r="EX64" s="102"/>
      <c r="EY64" s="102"/>
    </row>
    <row r="65" spans="1:155" s="103" customFormat="1" x14ac:dyDescent="0.3">
      <c r="A65" s="89"/>
      <c r="B65" s="89"/>
      <c r="C65" s="89"/>
      <c r="D65" s="89"/>
      <c r="E65" s="87"/>
      <c r="F65" s="87"/>
      <c r="G65" s="87"/>
      <c r="H65" s="87"/>
      <c r="I65" s="87"/>
      <c r="J65" s="87"/>
      <c r="K65" s="87"/>
      <c r="L65" s="124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6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2"/>
      <c r="BB65" s="52"/>
      <c r="BC65" s="52"/>
      <c r="BD65" s="52"/>
      <c r="BE65" s="52"/>
      <c r="BF65" s="52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101"/>
      <c r="CN65" s="102"/>
      <c r="CO65" s="102"/>
      <c r="CP65" s="102"/>
      <c r="CQ65" s="102"/>
      <c r="CR65" s="102"/>
      <c r="CS65" s="102"/>
      <c r="CT65" s="102"/>
      <c r="CU65" s="102"/>
      <c r="CV65" s="102"/>
      <c r="CW65" s="102"/>
      <c r="CX65" s="102"/>
      <c r="CY65" s="102"/>
      <c r="CZ65" s="102"/>
      <c r="DA65" s="102"/>
      <c r="DB65" s="102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102"/>
      <c r="DP65" s="102"/>
      <c r="DQ65" s="102"/>
      <c r="DR65" s="102"/>
      <c r="DS65" s="102"/>
      <c r="DT65" s="102"/>
      <c r="DU65" s="102"/>
      <c r="DV65" s="102"/>
      <c r="DW65" s="102"/>
      <c r="DX65" s="102"/>
      <c r="DY65" s="102"/>
      <c r="DZ65" s="102"/>
      <c r="EA65" s="102"/>
      <c r="EB65" s="102"/>
      <c r="EC65" s="102"/>
      <c r="ED65" s="102"/>
      <c r="EE65" s="102"/>
      <c r="EF65" s="102"/>
      <c r="EG65" s="102"/>
      <c r="EH65" s="102"/>
      <c r="EI65" s="102"/>
      <c r="EJ65" s="102"/>
      <c r="EK65" s="102"/>
      <c r="EL65" s="102"/>
      <c r="EM65" s="102"/>
      <c r="EN65" s="102"/>
      <c r="EO65" s="102"/>
      <c r="EP65" s="102"/>
      <c r="EQ65" s="102"/>
      <c r="ER65" s="102"/>
      <c r="ES65" s="102"/>
      <c r="ET65" s="102"/>
      <c r="EU65" s="102"/>
      <c r="EV65" s="102"/>
      <c r="EW65" s="102"/>
      <c r="EX65" s="102"/>
      <c r="EY65" s="102"/>
    </row>
    <row r="66" spans="1:155" s="103" customFormat="1" x14ac:dyDescent="0.3">
      <c r="A66" s="89"/>
      <c r="B66" s="89"/>
      <c r="C66" s="89"/>
      <c r="D66" s="89"/>
      <c r="E66" s="87"/>
      <c r="F66" s="87"/>
      <c r="G66" s="87"/>
      <c r="H66" s="87"/>
      <c r="I66" s="87"/>
      <c r="J66" s="87"/>
      <c r="K66" s="87"/>
      <c r="L66" s="124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6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2"/>
      <c r="BB66" s="52"/>
      <c r="BC66" s="52"/>
      <c r="BD66" s="52"/>
      <c r="BE66" s="52"/>
      <c r="BF66" s="52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101"/>
      <c r="CN66" s="102"/>
      <c r="CO66" s="102"/>
      <c r="CP66" s="102"/>
      <c r="CQ66" s="102"/>
      <c r="CR66" s="102"/>
      <c r="CS66" s="102"/>
      <c r="CT66" s="102"/>
      <c r="CU66" s="102"/>
      <c r="CV66" s="102"/>
      <c r="CW66" s="102"/>
      <c r="CX66" s="102"/>
      <c r="CY66" s="102"/>
      <c r="CZ66" s="102"/>
      <c r="DA66" s="102"/>
      <c r="DB66" s="102"/>
      <c r="DC66" s="102"/>
      <c r="DD66" s="102"/>
      <c r="DE66" s="102"/>
      <c r="DF66" s="102"/>
      <c r="DG66" s="102"/>
      <c r="DH66" s="102"/>
      <c r="DI66" s="102"/>
      <c r="DJ66" s="102"/>
      <c r="DK66" s="102"/>
      <c r="DL66" s="102"/>
      <c r="DM66" s="102"/>
      <c r="DN66" s="102"/>
      <c r="DO66" s="102"/>
      <c r="DP66" s="102"/>
      <c r="DQ66" s="102"/>
      <c r="DR66" s="102"/>
      <c r="DS66" s="102"/>
      <c r="DT66" s="102"/>
      <c r="DU66" s="102"/>
      <c r="DV66" s="102"/>
      <c r="DW66" s="102"/>
      <c r="DX66" s="102"/>
      <c r="DY66" s="102"/>
      <c r="DZ66" s="102"/>
      <c r="EA66" s="102"/>
      <c r="EB66" s="102"/>
      <c r="EC66" s="102"/>
      <c r="ED66" s="102"/>
      <c r="EE66" s="102"/>
      <c r="EF66" s="102"/>
      <c r="EG66" s="102"/>
      <c r="EH66" s="102"/>
      <c r="EI66" s="102"/>
      <c r="EJ66" s="102"/>
      <c r="EK66" s="102"/>
      <c r="EL66" s="102"/>
      <c r="EM66" s="102"/>
      <c r="EN66" s="102"/>
      <c r="EO66" s="102"/>
      <c r="EP66" s="102"/>
      <c r="EQ66" s="102"/>
      <c r="ER66" s="102"/>
      <c r="ES66" s="102"/>
      <c r="ET66" s="102"/>
      <c r="EU66" s="102"/>
      <c r="EV66" s="102"/>
      <c r="EW66" s="102"/>
      <c r="EX66" s="102"/>
      <c r="EY66" s="102"/>
    </row>
    <row r="67" spans="1:155" s="103" customFormat="1" x14ac:dyDescent="0.3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124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6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2"/>
      <c r="BB67" s="52"/>
      <c r="BC67" s="52"/>
      <c r="BD67" s="52"/>
      <c r="BE67" s="52"/>
      <c r="BF67" s="52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101"/>
      <c r="CN67" s="102"/>
      <c r="CO67" s="102"/>
      <c r="CP67" s="102"/>
      <c r="CQ67" s="102"/>
      <c r="CR67" s="102"/>
      <c r="CS67" s="102"/>
      <c r="CT67" s="102"/>
      <c r="CU67" s="102"/>
      <c r="CV67" s="102"/>
      <c r="CW67" s="102"/>
      <c r="CX67" s="102"/>
      <c r="CY67" s="102"/>
      <c r="CZ67" s="102"/>
      <c r="DA67" s="102"/>
      <c r="DB67" s="102"/>
      <c r="DC67" s="102"/>
      <c r="DD67" s="102"/>
      <c r="DE67" s="102"/>
      <c r="DF67" s="102"/>
      <c r="DG67" s="102"/>
      <c r="DH67" s="102"/>
      <c r="DI67" s="102"/>
      <c r="DJ67" s="102"/>
      <c r="DK67" s="102"/>
      <c r="DL67" s="102"/>
      <c r="DM67" s="102"/>
      <c r="DN67" s="102"/>
      <c r="DO67" s="102"/>
      <c r="DP67" s="102"/>
      <c r="DQ67" s="102"/>
      <c r="DR67" s="102"/>
      <c r="DS67" s="102"/>
      <c r="DT67" s="102"/>
      <c r="DU67" s="102"/>
      <c r="DV67" s="102"/>
      <c r="DW67" s="102"/>
      <c r="DX67" s="102"/>
      <c r="DY67" s="102"/>
      <c r="DZ67" s="102"/>
      <c r="EA67" s="102"/>
      <c r="EB67" s="102"/>
      <c r="EC67" s="102"/>
      <c r="ED67" s="102"/>
      <c r="EE67" s="102"/>
      <c r="EF67" s="102"/>
      <c r="EG67" s="102"/>
      <c r="EH67" s="102"/>
      <c r="EI67" s="102"/>
      <c r="EJ67" s="102"/>
      <c r="EK67" s="102"/>
      <c r="EL67" s="102"/>
      <c r="EM67" s="102"/>
      <c r="EN67" s="102"/>
      <c r="EO67" s="102"/>
      <c r="EP67" s="102"/>
      <c r="EQ67" s="102"/>
      <c r="ER67" s="102"/>
      <c r="ES67" s="102"/>
      <c r="ET67" s="102"/>
      <c r="EU67" s="102"/>
      <c r="EV67" s="102"/>
      <c r="EW67" s="102"/>
      <c r="EX67" s="102"/>
      <c r="EY67" s="102"/>
    </row>
    <row r="68" spans="1:155" s="106" customFormat="1" x14ac:dyDescent="0.3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89"/>
      <c r="L68" s="124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6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5"/>
      <c r="BB68" s="105"/>
      <c r="BC68" s="105"/>
      <c r="BD68" s="105"/>
      <c r="BE68" s="105"/>
      <c r="BF68" s="105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104"/>
      <c r="BX68" s="104"/>
      <c r="BY68" s="104"/>
      <c r="BZ68" s="104"/>
      <c r="CA68" s="104"/>
      <c r="CB68" s="104"/>
      <c r="CC68" s="104"/>
      <c r="CD68" s="104"/>
      <c r="CE68" s="104"/>
      <c r="CF68" s="104"/>
      <c r="CG68" s="104"/>
      <c r="CH68" s="104"/>
      <c r="CI68" s="104"/>
      <c r="CJ68" s="104"/>
      <c r="CK68" s="104"/>
      <c r="CL68" s="104"/>
      <c r="CM68" s="104"/>
      <c r="CN68" s="104"/>
      <c r="CO68" s="104"/>
      <c r="CP68" s="104"/>
      <c r="CQ68" s="104"/>
      <c r="CR68" s="104"/>
      <c r="CS68" s="104"/>
      <c r="CT68" s="104"/>
      <c r="CU68" s="104"/>
      <c r="CV68" s="104"/>
      <c r="CW68" s="104"/>
      <c r="CX68" s="104"/>
      <c r="CY68" s="104"/>
      <c r="CZ68" s="104"/>
      <c r="DA68" s="104"/>
      <c r="DB68" s="104"/>
      <c r="DC68" s="104"/>
      <c r="DD68" s="104"/>
      <c r="DE68" s="104"/>
      <c r="DF68" s="104"/>
      <c r="DG68" s="104"/>
      <c r="DH68" s="104"/>
      <c r="DI68" s="104"/>
      <c r="DJ68" s="104"/>
      <c r="DK68" s="104"/>
      <c r="DL68" s="104"/>
      <c r="DM68" s="104"/>
      <c r="DN68" s="104"/>
      <c r="DO68" s="104"/>
      <c r="DP68" s="104"/>
      <c r="DQ68" s="104"/>
      <c r="DR68" s="104"/>
      <c r="DS68" s="104"/>
      <c r="DT68" s="104"/>
      <c r="DU68" s="104"/>
      <c r="DV68" s="104"/>
      <c r="DW68" s="104"/>
      <c r="DX68" s="104"/>
      <c r="DY68" s="104"/>
      <c r="DZ68" s="104"/>
      <c r="EA68" s="104"/>
      <c r="EB68" s="104"/>
      <c r="EC68" s="104"/>
      <c r="ED68" s="104"/>
      <c r="EE68" s="104"/>
      <c r="EF68" s="104"/>
      <c r="EG68" s="104"/>
      <c r="EH68" s="104"/>
      <c r="EI68" s="104"/>
      <c r="EJ68" s="104"/>
      <c r="EK68" s="104"/>
      <c r="EL68" s="104"/>
      <c r="EM68" s="104"/>
      <c r="EN68" s="104"/>
      <c r="EO68" s="104"/>
      <c r="EP68" s="104"/>
      <c r="EQ68" s="104"/>
      <c r="ER68" s="104"/>
      <c r="ES68" s="104"/>
      <c r="ET68" s="104"/>
      <c r="EU68" s="104"/>
      <c r="EV68" s="104"/>
      <c r="EW68" s="104"/>
      <c r="EX68" s="104"/>
      <c r="EY68" s="104"/>
    </row>
    <row r="69" spans="1:155" s="106" customFormat="1" x14ac:dyDescent="0.3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89"/>
      <c r="L69" s="124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6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5"/>
      <c r="BB69" s="105"/>
      <c r="BC69" s="105"/>
      <c r="BD69" s="105"/>
      <c r="BE69" s="105"/>
      <c r="BF69" s="105"/>
      <c r="BG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U69" s="104"/>
      <c r="BV69" s="104"/>
      <c r="BW69" s="104"/>
      <c r="BX69" s="104"/>
      <c r="BY69" s="104"/>
      <c r="BZ69" s="104"/>
      <c r="CA69" s="104"/>
      <c r="CB69" s="104"/>
      <c r="CC69" s="104"/>
      <c r="CD69" s="104"/>
      <c r="CE69" s="104"/>
      <c r="CF69" s="104"/>
      <c r="CG69" s="104"/>
      <c r="CH69" s="104"/>
      <c r="CI69" s="104"/>
      <c r="CJ69" s="104"/>
      <c r="CK69" s="104"/>
      <c r="CL69" s="104"/>
      <c r="CM69" s="104"/>
      <c r="CN69" s="104"/>
      <c r="CO69" s="104"/>
      <c r="CP69" s="104"/>
      <c r="CQ69" s="104"/>
      <c r="CR69" s="104"/>
      <c r="CS69" s="104"/>
      <c r="CT69" s="104"/>
      <c r="CU69" s="104"/>
      <c r="CV69" s="104"/>
      <c r="CW69" s="104"/>
      <c r="CX69" s="104"/>
      <c r="CY69" s="104"/>
      <c r="CZ69" s="104"/>
      <c r="DA69" s="104"/>
      <c r="DB69" s="104"/>
      <c r="DC69" s="104"/>
      <c r="DD69" s="104"/>
      <c r="DE69" s="104"/>
      <c r="DF69" s="104"/>
      <c r="DG69" s="104"/>
      <c r="DH69" s="104"/>
      <c r="DI69" s="104"/>
      <c r="DJ69" s="104"/>
      <c r="DK69" s="104"/>
      <c r="DL69" s="104"/>
      <c r="DM69" s="104"/>
      <c r="DN69" s="104"/>
      <c r="DO69" s="104"/>
      <c r="DP69" s="104"/>
      <c r="DQ69" s="104"/>
      <c r="DR69" s="104"/>
      <c r="DS69" s="104"/>
      <c r="DT69" s="104"/>
      <c r="DU69" s="104"/>
      <c r="DV69" s="104"/>
      <c r="DW69" s="104"/>
      <c r="DX69" s="104"/>
      <c r="DY69" s="104"/>
      <c r="DZ69" s="104"/>
      <c r="EA69" s="104"/>
      <c r="EB69" s="104"/>
      <c r="EC69" s="104"/>
      <c r="ED69" s="104"/>
      <c r="EE69" s="104"/>
      <c r="EF69" s="104"/>
      <c r="EG69" s="104"/>
      <c r="EH69" s="104"/>
      <c r="EI69" s="104"/>
      <c r="EJ69" s="104"/>
      <c r="EK69" s="104"/>
      <c r="EL69" s="104"/>
      <c r="EM69" s="104"/>
      <c r="EN69" s="104"/>
      <c r="EO69" s="104"/>
      <c r="EP69" s="104"/>
      <c r="EQ69" s="104"/>
      <c r="ER69" s="104"/>
      <c r="ES69" s="104"/>
      <c r="ET69" s="104"/>
      <c r="EU69" s="104"/>
      <c r="EV69" s="104"/>
      <c r="EW69" s="104"/>
      <c r="EX69" s="104"/>
      <c r="EY69" s="104"/>
    </row>
    <row r="70" spans="1:155" s="106" customFormat="1" ht="23.25" thickBot="1" x14ac:dyDescent="0.35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89"/>
      <c r="L70" s="127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9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5"/>
      <c r="BB70" s="105"/>
      <c r="BC70" s="105"/>
      <c r="BD70" s="105"/>
      <c r="BE70" s="105"/>
      <c r="BF70" s="105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  <c r="CW70" s="104"/>
      <c r="CX70" s="104"/>
      <c r="CY70" s="104"/>
      <c r="CZ70" s="104"/>
      <c r="DA70" s="104"/>
      <c r="DB70" s="104"/>
      <c r="DC70" s="104"/>
      <c r="DD70" s="104"/>
      <c r="DE70" s="104"/>
      <c r="DF70" s="104"/>
      <c r="DG70" s="104"/>
      <c r="DH70" s="104"/>
      <c r="DI70" s="104"/>
      <c r="DJ70" s="104"/>
      <c r="DK70" s="104"/>
      <c r="DL70" s="104"/>
      <c r="DM70" s="104"/>
      <c r="DN70" s="104"/>
      <c r="DO70" s="104"/>
      <c r="DP70" s="104"/>
      <c r="DQ70" s="104"/>
      <c r="DR70" s="104"/>
      <c r="DS70" s="104"/>
      <c r="DT70" s="104"/>
      <c r="DU70" s="104"/>
      <c r="DV70" s="104"/>
      <c r="DW70" s="104"/>
      <c r="DX70" s="104"/>
      <c r="DY70" s="104"/>
      <c r="DZ70" s="104"/>
      <c r="EA70" s="104"/>
      <c r="EB70" s="104"/>
      <c r="EC70" s="104"/>
      <c r="ED70" s="104"/>
      <c r="EE70" s="104"/>
      <c r="EF70" s="104"/>
      <c r="EG70" s="104"/>
      <c r="EH70" s="104"/>
      <c r="EI70" s="104"/>
      <c r="EJ70" s="104"/>
      <c r="EK70" s="104"/>
      <c r="EL70" s="104"/>
      <c r="EM70" s="104"/>
      <c r="EN70" s="104"/>
      <c r="EO70" s="104"/>
      <c r="EP70" s="104"/>
      <c r="EQ70" s="104"/>
      <c r="ER70" s="104"/>
      <c r="ES70" s="104"/>
      <c r="ET70" s="104"/>
      <c r="EU70" s="104"/>
      <c r="EV70" s="104"/>
      <c r="EW70" s="104"/>
      <c r="EX70" s="104"/>
      <c r="EY70" s="104"/>
    </row>
    <row r="71" spans="1:155" s="106" customFormat="1" ht="23.25" thickTop="1" x14ac:dyDescent="0.3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107"/>
      <c r="M71" s="108"/>
      <c r="N71" s="108"/>
      <c r="O71" s="108"/>
      <c r="P71" s="108"/>
      <c r="Q71" s="108"/>
      <c r="R71" s="107"/>
      <c r="S71" s="108"/>
      <c r="T71" s="108"/>
      <c r="U71" s="108"/>
      <c r="V71" s="108"/>
      <c r="W71" s="108"/>
      <c r="X71" s="108"/>
      <c r="Y71" s="92"/>
      <c r="Z71" s="92"/>
      <c r="AA71" s="92"/>
      <c r="AB71" s="92"/>
      <c r="AC71" s="92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5"/>
      <c r="BB71" s="105"/>
      <c r="BC71" s="105"/>
      <c r="BD71" s="105"/>
      <c r="BE71" s="105"/>
      <c r="BF71" s="105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U71" s="104"/>
      <c r="BV71" s="104"/>
      <c r="BW71" s="104"/>
      <c r="BX71" s="104"/>
      <c r="BY71" s="104"/>
      <c r="BZ71" s="104"/>
      <c r="CA71" s="104"/>
      <c r="CB71" s="104"/>
      <c r="CC71" s="104"/>
      <c r="CD71" s="104"/>
      <c r="CE71" s="104"/>
      <c r="CF71" s="104"/>
      <c r="CG71" s="104"/>
      <c r="CH71" s="104"/>
      <c r="CI71" s="104"/>
      <c r="CJ71" s="104"/>
      <c r="CK71" s="104"/>
      <c r="CL71" s="104"/>
      <c r="CM71" s="104"/>
      <c r="CN71" s="104"/>
      <c r="CO71" s="104"/>
      <c r="CP71" s="104"/>
      <c r="CQ71" s="104"/>
      <c r="CR71" s="104"/>
      <c r="CS71" s="104"/>
      <c r="CT71" s="104"/>
      <c r="CU71" s="104"/>
      <c r="CV71" s="104"/>
      <c r="CW71" s="104"/>
      <c r="CX71" s="104"/>
      <c r="CY71" s="104"/>
      <c r="CZ71" s="104"/>
      <c r="DA71" s="104"/>
      <c r="DB71" s="104"/>
      <c r="DC71" s="104"/>
      <c r="DD71" s="104"/>
      <c r="DE71" s="104"/>
      <c r="DF71" s="104"/>
      <c r="DG71" s="104"/>
      <c r="DH71" s="104"/>
      <c r="DI71" s="104"/>
      <c r="DJ71" s="104"/>
      <c r="DK71" s="104"/>
      <c r="DL71" s="104"/>
      <c r="DM71" s="104"/>
      <c r="DN71" s="104"/>
      <c r="DO71" s="104"/>
      <c r="DP71" s="104"/>
      <c r="DQ71" s="104"/>
      <c r="DR71" s="104"/>
      <c r="DS71" s="104"/>
      <c r="DT71" s="104"/>
      <c r="DU71" s="104"/>
      <c r="DV71" s="104"/>
      <c r="DW71" s="104"/>
      <c r="DX71" s="104"/>
      <c r="DY71" s="104"/>
      <c r="DZ71" s="104"/>
      <c r="EA71" s="104"/>
      <c r="EB71" s="104"/>
      <c r="EC71" s="104"/>
      <c r="ED71" s="104"/>
      <c r="EE71" s="104"/>
      <c r="EF71" s="104"/>
      <c r="EG71" s="104"/>
      <c r="EH71" s="104"/>
      <c r="EI71" s="104"/>
      <c r="EJ71" s="104"/>
      <c r="EK71" s="104"/>
      <c r="EL71" s="104"/>
      <c r="EM71" s="104"/>
      <c r="EN71" s="104"/>
      <c r="EO71" s="104"/>
      <c r="EP71" s="104"/>
      <c r="EQ71" s="104"/>
      <c r="ER71" s="104"/>
      <c r="ES71" s="104"/>
      <c r="ET71" s="104"/>
      <c r="EU71" s="104"/>
      <c r="EV71" s="104"/>
      <c r="EW71" s="104"/>
      <c r="EX71" s="104"/>
      <c r="EY71" s="104"/>
    </row>
    <row r="72" spans="1:155" s="106" customFormat="1" x14ac:dyDescent="0.3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107"/>
      <c r="M72" s="108"/>
      <c r="N72" s="108"/>
      <c r="O72" s="108"/>
      <c r="P72" s="108"/>
      <c r="Q72" s="108"/>
      <c r="R72" s="107"/>
      <c r="S72" s="108"/>
      <c r="T72" s="108"/>
      <c r="U72" s="108"/>
      <c r="V72" s="108"/>
      <c r="W72" s="108"/>
      <c r="X72" s="108"/>
      <c r="Y72" s="92"/>
      <c r="Z72" s="92"/>
      <c r="AA72" s="92"/>
      <c r="AB72" s="92"/>
      <c r="AC72" s="92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5"/>
      <c r="BB72" s="105"/>
      <c r="BC72" s="105"/>
      <c r="BD72" s="105"/>
      <c r="BE72" s="105"/>
      <c r="BF72" s="105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104"/>
      <c r="BV72" s="104"/>
      <c r="BW72" s="104"/>
      <c r="BX72" s="104"/>
      <c r="BY72" s="104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4"/>
      <c r="CX72" s="104"/>
      <c r="CY72" s="104"/>
      <c r="CZ72" s="104"/>
      <c r="DA72" s="104"/>
      <c r="DB72" s="104"/>
      <c r="DC72" s="104"/>
      <c r="DD72" s="104"/>
      <c r="DE72" s="104"/>
      <c r="DF72" s="104"/>
      <c r="DG72" s="104"/>
      <c r="DH72" s="104"/>
      <c r="DI72" s="104"/>
      <c r="DJ72" s="104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4"/>
      <c r="DV72" s="104"/>
      <c r="DW72" s="104"/>
      <c r="DX72" s="104"/>
      <c r="DY72" s="104"/>
      <c r="DZ72" s="104"/>
      <c r="EA72" s="104"/>
      <c r="EB72" s="104"/>
      <c r="EC72" s="104"/>
      <c r="ED72" s="104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4"/>
      <c r="EP72" s="104"/>
      <c r="EQ72" s="104"/>
      <c r="ER72" s="104"/>
      <c r="ES72" s="104"/>
      <c r="ET72" s="104"/>
      <c r="EU72" s="104"/>
      <c r="EV72" s="104"/>
      <c r="EW72" s="104"/>
      <c r="EX72" s="104"/>
      <c r="EY72" s="104"/>
    </row>
    <row r="73" spans="1:155" s="106" customFormat="1" x14ac:dyDescent="0.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107"/>
      <c r="M73" s="108"/>
      <c r="N73" s="108"/>
      <c r="O73" s="108"/>
      <c r="P73" s="108"/>
      <c r="Q73" s="108"/>
      <c r="R73" s="107"/>
      <c r="S73" s="108"/>
      <c r="T73" s="108"/>
      <c r="U73" s="108"/>
      <c r="V73" s="108"/>
      <c r="W73" s="108"/>
      <c r="X73" s="108"/>
      <c r="Y73" s="92"/>
      <c r="Z73" s="92"/>
      <c r="AA73" s="92"/>
      <c r="AB73" s="92"/>
      <c r="AC73" s="92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5"/>
      <c r="BB73" s="105"/>
      <c r="BC73" s="105"/>
      <c r="BD73" s="105"/>
      <c r="BE73" s="105"/>
      <c r="BF73" s="105"/>
      <c r="BG73" s="104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/>
      <c r="CF73" s="104"/>
      <c r="CG73" s="104"/>
      <c r="CH73" s="104"/>
      <c r="CI73" s="104"/>
      <c r="CJ73" s="104"/>
      <c r="CK73" s="104"/>
      <c r="CL73" s="104"/>
      <c r="CM73" s="104"/>
      <c r="CN73" s="104"/>
      <c r="CO73" s="104"/>
      <c r="CP73" s="104"/>
      <c r="CQ73" s="104"/>
      <c r="CR73" s="104"/>
      <c r="CS73" s="104"/>
      <c r="CT73" s="104"/>
      <c r="CU73" s="104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4"/>
      <c r="EP73" s="104"/>
      <c r="EQ73" s="104"/>
      <c r="ER73" s="104"/>
      <c r="ES73" s="104"/>
      <c r="ET73" s="104"/>
      <c r="EU73" s="104"/>
      <c r="EV73" s="104"/>
      <c r="EW73" s="104"/>
      <c r="EX73" s="104"/>
      <c r="EY73" s="104"/>
    </row>
    <row r="74" spans="1:155" s="106" customFormat="1" x14ac:dyDescent="0.3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107"/>
      <c r="M74" s="108"/>
      <c r="N74" s="108"/>
      <c r="O74" s="108"/>
      <c r="P74" s="108"/>
      <c r="Q74" s="108"/>
      <c r="R74" s="107"/>
      <c r="S74" s="108"/>
      <c r="T74" s="108"/>
      <c r="U74" s="108"/>
      <c r="V74" s="108"/>
      <c r="W74" s="108"/>
      <c r="X74" s="108"/>
      <c r="Y74" s="92"/>
      <c r="Z74" s="92"/>
      <c r="AA74" s="92"/>
      <c r="AB74" s="92"/>
      <c r="AC74" s="92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5"/>
      <c r="BB74" s="105"/>
      <c r="BC74" s="105"/>
      <c r="BD74" s="105"/>
      <c r="BE74" s="105"/>
      <c r="BF74" s="105"/>
      <c r="BG74" s="104"/>
      <c r="BH74" s="104"/>
      <c r="BI74" s="104"/>
      <c r="BJ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104"/>
      <c r="BW74" s="104"/>
      <c r="BX74" s="104"/>
      <c r="BY74" s="104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C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  <c r="EC74" s="104"/>
      <c r="ED74" s="104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4"/>
      <c r="EP74" s="104"/>
      <c r="EQ74" s="104"/>
      <c r="ER74" s="104"/>
      <c r="ES74" s="104"/>
      <c r="ET74" s="104"/>
      <c r="EU74" s="104"/>
      <c r="EV74" s="104"/>
      <c r="EW74" s="104"/>
      <c r="EX74" s="104"/>
      <c r="EY74" s="104"/>
    </row>
    <row r="75" spans="1:155" s="106" customFormat="1" x14ac:dyDescent="0.3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107"/>
      <c r="M75" s="108"/>
      <c r="N75" s="108"/>
      <c r="O75" s="108"/>
      <c r="P75" s="108"/>
      <c r="Q75" s="108"/>
      <c r="R75" s="107"/>
      <c r="S75" s="108"/>
      <c r="T75" s="108"/>
      <c r="U75" s="108"/>
      <c r="V75" s="108"/>
      <c r="W75" s="108"/>
      <c r="X75" s="108"/>
      <c r="Y75" s="92"/>
      <c r="Z75" s="92"/>
      <c r="AA75" s="92"/>
      <c r="AB75" s="92"/>
      <c r="AC75" s="92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5"/>
      <c r="BB75" s="105"/>
      <c r="BC75" s="105"/>
      <c r="BD75" s="105"/>
      <c r="BE75" s="105"/>
      <c r="BF75" s="105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104"/>
      <c r="BV75" s="104"/>
      <c r="BW75" s="104"/>
      <c r="BX75" s="104"/>
      <c r="BY75" s="104"/>
      <c r="BZ75" s="104"/>
      <c r="CA75" s="104"/>
      <c r="CB75" s="104"/>
      <c r="CC75" s="104"/>
      <c r="CD75" s="104"/>
      <c r="CE75" s="104"/>
      <c r="CF75" s="104"/>
      <c r="CG75" s="104"/>
      <c r="CH75" s="104"/>
      <c r="CI75" s="104"/>
      <c r="CJ75" s="104"/>
      <c r="CK75" s="104"/>
      <c r="CL75" s="104"/>
      <c r="CM75" s="104"/>
      <c r="CN75" s="104"/>
      <c r="CO75" s="104"/>
      <c r="CP75" s="104"/>
      <c r="CQ75" s="104"/>
      <c r="CR75" s="104"/>
      <c r="CS75" s="104"/>
      <c r="CT75" s="104"/>
      <c r="CU75" s="104"/>
      <c r="CV75" s="104"/>
      <c r="CW75" s="104"/>
      <c r="CX75" s="104"/>
      <c r="CY75" s="104"/>
      <c r="CZ75" s="104"/>
      <c r="DA75" s="104"/>
      <c r="DB75" s="104"/>
      <c r="DC75" s="104"/>
      <c r="DD75" s="104"/>
      <c r="DE75" s="104"/>
      <c r="DF75" s="104"/>
      <c r="DG75" s="104"/>
      <c r="DH75" s="104"/>
      <c r="DI75" s="104"/>
      <c r="DJ75" s="104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4"/>
      <c r="DV75" s="104"/>
      <c r="DW75" s="104"/>
      <c r="DX75" s="104"/>
      <c r="DY75" s="104"/>
      <c r="DZ75" s="104"/>
      <c r="EA75" s="104"/>
      <c r="EB75" s="104"/>
      <c r="EC75" s="104"/>
      <c r="ED75" s="104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4"/>
      <c r="EP75" s="104"/>
      <c r="EQ75" s="104"/>
      <c r="ER75" s="104"/>
      <c r="ES75" s="104"/>
      <c r="ET75" s="104"/>
      <c r="EU75" s="104"/>
      <c r="EV75" s="104"/>
      <c r="EW75" s="104"/>
      <c r="EX75" s="104"/>
      <c r="EY75" s="104"/>
    </row>
    <row r="76" spans="1:155" s="106" customFormat="1" x14ac:dyDescent="0.3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107"/>
      <c r="M76" s="108"/>
      <c r="N76" s="108"/>
      <c r="O76" s="108"/>
      <c r="P76" s="108"/>
      <c r="Q76" s="108"/>
      <c r="R76" s="107"/>
      <c r="S76" s="108"/>
      <c r="T76" s="108"/>
      <c r="U76" s="108"/>
      <c r="V76" s="108"/>
      <c r="W76" s="108"/>
      <c r="X76" s="108"/>
      <c r="Y76" s="92"/>
      <c r="Z76" s="92"/>
      <c r="AA76" s="92"/>
      <c r="AB76" s="92"/>
      <c r="AC76" s="92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5"/>
      <c r="BB76" s="105"/>
      <c r="BC76" s="105"/>
      <c r="BD76" s="105"/>
      <c r="BE76" s="105"/>
      <c r="BF76" s="105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4"/>
      <c r="CU76" s="104"/>
      <c r="CV76" s="104"/>
      <c r="CW76" s="104"/>
      <c r="CX76" s="104"/>
      <c r="CY76" s="104"/>
      <c r="CZ76" s="104"/>
      <c r="DA76" s="104"/>
      <c r="DB76" s="104"/>
      <c r="DC76" s="104"/>
      <c r="DD76" s="104"/>
      <c r="DE76" s="104"/>
      <c r="DF76" s="104"/>
      <c r="DG76" s="104"/>
      <c r="DH76" s="104"/>
      <c r="DI76" s="104"/>
      <c r="DJ76" s="104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4"/>
      <c r="DV76" s="104"/>
      <c r="DW76" s="104"/>
      <c r="DX76" s="104"/>
      <c r="DY76" s="104"/>
      <c r="DZ76" s="104"/>
      <c r="EA76" s="104"/>
      <c r="EB76" s="104"/>
      <c r="EC76" s="104"/>
      <c r="ED76" s="104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4"/>
      <c r="EP76" s="104"/>
      <c r="EQ76" s="104"/>
      <c r="ER76" s="104"/>
      <c r="ES76" s="104"/>
      <c r="ET76" s="104"/>
      <c r="EU76" s="104"/>
      <c r="EV76" s="104"/>
      <c r="EW76" s="104"/>
      <c r="EX76" s="104"/>
      <c r="EY76" s="104"/>
    </row>
    <row r="77" spans="1:155" s="106" customFormat="1" x14ac:dyDescent="0.3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37"/>
      <c r="M77" s="38"/>
      <c r="N77" s="38"/>
      <c r="O77" s="38"/>
      <c r="P77" s="38"/>
      <c r="Q77" s="38"/>
      <c r="R77" s="37"/>
      <c r="S77" s="38"/>
      <c r="T77" s="38"/>
      <c r="U77" s="38"/>
      <c r="V77" s="38"/>
      <c r="W77" s="38"/>
      <c r="X77" s="38"/>
      <c r="Y77" s="33"/>
      <c r="Z77" s="33"/>
      <c r="AA77" s="33"/>
      <c r="AB77" s="33"/>
      <c r="AC77" s="33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5"/>
      <c r="BB77" s="105"/>
      <c r="BC77" s="105"/>
      <c r="BD77" s="105"/>
      <c r="BE77" s="105"/>
      <c r="BF77" s="105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4"/>
      <c r="CU77" s="104"/>
      <c r="CV77" s="104"/>
      <c r="CW77" s="104"/>
      <c r="CX77" s="104"/>
      <c r="CY77" s="104"/>
      <c r="CZ77" s="104"/>
      <c r="DA77" s="104"/>
      <c r="DB77" s="104"/>
      <c r="DC77" s="104"/>
      <c r="DD77" s="104"/>
      <c r="DE77" s="104"/>
      <c r="DF77" s="104"/>
      <c r="DG77" s="104"/>
      <c r="DH77" s="104"/>
      <c r="DI77" s="104"/>
      <c r="DJ77" s="104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4"/>
      <c r="DV77" s="104"/>
      <c r="DW77" s="104"/>
      <c r="DX77" s="104"/>
      <c r="DY77" s="104"/>
      <c r="DZ77" s="104"/>
      <c r="EA77" s="104"/>
      <c r="EB77" s="104"/>
      <c r="EC77" s="104"/>
      <c r="ED77" s="104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4"/>
      <c r="EP77" s="104"/>
      <c r="EQ77" s="104"/>
      <c r="ER77" s="104"/>
      <c r="ES77" s="104"/>
      <c r="ET77" s="104"/>
      <c r="EU77" s="104"/>
      <c r="EV77" s="104"/>
      <c r="EW77" s="104"/>
      <c r="EX77" s="104"/>
      <c r="EY77" s="104"/>
    </row>
    <row r="78" spans="1:155" s="106" customFormat="1" x14ac:dyDescent="0.3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37"/>
      <c r="M78" s="38"/>
      <c r="N78" s="38"/>
      <c r="O78" s="38"/>
      <c r="P78" s="38"/>
      <c r="Q78" s="38"/>
      <c r="R78" s="37"/>
      <c r="S78" s="38"/>
      <c r="T78" s="38"/>
      <c r="U78" s="38"/>
      <c r="V78" s="38"/>
      <c r="W78" s="38"/>
      <c r="X78" s="38"/>
      <c r="Y78" s="33"/>
      <c r="Z78" s="33"/>
      <c r="AA78" s="33"/>
      <c r="AB78" s="33"/>
      <c r="AC78" s="33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5"/>
      <c r="BB78" s="105"/>
      <c r="BC78" s="105"/>
      <c r="BD78" s="105"/>
      <c r="BE78" s="105"/>
      <c r="BF78" s="105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4"/>
      <c r="BX78" s="104"/>
      <c r="BY78" s="104"/>
      <c r="BZ78" s="104"/>
      <c r="CA78" s="104"/>
      <c r="CB78" s="104"/>
      <c r="CC78" s="104"/>
      <c r="CD78" s="104"/>
      <c r="CE78" s="104"/>
      <c r="CF78" s="104"/>
      <c r="CG78" s="104"/>
      <c r="CH78" s="104"/>
      <c r="CI78" s="104"/>
      <c r="CJ78" s="104"/>
      <c r="CK78" s="104"/>
      <c r="CL78" s="104"/>
      <c r="CM78" s="104"/>
      <c r="CN78" s="104"/>
      <c r="CO78" s="104"/>
      <c r="CP78" s="104"/>
      <c r="CQ78" s="104"/>
      <c r="CR78" s="104"/>
      <c r="CS78" s="104"/>
      <c r="CT78" s="104"/>
      <c r="CU78" s="104"/>
      <c r="CV78" s="104"/>
      <c r="CW78" s="104"/>
      <c r="CX78" s="104"/>
      <c r="CY78" s="104"/>
      <c r="CZ78" s="104"/>
      <c r="DA78" s="104"/>
      <c r="DB78" s="104"/>
      <c r="DC78" s="104"/>
      <c r="DD78" s="104"/>
      <c r="DE78" s="104"/>
      <c r="DF78" s="104"/>
      <c r="DG78" s="104"/>
      <c r="DH78" s="104"/>
      <c r="DI78" s="104"/>
      <c r="DJ78" s="104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4"/>
      <c r="DV78" s="104"/>
      <c r="DW78" s="104"/>
      <c r="DX78" s="104"/>
      <c r="DY78" s="104"/>
      <c r="DZ78" s="104"/>
      <c r="EA78" s="104"/>
      <c r="EB78" s="104"/>
      <c r="EC78" s="104"/>
      <c r="ED78" s="104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4"/>
      <c r="EP78" s="104"/>
      <c r="EQ78" s="104"/>
      <c r="ER78" s="104"/>
      <c r="ES78" s="104"/>
      <c r="ET78" s="104"/>
      <c r="EU78" s="104"/>
      <c r="EV78" s="104"/>
      <c r="EW78" s="104"/>
      <c r="EX78" s="104"/>
      <c r="EY78" s="104"/>
    </row>
    <row r="79" spans="1:155" s="106" customFormat="1" x14ac:dyDescent="0.3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37"/>
      <c r="M79" s="38"/>
      <c r="N79" s="38"/>
      <c r="O79" s="38"/>
      <c r="P79" s="38"/>
      <c r="Q79" s="38"/>
      <c r="R79" s="37"/>
      <c r="S79" s="38"/>
      <c r="T79" s="38"/>
      <c r="U79" s="38"/>
      <c r="V79" s="38"/>
      <c r="W79" s="38"/>
      <c r="X79" s="38"/>
      <c r="Y79" s="33"/>
      <c r="Z79" s="33"/>
      <c r="AA79" s="33"/>
      <c r="AB79" s="33"/>
      <c r="AC79" s="33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5"/>
      <c r="BB79" s="105"/>
      <c r="BC79" s="105"/>
      <c r="BD79" s="105"/>
      <c r="BE79" s="105"/>
      <c r="BF79" s="105"/>
      <c r="BG79" s="104"/>
      <c r="BH79" s="104"/>
      <c r="BI79" s="104"/>
      <c r="BJ79" s="104"/>
      <c r="BK79" s="104"/>
      <c r="BL79" s="104"/>
      <c r="BM79" s="104"/>
      <c r="BN79" s="104"/>
      <c r="BO79" s="104"/>
      <c r="BP79" s="104"/>
      <c r="BQ79" s="104"/>
      <c r="BR79" s="104"/>
      <c r="BS79" s="104"/>
      <c r="BT79" s="104"/>
      <c r="BU79" s="104"/>
      <c r="BV79" s="104"/>
      <c r="BW79" s="104"/>
      <c r="BX79" s="104"/>
      <c r="BY79" s="104"/>
      <c r="BZ79" s="104"/>
      <c r="CA79" s="104"/>
      <c r="CB79" s="104"/>
      <c r="CC79" s="104"/>
      <c r="CD79" s="104"/>
      <c r="CE79" s="104"/>
      <c r="CF79" s="104"/>
      <c r="CG79" s="104"/>
      <c r="CH79" s="104"/>
      <c r="CI79" s="104"/>
      <c r="CJ79" s="104"/>
      <c r="CK79" s="104"/>
      <c r="CL79" s="104"/>
      <c r="CM79" s="104"/>
      <c r="CN79" s="104"/>
      <c r="CO79" s="104"/>
      <c r="CP79" s="104"/>
      <c r="CQ79" s="104"/>
      <c r="CR79" s="104"/>
      <c r="CS79" s="104"/>
      <c r="CT79" s="104"/>
      <c r="CU79" s="104"/>
      <c r="CV79" s="104"/>
      <c r="CW79" s="104"/>
      <c r="CX79" s="104"/>
      <c r="CY79" s="104"/>
      <c r="CZ79" s="104"/>
      <c r="DA79" s="104"/>
      <c r="DB79" s="104"/>
      <c r="DC79" s="104"/>
      <c r="DD79" s="104"/>
      <c r="DE79" s="104"/>
      <c r="DF79" s="104"/>
      <c r="DG79" s="104"/>
      <c r="DH79" s="104"/>
      <c r="DI79" s="104"/>
      <c r="DJ79" s="104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4"/>
      <c r="DV79" s="104"/>
      <c r="DW79" s="104"/>
      <c r="DX79" s="104"/>
      <c r="DY79" s="104"/>
      <c r="DZ79" s="104"/>
      <c r="EA79" s="104"/>
      <c r="EB79" s="104"/>
      <c r="EC79" s="104"/>
      <c r="ED79" s="104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4"/>
      <c r="EP79" s="104"/>
      <c r="EQ79" s="104"/>
      <c r="ER79" s="104"/>
      <c r="ES79" s="104"/>
      <c r="ET79" s="104"/>
      <c r="EU79" s="104"/>
      <c r="EV79" s="104"/>
      <c r="EW79" s="104"/>
      <c r="EX79" s="104"/>
      <c r="EY79" s="104"/>
    </row>
    <row r="80" spans="1:155" s="106" customFormat="1" x14ac:dyDescent="0.3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37"/>
      <c r="M80" s="38"/>
      <c r="N80" s="38"/>
      <c r="O80" s="38"/>
      <c r="P80" s="38"/>
      <c r="Q80" s="38"/>
      <c r="R80" s="37"/>
      <c r="S80" s="38"/>
      <c r="T80" s="38"/>
      <c r="U80" s="38"/>
      <c r="V80" s="38"/>
      <c r="W80" s="38"/>
      <c r="X80" s="38"/>
      <c r="Y80" s="33"/>
      <c r="Z80" s="33"/>
      <c r="AA80" s="33"/>
      <c r="AB80" s="33"/>
      <c r="AC80" s="33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5"/>
      <c r="BB80" s="105"/>
      <c r="BC80" s="105"/>
      <c r="BD80" s="105"/>
      <c r="BE80" s="105"/>
      <c r="BF80" s="105"/>
      <c r="BG80" s="104"/>
      <c r="BH80" s="104"/>
      <c r="BI80" s="104"/>
      <c r="BJ80" s="104"/>
      <c r="BK80" s="104"/>
      <c r="BL80" s="104"/>
      <c r="BM80" s="104"/>
      <c r="BN80" s="104"/>
      <c r="BO80" s="104"/>
      <c r="BP80" s="104"/>
      <c r="BQ80" s="104"/>
      <c r="BR80" s="104"/>
      <c r="BS80" s="104"/>
      <c r="BT80" s="104"/>
      <c r="BU80" s="104"/>
      <c r="BV80" s="104"/>
      <c r="BW80" s="104"/>
      <c r="BX80" s="104"/>
      <c r="BY80" s="104"/>
      <c r="BZ80" s="104"/>
      <c r="CA80" s="104"/>
      <c r="CB80" s="104"/>
      <c r="CC80" s="104"/>
      <c r="CD80" s="104"/>
      <c r="CE80" s="104"/>
      <c r="CF80" s="104"/>
      <c r="CG80" s="104"/>
      <c r="CH80" s="104"/>
      <c r="CI80" s="104"/>
      <c r="CJ80" s="104"/>
      <c r="CK80" s="104"/>
      <c r="CL80" s="104"/>
      <c r="CM80" s="104"/>
      <c r="CN80" s="104"/>
      <c r="CO80" s="104"/>
      <c r="CP80" s="104"/>
      <c r="CQ80" s="104"/>
      <c r="CR80" s="104"/>
      <c r="CS80" s="104"/>
      <c r="CT80" s="104"/>
      <c r="CU80" s="104"/>
      <c r="CV80" s="104"/>
      <c r="CW80" s="104"/>
      <c r="CX80" s="104"/>
      <c r="CY80" s="104"/>
      <c r="CZ80" s="104"/>
      <c r="DA80" s="104"/>
      <c r="DB80" s="104"/>
      <c r="DC80" s="104"/>
      <c r="DD80" s="104"/>
      <c r="DE80" s="104"/>
      <c r="DF80" s="104"/>
      <c r="DG80" s="104"/>
      <c r="DH80" s="104"/>
      <c r="DI80" s="104"/>
      <c r="DJ80" s="104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4"/>
      <c r="DV80" s="104"/>
      <c r="DW80" s="104"/>
      <c r="DX80" s="104"/>
      <c r="DY80" s="104"/>
      <c r="DZ80" s="104"/>
      <c r="EA80" s="104"/>
      <c r="EB80" s="104"/>
      <c r="EC80" s="104"/>
      <c r="ED80" s="104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4"/>
      <c r="EP80" s="104"/>
      <c r="EQ80" s="104"/>
      <c r="ER80" s="104"/>
      <c r="ES80" s="104"/>
      <c r="ET80" s="104"/>
      <c r="EU80" s="104"/>
      <c r="EV80" s="104"/>
      <c r="EW80" s="104"/>
      <c r="EX80" s="104"/>
      <c r="EY80" s="104"/>
    </row>
    <row r="81" spans="1:155" s="106" customFormat="1" x14ac:dyDescent="0.3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37"/>
      <c r="M81" s="38"/>
      <c r="N81" s="38"/>
      <c r="O81" s="38"/>
      <c r="P81" s="38"/>
      <c r="Q81" s="38"/>
      <c r="R81" s="37"/>
      <c r="S81" s="38"/>
      <c r="T81" s="38"/>
      <c r="U81" s="38"/>
      <c r="V81" s="38"/>
      <c r="W81" s="38"/>
      <c r="X81" s="38"/>
      <c r="Y81" s="33"/>
      <c r="Z81" s="33"/>
      <c r="AA81" s="33"/>
      <c r="AB81" s="33"/>
      <c r="AC81" s="33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5"/>
      <c r="BB81" s="105"/>
      <c r="BC81" s="105"/>
      <c r="BD81" s="105"/>
      <c r="BE81" s="105"/>
      <c r="BF81" s="105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104"/>
      <c r="BW81" s="104"/>
      <c r="BX81" s="104"/>
      <c r="BY81" s="104"/>
      <c r="BZ81" s="104"/>
      <c r="CA81" s="104"/>
      <c r="CB81" s="104"/>
      <c r="CC81" s="104"/>
      <c r="CD81" s="104"/>
      <c r="CE81" s="104"/>
      <c r="CF81" s="104"/>
      <c r="CG81" s="104"/>
      <c r="CH81" s="104"/>
      <c r="CI81" s="104"/>
      <c r="CJ81" s="104"/>
      <c r="CK81" s="104"/>
      <c r="CL81" s="104"/>
      <c r="CM81" s="104"/>
      <c r="CN81" s="104"/>
      <c r="CO81" s="104"/>
      <c r="CP81" s="104"/>
      <c r="CQ81" s="104"/>
      <c r="CR81" s="104"/>
      <c r="CS81" s="104"/>
      <c r="CT81" s="104"/>
      <c r="CU81" s="104"/>
      <c r="CV81" s="104"/>
      <c r="CW81" s="104"/>
      <c r="CX81" s="104"/>
      <c r="CY81" s="104"/>
      <c r="CZ81" s="104"/>
      <c r="DA81" s="104"/>
      <c r="DB81" s="104"/>
      <c r="DC81" s="104"/>
      <c r="DD81" s="104"/>
      <c r="DE81" s="104"/>
      <c r="DF81" s="104"/>
      <c r="DG81" s="104"/>
      <c r="DH81" s="104"/>
      <c r="DI81" s="104"/>
      <c r="DJ81" s="104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4"/>
      <c r="DV81" s="104"/>
      <c r="DW81" s="104"/>
      <c r="DX81" s="104"/>
      <c r="DY81" s="104"/>
      <c r="DZ81" s="104"/>
      <c r="EA81" s="104"/>
      <c r="EB81" s="104"/>
      <c r="EC81" s="104"/>
      <c r="ED81" s="104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4"/>
      <c r="EP81" s="104"/>
      <c r="EQ81" s="104"/>
      <c r="ER81" s="104"/>
      <c r="ES81" s="104"/>
      <c r="ET81" s="104"/>
      <c r="EU81" s="104"/>
      <c r="EV81" s="104"/>
      <c r="EW81" s="104"/>
      <c r="EX81" s="104"/>
      <c r="EY81" s="104"/>
    </row>
    <row r="82" spans="1:155" s="106" customFormat="1" x14ac:dyDescent="0.3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37"/>
      <c r="M82" s="38"/>
      <c r="N82" s="38"/>
      <c r="O82" s="38"/>
      <c r="P82" s="38"/>
      <c r="Q82" s="38"/>
      <c r="R82" s="37"/>
      <c r="S82" s="38"/>
      <c r="T82" s="38"/>
      <c r="U82" s="38"/>
      <c r="V82" s="38"/>
      <c r="W82" s="38"/>
      <c r="X82" s="38"/>
      <c r="Y82" s="33"/>
      <c r="Z82" s="33"/>
      <c r="AA82" s="33"/>
      <c r="AB82" s="33"/>
      <c r="AC82" s="33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5"/>
      <c r="BB82" s="105"/>
      <c r="BC82" s="105"/>
      <c r="BD82" s="105"/>
      <c r="BE82" s="105"/>
      <c r="BF82" s="105"/>
      <c r="BG82" s="104"/>
      <c r="BH82" s="104"/>
      <c r="BI82" s="104"/>
      <c r="BJ82" s="104"/>
      <c r="BK82" s="104"/>
      <c r="BL82" s="104"/>
      <c r="BM82" s="104"/>
      <c r="BN82" s="104"/>
      <c r="BO82" s="104"/>
      <c r="BP82" s="104"/>
      <c r="BQ82" s="104"/>
      <c r="BR82" s="104"/>
      <c r="BS82" s="104"/>
      <c r="BT82" s="104"/>
      <c r="BU82" s="104"/>
      <c r="BV82" s="104"/>
      <c r="BW82" s="104"/>
      <c r="BX82" s="104"/>
      <c r="BY82" s="104"/>
      <c r="BZ82" s="104"/>
      <c r="CA82" s="104"/>
      <c r="CB82" s="104"/>
      <c r="CC82" s="104"/>
      <c r="CD82" s="104"/>
      <c r="CE82" s="104"/>
      <c r="CF82" s="104"/>
      <c r="CG82" s="104"/>
      <c r="CH82" s="104"/>
      <c r="CI82" s="104"/>
      <c r="CJ82" s="104"/>
      <c r="CK82" s="104"/>
      <c r="CL82" s="104"/>
      <c r="CM82" s="104"/>
      <c r="CN82" s="104"/>
      <c r="CO82" s="104"/>
      <c r="CP82" s="104"/>
      <c r="CQ82" s="104"/>
      <c r="CR82" s="104"/>
      <c r="CS82" s="104"/>
      <c r="CT82" s="104"/>
      <c r="CU82" s="104"/>
      <c r="CV82" s="104"/>
      <c r="CW82" s="104"/>
      <c r="CX82" s="104"/>
      <c r="CY82" s="104"/>
      <c r="CZ82" s="104"/>
      <c r="DA82" s="104"/>
      <c r="DB82" s="104"/>
      <c r="DC82" s="104"/>
      <c r="DD82" s="104"/>
      <c r="DE82" s="104"/>
      <c r="DF82" s="104"/>
      <c r="DG82" s="104"/>
      <c r="DH82" s="104"/>
      <c r="DI82" s="104"/>
      <c r="DJ82" s="104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4"/>
      <c r="DV82" s="104"/>
      <c r="DW82" s="104"/>
      <c r="DX82" s="104"/>
      <c r="DY82" s="104"/>
      <c r="DZ82" s="104"/>
      <c r="EA82" s="104"/>
      <c r="EB82" s="104"/>
      <c r="EC82" s="104"/>
      <c r="ED82" s="104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4"/>
      <c r="EP82" s="104"/>
      <c r="EQ82" s="104"/>
      <c r="ER82" s="104"/>
      <c r="ES82" s="104"/>
      <c r="ET82" s="104"/>
      <c r="EU82" s="104"/>
      <c r="EV82" s="104"/>
      <c r="EW82" s="104"/>
      <c r="EX82" s="104"/>
      <c r="EY82" s="104"/>
    </row>
    <row r="83" spans="1:155" s="106" customFormat="1" x14ac:dyDescent="0.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37"/>
      <c r="M83" s="38"/>
      <c r="N83" s="38"/>
      <c r="O83" s="38"/>
      <c r="P83" s="38"/>
      <c r="Q83" s="38"/>
      <c r="R83" s="37"/>
      <c r="S83" s="38"/>
      <c r="T83" s="38"/>
      <c r="U83" s="38"/>
      <c r="V83" s="38"/>
      <c r="W83" s="38"/>
      <c r="X83" s="38"/>
      <c r="Y83" s="33"/>
      <c r="Z83" s="33"/>
      <c r="AA83" s="33"/>
      <c r="AB83" s="33"/>
      <c r="AC83" s="33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5"/>
      <c r="BB83" s="105"/>
      <c r="BC83" s="105"/>
      <c r="BD83" s="105"/>
      <c r="BE83" s="105"/>
      <c r="BF83" s="105"/>
      <c r="BG83" s="104"/>
      <c r="BH83" s="104"/>
      <c r="BI83" s="104"/>
      <c r="BJ83" s="104"/>
      <c r="BK83" s="104"/>
      <c r="BL83" s="104"/>
      <c r="BM83" s="104"/>
      <c r="BN83" s="104"/>
      <c r="BO83" s="104"/>
      <c r="BP83" s="104"/>
      <c r="BQ83" s="104"/>
      <c r="BR83" s="104"/>
      <c r="BS83" s="104"/>
      <c r="BT83" s="104"/>
      <c r="BU83" s="104"/>
      <c r="BV83" s="104"/>
      <c r="BW83" s="104"/>
      <c r="BX83" s="104"/>
      <c r="BY83" s="104"/>
      <c r="BZ83" s="104"/>
      <c r="CA83" s="104"/>
      <c r="CB83" s="104"/>
      <c r="CC83" s="104"/>
      <c r="CD83" s="104"/>
      <c r="CE83" s="104"/>
      <c r="CF83" s="104"/>
      <c r="CG83" s="104"/>
      <c r="CH83" s="104"/>
      <c r="CI83" s="104"/>
      <c r="CJ83" s="104"/>
      <c r="CK83" s="104"/>
      <c r="CL83" s="104"/>
      <c r="CM83" s="104"/>
      <c r="CN83" s="104"/>
      <c r="CO83" s="104"/>
      <c r="CP83" s="104"/>
      <c r="CQ83" s="104"/>
      <c r="CR83" s="104"/>
      <c r="CS83" s="104"/>
      <c r="CT83" s="104"/>
      <c r="CU83" s="104"/>
      <c r="CV83" s="104"/>
      <c r="CW83" s="104"/>
      <c r="CX83" s="104"/>
      <c r="CY83" s="104"/>
      <c r="CZ83" s="104"/>
      <c r="DA83" s="104"/>
      <c r="DB83" s="104"/>
      <c r="DC83" s="104"/>
      <c r="DD83" s="104"/>
      <c r="DE83" s="104"/>
      <c r="DF83" s="104"/>
      <c r="DG83" s="104"/>
      <c r="DH83" s="104"/>
      <c r="DI83" s="104"/>
      <c r="DJ83" s="104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4"/>
      <c r="DV83" s="104"/>
      <c r="DW83" s="104"/>
      <c r="DX83" s="104"/>
      <c r="DY83" s="104"/>
      <c r="DZ83" s="104"/>
      <c r="EA83" s="104"/>
      <c r="EB83" s="104"/>
      <c r="EC83" s="104"/>
      <c r="ED83" s="104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4"/>
      <c r="EP83" s="104"/>
      <c r="EQ83" s="104"/>
      <c r="ER83" s="104"/>
      <c r="ES83" s="104"/>
      <c r="ET83" s="104"/>
      <c r="EU83" s="104"/>
      <c r="EV83" s="104"/>
      <c r="EW83" s="104"/>
      <c r="EX83" s="104"/>
      <c r="EY83" s="104"/>
    </row>
    <row r="84" spans="1:155" s="106" customFormat="1" x14ac:dyDescent="0.3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37"/>
      <c r="M84" s="38"/>
      <c r="N84" s="38"/>
      <c r="O84" s="38"/>
      <c r="P84" s="38"/>
      <c r="Q84" s="38"/>
      <c r="R84" s="37"/>
      <c r="S84" s="38"/>
      <c r="T84" s="38"/>
      <c r="U84" s="38"/>
      <c r="V84" s="38"/>
      <c r="W84" s="38"/>
      <c r="X84" s="38"/>
      <c r="Y84" s="33"/>
      <c r="Z84" s="33"/>
      <c r="AA84" s="33"/>
      <c r="AB84" s="33"/>
      <c r="AC84" s="33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5"/>
      <c r="BB84" s="105"/>
      <c r="BC84" s="105"/>
      <c r="BD84" s="105"/>
      <c r="BE84" s="105"/>
      <c r="BF84" s="105"/>
      <c r="BG84" s="104"/>
      <c r="BH84" s="104"/>
      <c r="BI84" s="104"/>
      <c r="BJ84" s="104"/>
      <c r="BK84" s="104"/>
      <c r="BL84" s="104"/>
      <c r="BM84" s="104"/>
      <c r="BN84" s="104"/>
      <c r="BO84" s="104"/>
      <c r="BP84" s="104"/>
      <c r="BQ84" s="104"/>
      <c r="BR84" s="104"/>
      <c r="BS84" s="104"/>
      <c r="BT84" s="104"/>
      <c r="BU84" s="104"/>
      <c r="BV84" s="104"/>
      <c r="BW84" s="104"/>
      <c r="BX84" s="104"/>
      <c r="BY84" s="104"/>
      <c r="BZ84" s="104"/>
      <c r="CA84" s="104"/>
      <c r="CB84" s="104"/>
      <c r="CC84" s="104"/>
      <c r="CD84" s="104"/>
      <c r="CE84" s="104"/>
      <c r="CF84" s="104"/>
      <c r="CG84" s="104"/>
      <c r="CH84" s="104"/>
      <c r="CI84" s="104"/>
      <c r="CJ84" s="104"/>
      <c r="CK84" s="104"/>
      <c r="CL84" s="104"/>
      <c r="CM84" s="104"/>
      <c r="CN84" s="104"/>
      <c r="CO84" s="104"/>
      <c r="CP84" s="104"/>
      <c r="CQ84" s="104"/>
      <c r="CR84" s="104"/>
      <c r="CS84" s="104"/>
      <c r="CT84" s="104"/>
      <c r="CU84" s="104"/>
      <c r="CV84" s="104"/>
      <c r="CW84" s="104"/>
      <c r="CX84" s="104"/>
      <c r="CY84" s="104"/>
      <c r="CZ84" s="104"/>
      <c r="DA84" s="104"/>
      <c r="DB84" s="104"/>
      <c r="DC84" s="104"/>
      <c r="DD84" s="104"/>
      <c r="DE84" s="104"/>
      <c r="DF84" s="104"/>
      <c r="DG84" s="104"/>
      <c r="DH84" s="104"/>
      <c r="DI84" s="104"/>
      <c r="DJ84" s="104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4"/>
      <c r="DV84" s="104"/>
      <c r="DW84" s="104"/>
      <c r="DX84" s="104"/>
      <c r="DY84" s="104"/>
      <c r="DZ84" s="104"/>
      <c r="EA84" s="104"/>
      <c r="EB84" s="104"/>
      <c r="EC84" s="104"/>
      <c r="ED84" s="104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4"/>
      <c r="EP84" s="104"/>
      <c r="EQ84" s="104"/>
      <c r="ER84" s="104"/>
      <c r="ES84" s="104"/>
      <c r="ET84" s="104"/>
      <c r="EU84" s="104"/>
      <c r="EV84" s="104"/>
      <c r="EW84" s="104"/>
      <c r="EX84" s="104"/>
      <c r="EY84" s="104"/>
    </row>
    <row r="85" spans="1:155" s="106" customFormat="1" x14ac:dyDescent="0.3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37"/>
      <c r="M85" s="38"/>
      <c r="N85" s="38"/>
      <c r="O85" s="38"/>
      <c r="P85" s="38"/>
      <c r="Q85" s="38"/>
      <c r="R85" s="37"/>
      <c r="S85" s="38"/>
      <c r="T85" s="38"/>
      <c r="U85" s="38"/>
      <c r="V85" s="38"/>
      <c r="W85" s="38"/>
      <c r="X85" s="38"/>
      <c r="Y85" s="33"/>
      <c r="Z85" s="33"/>
      <c r="AA85" s="33"/>
      <c r="AB85" s="33"/>
      <c r="AC85" s="33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5"/>
      <c r="BB85" s="105"/>
      <c r="BC85" s="105"/>
      <c r="BD85" s="105"/>
      <c r="BE85" s="105"/>
      <c r="BF85" s="105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104"/>
      <c r="BX85" s="104"/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  <c r="CR85" s="104"/>
      <c r="CS85" s="104"/>
      <c r="CT85" s="104"/>
      <c r="CU85" s="104"/>
      <c r="CV85" s="104"/>
      <c r="CW85" s="104"/>
      <c r="CX85" s="104"/>
      <c r="CY85" s="104"/>
      <c r="CZ85" s="104"/>
      <c r="DA85" s="104"/>
      <c r="DB85" s="104"/>
      <c r="DC85" s="104"/>
      <c r="DD85" s="104"/>
      <c r="DE85" s="104"/>
      <c r="DF85" s="104"/>
      <c r="DG85" s="104"/>
      <c r="DH85" s="104"/>
      <c r="DI85" s="104"/>
      <c r="DJ85" s="104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4"/>
      <c r="DV85" s="104"/>
      <c r="DW85" s="104"/>
      <c r="DX85" s="104"/>
      <c r="DY85" s="104"/>
      <c r="DZ85" s="104"/>
      <c r="EA85" s="104"/>
      <c r="EB85" s="104"/>
      <c r="EC85" s="104"/>
      <c r="ED85" s="104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4"/>
      <c r="EP85" s="104"/>
      <c r="EQ85" s="104"/>
      <c r="ER85" s="104"/>
      <c r="ES85" s="104"/>
      <c r="ET85" s="104"/>
      <c r="EU85" s="104"/>
      <c r="EV85" s="104"/>
      <c r="EW85" s="104"/>
      <c r="EX85" s="104"/>
      <c r="EY85" s="104"/>
    </row>
    <row r="86" spans="1:155" s="106" customFormat="1" x14ac:dyDescent="0.3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37"/>
      <c r="M86" s="38"/>
      <c r="N86" s="38"/>
      <c r="O86" s="38"/>
      <c r="P86" s="38"/>
      <c r="Q86" s="38"/>
      <c r="R86" s="37"/>
      <c r="S86" s="38"/>
      <c r="T86" s="38"/>
      <c r="U86" s="38"/>
      <c r="V86" s="38"/>
      <c r="W86" s="38"/>
      <c r="X86" s="38"/>
      <c r="Y86" s="33"/>
      <c r="Z86" s="33"/>
      <c r="AA86" s="33"/>
      <c r="AB86" s="33"/>
      <c r="AC86" s="33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5"/>
      <c r="BB86" s="105"/>
      <c r="BC86" s="105"/>
      <c r="BD86" s="105"/>
      <c r="BE86" s="105"/>
      <c r="BF86" s="105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  <c r="BQ86" s="104"/>
      <c r="BR86" s="104"/>
      <c r="BS86" s="104"/>
      <c r="BT86" s="104"/>
      <c r="BU86" s="104"/>
      <c r="BV86" s="104"/>
      <c r="BW86" s="104"/>
      <c r="BX86" s="104"/>
      <c r="BY86" s="104"/>
      <c r="BZ86" s="104"/>
      <c r="CA86" s="104"/>
      <c r="CB86" s="104"/>
      <c r="CC86" s="104"/>
      <c r="CD86" s="104"/>
      <c r="CE86" s="104"/>
      <c r="CF86" s="104"/>
      <c r="CG86" s="104"/>
      <c r="CH86" s="104"/>
      <c r="CI86" s="104"/>
      <c r="CJ86" s="104"/>
      <c r="CK86" s="104"/>
      <c r="CL86" s="104"/>
      <c r="CM86" s="104"/>
      <c r="CN86" s="104"/>
      <c r="CO86" s="104"/>
      <c r="CP86" s="104"/>
      <c r="CQ86" s="104"/>
      <c r="CR86" s="104"/>
      <c r="CS86" s="104"/>
      <c r="CT86" s="104"/>
      <c r="CU86" s="104"/>
      <c r="CV86" s="104"/>
      <c r="CW86" s="104"/>
      <c r="CX86" s="104"/>
      <c r="CY86" s="104"/>
      <c r="CZ86" s="104"/>
      <c r="DA86" s="104"/>
      <c r="DB86" s="104"/>
      <c r="DC86" s="104"/>
      <c r="DD86" s="104"/>
      <c r="DE86" s="104"/>
      <c r="DF86" s="104"/>
      <c r="DG86" s="104"/>
      <c r="DH86" s="104"/>
      <c r="DI86" s="104"/>
      <c r="DJ86" s="104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4"/>
      <c r="DV86" s="104"/>
      <c r="DW86" s="104"/>
      <c r="DX86" s="104"/>
      <c r="DY86" s="104"/>
      <c r="DZ86" s="104"/>
      <c r="EA86" s="104"/>
      <c r="EB86" s="104"/>
      <c r="EC86" s="104"/>
      <c r="ED86" s="104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4"/>
      <c r="EP86" s="104"/>
      <c r="EQ86" s="104"/>
      <c r="ER86" s="104"/>
      <c r="ES86" s="104"/>
      <c r="ET86" s="104"/>
      <c r="EU86" s="104"/>
      <c r="EV86" s="104"/>
      <c r="EW86" s="104"/>
      <c r="EX86" s="104"/>
      <c r="EY86" s="104"/>
    </row>
  </sheetData>
  <mergeCells count="9">
    <mergeCell ref="A1:AC1"/>
    <mergeCell ref="C7:E7"/>
    <mergeCell ref="L44:AC55"/>
    <mergeCell ref="L59:AC70"/>
    <mergeCell ref="B2:J2"/>
    <mergeCell ref="C4:E4"/>
    <mergeCell ref="C5:E5"/>
    <mergeCell ref="C6:E6"/>
    <mergeCell ref="M2:AB2"/>
  </mergeCells>
  <pageMargins left="0.70866141732283472" right="0.70866141732283472" top="0.74803149606299213" bottom="0.74803149606299213" header="0.31496062992125984" footer="0.31496062992125984"/>
  <pageSetup paperSize="9" scale="37" orientation="portrait" horizontalDpi="300" verticalDpi="300" r:id="rId1"/>
  <rowBreaks count="1" manualBreakCount="1">
    <brk id="44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 (2)</vt:lpstr>
      <vt:lpstr>hasil</vt:lpstr>
      <vt:lpstr>hasil!Print_Area</vt:lpstr>
    </vt:vector>
  </TitlesOfParts>
  <Company>%ORGNAME%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Waskita Adi</dc:creator>
  <cp:lastModifiedBy>Asus</cp:lastModifiedBy>
  <cp:lastPrinted>2021-11-23T04:38:17Z</cp:lastPrinted>
  <dcterms:created xsi:type="dcterms:W3CDTF">2010-03-13T18:40:43Z</dcterms:created>
  <dcterms:modified xsi:type="dcterms:W3CDTF">2021-11-23T04:40:17Z</dcterms:modified>
</cp:coreProperties>
</file>