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ecapet\Documents\Recherche\Modelisation\Dynamic Energy Budget Theory\Salsa_WvsF\"/>
    </mc:Choice>
  </mc:AlternateContent>
  <bookViews>
    <workbookView xWindow="0" yWindow="0" windowWidth="16210" windowHeight="706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E3" i="2" l="1"/>
  <c r="E2" i="2"/>
  <c r="C10" i="1"/>
  <c r="D10" i="1"/>
  <c r="C11" i="1"/>
  <c r="D11" i="1"/>
  <c r="C12" i="1"/>
  <c r="D12" i="1"/>
  <c r="B12" i="1"/>
  <c r="B11" i="1"/>
  <c r="B10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<sst xmlns="http://schemas.openxmlformats.org/spreadsheetml/2006/main" count="14" uniqueCount="14">
  <si>
    <t>T</t>
  </si>
  <si>
    <t>a</t>
  </si>
  <si>
    <t>1/T</t>
  </si>
  <si>
    <t>ln(1/a)</t>
  </si>
  <si>
    <t>Fertilization</t>
  </si>
  <si>
    <t>Hatching</t>
  </si>
  <si>
    <t>First feeding</t>
  </si>
  <si>
    <t>Source</t>
  </si>
  <si>
    <t>Glover2009 - exp 1</t>
  </si>
  <si>
    <t>Glover2009 - exp 2</t>
  </si>
  <si>
    <t>Age at birth</t>
  </si>
  <si>
    <t>Handeland</t>
  </si>
  <si>
    <t>Transfer to seawater</t>
  </si>
  <si>
    <t>Time between hatching and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</si>
</sst>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Feuil1!$A$2:$A$12</c:f>
              <c:numCache>
                <c:formatCode>General</c:formatCode>
                <c:ptCount val="11"/>
                <c:pt idx="0">
                  <c:v>0.2</c:v>
                </c:pt>
                <c:pt idx="1">
                  <c:v>1</c:v>
                </c:pt>
                <c:pt idx="2">
                  <c:v>4.8</c:v>
                </c:pt>
                <c:pt idx="3">
                  <c:v>6</c:v>
                </c:pt>
                <c:pt idx="4">
                  <c:v>6.3</c:v>
                </c:pt>
                <c:pt idx="5">
                  <c:v>6</c:v>
                </c:pt>
                <c:pt idx="6">
                  <c:v>7.4</c:v>
                </c:pt>
                <c:pt idx="7">
                  <c:v>9.4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267</c:v>
                </c:pt>
                <c:pt idx="1">
                  <c:v>207</c:v>
                </c:pt>
                <c:pt idx="2">
                  <c:v>117</c:v>
                </c:pt>
                <c:pt idx="3">
                  <c:v>92</c:v>
                </c:pt>
                <c:pt idx="4">
                  <c:v>88</c:v>
                </c:pt>
                <c:pt idx="5">
                  <c:v>91</c:v>
                </c:pt>
                <c:pt idx="6">
                  <c:v>76</c:v>
                </c:pt>
                <c:pt idx="7">
                  <c:v>53</c:v>
                </c:pt>
                <c:pt idx="8">
                  <c:v>63</c:v>
                </c:pt>
                <c:pt idx="9">
                  <c:v>49.2</c:v>
                </c:pt>
                <c:pt idx="10">
                  <c:v>37.75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D-44A3-AA9B-56D80CC7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75176"/>
        <c:axId val="318778128"/>
      </c:scatterChart>
      <c:valAx>
        <c:axId val="3187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778128"/>
        <c:crosses val="autoZero"/>
        <c:crossBetween val="midCat"/>
      </c:valAx>
      <c:valAx>
        <c:axId val="3187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77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ln(1/a)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Feuil1!$C$2:$C$12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0.20833333333333334</c:v>
                </c:pt>
                <c:pt idx="3">
                  <c:v>0.16666666666666666</c:v>
                </c:pt>
                <c:pt idx="4">
                  <c:v>0.15873015873015872</c:v>
                </c:pt>
                <c:pt idx="5">
                  <c:v>0.16666666666666666</c:v>
                </c:pt>
                <c:pt idx="6">
                  <c:v>0.13513513513513511</c:v>
                </c:pt>
                <c:pt idx="7">
                  <c:v>0.10638297872340426</c:v>
                </c:pt>
                <c:pt idx="8">
                  <c:v>0.125</c:v>
                </c:pt>
                <c:pt idx="9">
                  <c:v>0.1</c:v>
                </c:pt>
                <c:pt idx="10">
                  <c:v>8.3333333333333329E-2</c:v>
                </c:pt>
              </c:numCache>
            </c:numRef>
          </c:xVal>
          <c:yVal>
            <c:numRef>
              <c:f>Feuil1!$D$2:$D$12</c:f>
              <c:numCache>
                <c:formatCode>General</c:formatCode>
                <c:ptCount val="11"/>
                <c:pt idx="0">
                  <c:v>-2.4265112613645754</c:v>
                </c:pt>
                <c:pt idx="1">
                  <c:v>-2.3159703454569178</c:v>
                </c:pt>
                <c:pt idx="2">
                  <c:v>-2.0681858617461617</c:v>
                </c:pt>
                <c:pt idx="3">
                  <c:v>-1.9637878273455553</c:v>
                </c:pt>
                <c:pt idx="4">
                  <c:v>-1.9444826721501687</c:v>
                </c:pt>
                <c:pt idx="5">
                  <c:v>-1.9590413923210936</c:v>
                </c:pt>
                <c:pt idx="6">
                  <c:v>-1.8808135922807914</c:v>
                </c:pt>
                <c:pt idx="7">
                  <c:v>-1.7242758696007892</c:v>
                </c:pt>
                <c:pt idx="8">
                  <c:v>-1.7993405494535817</c:v>
                </c:pt>
                <c:pt idx="9">
                  <c:v>-1.6919651027673603</c:v>
                </c:pt>
                <c:pt idx="10">
                  <c:v>-1.576916955965207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F-4658-96D2-1FFD8D4F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99528"/>
        <c:axId val="256600512"/>
      </c:scatterChart>
      <c:valAx>
        <c:axId val="25659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600512"/>
        <c:crosses val="autoZero"/>
        <c:crossBetween val="midCat"/>
      </c:valAx>
      <c:valAx>
        <c:axId val="256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59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</xdr:row>
      <xdr:rowOff>158750</xdr:rowOff>
    </xdr:from>
    <xdr:to>
      <xdr:col>14</xdr:col>
      <xdr:colOff>609600</xdr:colOff>
      <xdr:row>16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13</xdr:row>
      <xdr:rowOff>31749</xdr:rowOff>
    </xdr:from>
    <xdr:to>
      <xdr:col>9</xdr:col>
      <xdr:colOff>6350</xdr:colOff>
      <xdr:row>28</xdr:row>
      <xdr:rowOff>12700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2" zoomScale="80" zoomScaleNormal="80" workbookViewId="0">
      <selection activeCell="E18" sqref="E18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0.2</v>
      </c>
      <c r="B2">
        <v>267</v>
      </c>
      <c r="C2">
        <f>1/A2</f>
        <v>5</v>
      </c>
      <c r="D2">
        <f>LOG(1/B2)</f>
        <v>-2.4265112613645754</v>
      </c>
    </row>
    <row r="3" spans="1:4" x14ac:dyDescent="0.35">
      <c r="A3">
        <v>1</v>
      </c>
      <c r="B3">
        <v>207</v>
      </c>
      <c r="C3">
        <f t="shared" ref="C3:C9" si="0">1/A3</f>
        <v>1</v>
      </c>
      <c r="D3">
        <f t="shared" ref="D3:D9" si="1">LOG(1/B3)</f>
        <v>-2.3159703454569178</v>
      </c>
    </row>
    <row r="4" spans="1:4" x14ac:dyDescent="0.35">
      <c r="A4">
        <v>4.8</v>
      </c>
      <c r="B4">
        <v>117</v>
      </c>
      <c r="C4">
        <f t="shared" si="0"/>
        <v>0.20833333333333334</v>
      </c>
      <c r="D4">
        <f t="shared" si="1"/>
        <v>-2.0681858617461617</v>
      </c>
    </row>
    <row r="5" spans="1:4" x14ac:dyDescent="0.35">
      <c r="A5">
        <v>6</v>
      </c>
      <c r="B5">
        <v>92</v>
      </c>
      <c r="C5">
        <f t="shared" si="0"/>
        <v>0.16666666666666666</v>
      </c>
      <c r="D5">
        <f t="shared" si="1"/>
        <v>-1.9637878273455553</v>
      </c>
    </row>
    <row r="6" spans="1:4" x14ac:dyDescent="0.35">
      <c r="A6">
        <v>6.3</v>
      </c>
      <c r="B6">
        <v>88</v>
      </c>
      <c r="C6">
        <f t="shared" si="0"/>
        <v>0.15873015873015872</v>
      </c>
      <c r="D6">
        <f t="shared" si="1"/>
        <v>-1.9444826721501687</v>
      </c>
    </row>
    <row r="7" spans="1:4" x14ac:dyDescent="0.35">
      <c r="A7">
        <v>6</v>
      </c>
      <c r="B7">
        <v>91</v>
      </c>
      <c r="C7">
        <f t="shared" si="0"/>
        <v>0.16666666666666666</v>
      </c>
      <c r="D7">
        <f t="shared" si="1"/>
        <v>-1.9590413923210936</v>
      </c>
    </row>
    <row r="8" spans="1:4" x14ac:dyDescent="0.35">
      <c r="A8">
        <v>7.4</v>
      </c>
      <c r="B8">
        <v>76</v>
      </c>
      <c r="C8">
        <f t="shared" si="0"/>
        <v>0.13513513513513511</v>
      </c>
      <c r="D8">
        <f t="shared" si="1"/>
        <v>-1.8808135922807914</v>
      </c>
    </row>
    <row r="9" spans="1:4" x14ac:dyDescent="0.35">
      <c r="A9">
        <v>9.4</v>
      </c>
      <c r="B9">
        <v>53</v>
      </c>
      <c r="C9">
        <f t="shared" si="0"/>
        <v>0.10638297872340426</v>
      </c>
      <c r="D9">
        <f t="shared" si="1"/>
        <v>-1.7242758696007892</v>
      </c>
    </row>
    <row r="10" spans="1:4" x14ac:dyDescent="0.35">
      <c r="A10">
        <v>8</v>
      </c>
      <c r="B10">
        <f>504/8</f>
        <v>63</v>
      </c>
      <c r="C10">
        <f t="shared" ref="C10:C12" si="2">1/A10</f>
        <v>0.125</v>
      </c>
      <c r="D10">
        <f t="shared" ref="D10:D12" si="3">LOG(1/B10)</f>
        <v>-1.7993405494535817</v>
      </c>
    </row>
    <row r="11" spans="1:4" x14ac:dyDescent="0.35">
      <c r="A11">
        <v>10</v>
      </c>
      <c r="B11">
        <f>492/10</f>
        <v>49.2</v>
      </c>
      <c r="C11">
        <f t="shared" si="2"/>
        <v>0.1</v>
      </c>
      <c r="D11">
        <f t="shared" si="3"/>
        <v>-1.6919651027673603</v>
      </c>
    </row>
    <row r="12" spans="1:4" x14ac:dyDescent="0.35">
      <c r="A12">
        <v>12</v>
      </c>
      <c r="B12">
        <f>453/12</f>
        <v>37.75</v>
      </c>
      <c r="C12">
        <f t="shared" si="2"/>
        <v>8.3333333333333329E-2</v>
      </c>
      <c r="D12">
        <f t="shared" si="3"/>
        <v>-1.576916955965207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4" sqref="G4"/>
    </sheetView>
  </sheetViews>
  <sheetFormatPr baseColWidth="10" defaultRowHeight="14.5" x14ac:dyDescent="0.35"/>
  <cols>
    <col min="1" max="1" width="16.36328125" bestFit="1" customWidth="1"/>
  </cols>
  <sheetData>
    <row r="1" spans="1:7" x14ac:dyDescent="0.35">
      <c r="A1" t="s">
        <v>7</v>
      </c>
      <c r="B1" t="s">
        <v>4</v>
      </c>
      <c r="C1" t="s">
        <v>5</v>
      </c>
      <c r="D1" t="s">
        <v>6</v>
      </c>
      <c r="E1" t="s">
        <v>10</v>
      </c>
      <c r="F1" t="s">
        <v>12</v>
      </c>
      <c r="G1" t="s">
        <v>13</v>
      </c>
    </row>
    <row r="2" spans="1:7" x14ac:dyDescent="0.35">
      <c r="A2" t="s">
        <v>8</v>
      </c>
      <c r="B2" s="1">
        <v>37951</v>
      </c>
      <c r="D2" s="1">
        <v>38133</v>
      </c>
      <c r="E2">
        <f>D2-B2</f>
        <v>182</v>
      </c>
    </row>
    <row r="3" spans="1:7" x14ac:dyDescent="0.35">
      <c r="A3" t="s">
        <v>9</v>
      </c>
      <c r="B3" s="1">
        <v>38322</v>
      </c>
      <c r="D3" s="1">
        <v>38504</v>
      </c>
      <c r="E3">
        <f>D3-B3</f>
        <v>182</v>
      </c>
    </row>
    <row r="4" spans="1:7" x14ac:dyDescent="0.35">
      <c r="A4" t="s">
        <v>11</v>
      </c>
      <c r="C4" s="1">
        <v>37605</v>
      </c>
      <c r="F4" s="1">
        <v>37901</v>
      </c>
      <c r="G4">
        <f>F4-C4</f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RECAPET</dc:creator>
  <cp:lastModifiedBy>CHARLOTTE RECAPET</cp:lastModifiedBy>
  <dcterms:created xsi:type="dcterms:W3CDTF">2020-04-28T07:32:33Z</dcterms:created>
  <dcterms:modified xsi:type="dcterms:W3CDTF">2020-04-29T22:30:03Z</dcterms:modified>
</cp:coreProperties>
</file>