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23715" windowHeight="1002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22" i="1" l="1"/>
  <c r="B21" i="1"/>
  <c r="B20" i="1"/>
  <c r="B19" i="1"/>
  <c r="B18" i="1"/>
  <c r="D19" i="1" l="1"/>
  <c r="H24" i="1" s="1"/>
  <c r="D20" i="1"/>
  <c r="I23" i="1" s="1"/>
  <c r="D21" i="1"/>
  <c r="J22" i="1" s="1"/>
  <c r="D22" i="1"/>
  <c r="K22" i="1" s="1"/>
  <c r="D18" i="1"/>
  <c r="G24" i="1" s="1"/>
  <c r="K25" i="1" l="1"/>
  <c r="K21" i="1"/>
  <c r="K23" i="1"/>
  <c r="K20" i="1"/>
  <c r="K19" i="1"/>
  <c r="K24" i="1"/>
  <c r="K18" i="1"/>
  <c r="J19" i="1"/>
  <c r="J23" i="1"/>
  <c r="J20" i="1"/>
  <c r="J24" i="1"/>
  <c r="J21" i="1"/>
  <c r="J25" i="1"/>
  <c r="J18" i="1"/>
  <c r="I20" i="1"/>
  <c r="I24" i="1"/>
  <c r="I21" i="1"/>
  <c r="I25" i="1"/>
  <c r="I18" i="1"/>
  <c r="I22" i="1"/>
  <c r="I19" i="1"/>
  <c r="H21" i="1"/>
  <c r="H25" i="1"/>
  <c r="H18" i="1"/>
  <c r="H22" i="1"/>
  <c r="H19" i="1"/>
  <c r="H23" i="1"/>
  <c r="H20" i="1"/>
  <c r="G21" i="1"/>
  <c r="G25" i="1"/>
  <c r="G18" i="1"/>
  <c r="G22" i="1"/>
  <c r="G19" i="1"/>
  <c r="G23" i="1"/>
  <c r="G20" i="1"/>
  <c r="S4" i="1"/>
  <c r="R4" i="1"/>
  <c r="Q4" i="1"/>
  <c r="P4" i="1"/>
  <c r="O4" i="1"/>
  <c r="S5" i="1" l="1"/>
  <c r="P5" i="1" l="1"/>
  <c r="Q5" i="1"/>
  <c r="R5" i="1"/>
  <c r="O5" i="1"/>
  <c r="D5" i="1"/>
  <c r="D6" i="1"/>
  <c r="D7" i="1"/>
  <c r="D8" i="1"/>
  <c r="D2" i="1"/>
  <c r="D3" i="1"/>
  <c r="D4" i="1"/>
  <c r="D1" i="1"/>
  <c r="B1" i="1"/>
  <c r="F14" i="1" l="1"/>
</calcChain>
</file>

<file path=xl/sharedStrings.xml><?xml version="1.0" encoding="utf-8"?>
<sst xmlns="http://schemas.openxmlformats.org/spreadsheetml/2006/main" count="197" uniqueCount="191">
  <si>
    <t>0x3E</t>
    <phoneticPr fontId="1"/>
  </si>
  <si>
    <t>0x09</t>
    <phoneticPr fontId="1"/>
  </si>
  <si>
    <t>3e</t>
    <phoneticPr fontId="1"/>
  </si>
  <si>
    <t>0x3F,</t>
  </si>
  <si>
    <t>0x25,</t>
  </si>
  <si>
    <t>0x1A,</t>
  </si>
  <si>
    <t>3f</t>
    <phoneticPr fontId="1"/>
  </si>
  <si>
    <t>1a</t>
    <phoneticPr fontId="1"/>
  </si>
  <si>
    <t>dec</t>
    <phoneticPr fontId="1"/>
  </si>
  <si>
    <t>hex</t>
    <phoneticPr fontId="1"/>
  </si>
  <si>
    <t>SP</t>
  </si>
  <si>
    <t>@</t>
  </si>
  <si>
    <t>`</t>
  </si>
  <si>
    <t>!</t>
  </si>
  <si>
    <t>A</t>
  </si>
  <si>
    <t>a</t>
  </si>
  <si>
    <t>"</t>
  </si>
  <si>
    <t>B</t>
  </si>
  <si>
    <t>b</t>
  </si>
  <si>
    <t>#</t>
  </si>
  <si>
    <t>C</t>
  </si>
  <si>
    <t>c</t>
  </si>
  <si>
    <t>$</t>
  </si>
  <si>
    <t>D</t>
  </si>
  <si>
    <t>d</t>
  </si>
  <si>
    <t>%</t>
  </si>
  <si>
    <t>E</t>
  </si>
  <si>
    <t>e</t>
  </si>
  <si>
    <t>&amp;</t>
  </si>
  <si>
    <t>F</t>
  </si>
  <si>
    <t>f</t>
  </si>
  <si>
    <t>'</t>
  </si>
  <si>
    <t>G</t>
  </si>
  <si>
    <t>g</t>
  </si>
  <si>
    <t>(</t>
  </si>
  <si>
    <t>H</t>
  </si>
  <si>
    <t>h</t>
  </si>
  <si>
    <t>)</t>
  </si>
  <si>
    <t>I</t>
  </si>
  <si>
    <t>i</t>
  </si>
  <si>
    <t>*</t>
  </si>
  <si>
    <t>J</t>
  </si>
  <si>
    <t>j</t>
  </si>
  <si>
    <t>+</t>
  </si>
  <si>
    <t>K</t>
  </si>
  <si>
    <t>k</t>
  </si>
  <si>
    <t>,</t>
  </si>
  <si>
    <t>L</t>
  </si>
  <si>
    <t>l</t>
  </si>
  <si>
    <t>-</t>
  </si>
  <si>
    <t>M</t>
  </si>
  <si>
    <t>m</t>
  </si>
  <si>
    <t>.</t>
  </si>
  <si>
    <t>N</t>
  </si>
  <si>
    <t>n</t>
  </si>
  <si>
    <t>/</t>
  </si>
  <si>
    <t>O</t>
  </si>
  <si>
    <t>o</t>
  </si>
  <si>
    <t>P</t>
  </si>
  <si>
    <t>p</t>
  </si>
  <si>
    <t>Q</t>
  </si>
  <si>
    <t>q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</si>
  <si>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</si>
  <si>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</si>
  <si>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</si>
  <si>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</si>
  <si>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</si>
  <si>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</si>
  <si>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</si>
  <si>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</si>
  <si>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</si>
  <si>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</si>
  <si>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</si>
  <si>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</si>
  <si>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X</t>
  </si>
  <si>
    <t>x</t>
  </si>
  <si>
    <t>Y</t>
  </si>
  <si>
    <t>y</t>
  </si>
  <si>
    <t>:</t>
  </si>
  <si>
    <t>Z</t>
  </si>
  <si>
    <t>z</t>
  </si>
  <si>
    <t>;</t>
  </si>
  <si>
    <t>[</t>
  </si>
  <si>
    <t>{</t>
  </si>
  <si>
    <t>&lt;</t>
  </si>
  <si>
    <t>\</t>
  </si>
  <si>
    <t>|</t>
  </si>
  <si>
    <t>=</t>
  </si>
  <si>
    <t>]</t>
  </si>
  <si>
    <t>}</t>
  </si>
  <si>
    <t>&gt;</t>
  </si>
  <si>
    <t>^</t>
  </si>
  <si>
    <t>~</t>
  </si>
  <si>
    <t>?</t>
  </si>
  <si>
    <t>_</t>
  </si>
  <si>
    <t>DEL</t>
  </si>
  <si>
    <t>0x00, 0x00, 0x00, 0x00, 0x00,</t>
  </si>
  <si>
    <t>0x00, 0x07, 0x00, 0x07, 0x00,</t>
  </si>
  <si>
    <t>0x14, 0x7F, 0x14, 0x7F, 0x14,</t>
  </si>
  <si>
    <t>0x23, 0x13, 0x08, 0x64, 0x62,</t>
  </si>
  <si>
    <t>0x00, 0x08, 0x07, 0x03, 0x00,</t>
  </si>
  <si>
    <t>0x2A, 0x1C, 0x7F, 0x1C, 0x2A,</t>
  </si>
  <si>
    <t>0x08, 0x08, 0x3E, 0x08, 0x08,</t>
  </si>
  <si>
    <t>0x00, 0x80, 0x70, 0x30, 0x00,</t>
  </si>
  <si>
    <t>0x08, 0x08, 0x08, 0x08, 0x08,</t>
  </si>
  <si>
    <t>0x20, 0x10, 0x08, 0x04, 0x02,</t>
  </si>
  <si>
    <t>0x00, 0x40, 0x34, 0x00, 0x00,</t>
  </si>
  <si>
    <t>0x00, 0x08, 0x14, 0x22, 0x41,</t>
  </si>
  <si>
    <t>0x14, 0x14, 0x14, 0x14, 0x14,</t>
  </si>
  <si>
    <t>0x00, 0x41, 0x22, 0x14, 0x08,</t>
  </si>
  <si>
    <t>0x02, 0x04, 0x08, 0x10, 0x20,</t>
  </si>
  <si>
    <t>0x04, 0x02, 0x01, 0x02, 0x04,</t>
  </si>
  <si>
    <t>0x40, 0x40, 0x40, 0x40, 0x40,</t>
  </si>
  <si>
    <t>0x00, 0x03, 0x07, 0x08, 0x00,</t>
  </si>
  <si>
    <t>0x00, 0x00, 0x77, 0x00, 0x00,</t>
  </si>
  <si>
    <t>0x02, 0x01, 0x02, 0x04, 0x02,</t>
  </si>
  <si>
    <t>0x3E,0x7F,0x41,0x7F,0x3E,</t>
  </si>
  <si>
    <t>0x00,0x42,0x7F,0x7F,0x40,</t>
  </si>
  <si>
    <t>0x62,0x71,0x59,0x4F,0x46,</t>
  </si>
  <si>
    <t>0x22,0x41,0x49,0x7F,0x36,</t>
  </si>
  <si>
    <t>0x18,0x14,0x7E,0x7F,0x10,</t>
  </si>
  <si>
    <t>0x2F,0x4F,0x49,0x79,0x31,</t>
  </si>
  <si>
    <t>0x3E,0x7F,0x49,0x79,0x30,</t>
  </si>
  <si>
    <t>0x01,0x61,0x79,0x1F,0x07,</t>
  </si>
  <si>
    <t>0x36,0x7F,0x49,0x7F,0x36,</t>
  </si>
  <si>
    <t>0x06,0x4F,0x49,0x7F,0x3E,</t>
  </si>
  <si>
    <t>0x00,0x36,0x36,0x00,0x00,</t>
  </si>
  <si>
    <t>0x3E,0x7F,0x41,0x59,0x5E,</t>
  </si>
  <si>
    <t>0x7E,0x7F,0x09,0x7F,0x7E,</t>
  </si>
  <si>
    <t>0x7F,0x7F,0x49,0x7F,0x36,</t>
  </si>
  <si>
    <t>0x3E,0x7F,0x41,0x41,0x22,</t>
  </si>
  <si>
    <t>0x7F,0x7F,0x41,0x7F,0x3E,</t>
  </si>
  <si>
    <t>0x7F,0x7F,0x49,0x49,0x41,</t>
  </si>
  <si>
    <t>0x7F,0x7F,0x09,0x09,0x01,</t>
  </si>
  <si>
    <t>0x3E,0x7F,0x41,0x79,0x7A,</t>
  </si>
  <si>
    <t>0x7F,0x7F,0x08,0x7F,0x7F,</t>
  </si>
  <si>
    <t>0x00,0x41,0x7F,0x7F,0x41,</t>
  </si>
  <si>
    <t>0x41,0x41,0x7F,0x3F,0x01,</t>
  </si>
  <si>
    <t>0x7F,0x7F,0x1C,0x36,0x63,</t>
  </si>
  <si>
    <t>0x7F,0x7F,0x40,0x40,0x40,</t>
  </si>
  <si>
    <t>0x7F,0x7E,0x0C,0x7E,0x7F,</t>
  </si>
  <si>
    <t>0x7F,0x7E,0x1C,0x3F,0x7F,</t>
  </si>
  <si>
    <t>0x7F,0x7F,0x09,0x0F,0x06,</t>
  </si>
  <si>
    <t>0x3E,0x7F,0x61,0x3F,0x5E,</t>
  </si>
  <si>
    <t>0x7F,0x7F,0x09,0x7F,0x76,</t>
  </si>
  <si>
    <t>0x26,0x4F,0x49,0x79,0x32,</t>
  </si>
  <si>
    <t>0x00,0x01,0x7F,0x7F,0x01,</t>
  </si>
  <si>
    <t>0x3F,0x7F,0x40,0x7F,0x3F,</t>
  </si>
  <si>
    <t>0x1F,0x3F,0x60,0x3F,0x1F,</t>
  </si>
  <si>
    <t>0x7F,0x3F,0x10,0x3F,0x7F,</t>
  </si>
  <si>
    <t>0x77,0x7F,0x08,0x7F,0x77,</t>
  </si>
  <si>
    <t>0x03,0x7F,0x78,0x07,0x03,</t>
  </si>
  <si>
    <t>0x71,0x79,0x4D,0x47,0x43,</t>
  </si>
  <si>
    <t>0x20,0x74,0x54,0x7C,0x78,</t>
  </si>
  <si>
    <t>0x7F,0x7F,0x44,0x7C,0x38,</t>
  </si>
  <si>
    <t>0x38,0x7C,0x44,0x44,0x28,</t>
  </si>
  <si>
    <t>0x38,0x7C,0x44,0x7F,0x7F,</t>
  </si>
  <si>
    <t>0x38,0x7C,0x54,0x5C,0x18,</t>
  </si>
  <si>
    <t>0x00,0x04,0x7E,0x7F,0x05,</t>
  </si>
  <si>
    <t>0x7F,0x7F,0x08,0x78,0x70,</t>
  </si>
  <si>
    <t>0x00,0x44,0x7D,0x7D,0x40,</t>
  </si>
  <si>
    <t>0x7F,0x7F,0x38,0x6C,0x44,</t>
  </si>
  <si>
    <t>0x00,0x41,0x7F,0x7F,0x40,</t>
  </si>
  <si>
    <t>0x7C,0x78,0x10,0x78,0x7C,</t>
  </si>
  <si>
    <t>0x7C,0x7C,0x04,0x7C,0x78,</t>
  </si>
  <si>
    <t>0x38,0x7C,0x44,0x7C,0x38,</t>
  </si>
  <si>
    <t>0x7C,0x7C,0x08,0x04,0x04,</t>
  </si>
  <si>
    <t>0x08,0x5C,0x54,0x74,0x20,</t>
  </si>
  <si>
    <t>0x00,0x04,0x7E,0x7E,0x04,</t>
  </si>
  <si>
    <t>0x3C,0x7C,0x40,0x7C,0x7C,</t>
  </si>
  <si>
    <t>0x1C,0x3C,0x40,0x3C,0x1C,</t>
  </si>
  <si>
    <t>0x7C,0x3C,0x10,0x3C,0x7C,</t>
  </si>
  <si>
    <t>0x6C,0x7C,0x10,0x7C,0x6C,</t>
  </si>
  <si>
    <t>0x44,0x64,0x74,0x5C,0x4C,</t>
  </si>
  <si>
    <t>0x00,0x00,0x6F,0x6F,0x00,</t>
  </si>
  <si>
    <t>0x04,0x2E,0x6B,0x3A,0x10,</t>
  </si>
  <si>
    <t>0x00,0x1C,0x3E,0x41,0x00,</t>
  </si>
  <si>
    <t>0x41,0x3E,0x1C,0x00,0x00,</t>
  </si>
  <si>
    <t>0x00,0x00,0x30,0x30,0x00,</t>
  </si>
  <si>
    <t>0x02,0x69,0x6F,0x06,0x00,</t>
  </si>
  <si>
    <t>0x00,0x7F,0x7F,0x41,0x41,</t>
  </si>
  <si>
    <t>0x41,0x41,0x7F,0x7F,0x00,</t>
  </si>
  <si>
    <t>0x18,0xBC,0xA4,0xFC,0x7C,</t>
  </si>
  <si>
    <t>0x80,0x80,0xFD,0x7D,0x00,</t>
  </si>
  <si>
    <t>0xFC,0xFC,0x24,0x3C,0x18,</t>
  </si>
  <si>
    <t>0x18,0x3C,0x24,0xFC,0xFC,</t>
  </si>
  <si>
    <t>0x1C,0xBC,0xA0,0xFC,0x7C,</t>
  </si>
  <si>
    <t>0x00,0x08,0x3E,0x77,0x41,</t>
  </si>
  <si>
    <t>0x41,0x77,0x3E,0x08,0x00,</t>
  </si>
  <si>
    <t>0x36,0x7F,0x49,0x36,0x50,</t>
  </si>
  <si>
    <t>0x00, 0x00, 0x30, 0x30, 0x00,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</si>
</sst>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yricaM M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>
      <alignment vertical="center"/>
    </xf>
  </cellXfs>
  <cellStyles count="1">
    <cellStyle name="標準" xfId="0" builtinId="0"/>
  </cellStyles>
  <dxfs count="7">
    <dxf>
      <font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selection activeCell="W8" sqref="W8"/>
    </sheetView>
  </sheetViews>
  <sheetFormatPr defaultRowHeight="13.5" x14ac:dyDescent="0.15"/>
  <cols>
    <col min="1" max="1" width="6.5" style="1" bestFit="1" customWidth="1"/>
    <col min="2" max="2" width="7.5" style="1" bestFit="1" customWidth="1"/>
    <col min="3" max="3" width="3.5" style="1" bestFit="1" customWidth="1"/>
    <col min="4" max="4" width="9.5" style="1" bestFit="1" customWidth="1"/>
    <col min="5" max="5" width="1.5" style="1" customWidth="1"/>
    <col min="6" max="10" width="2.5" style="1" bestFit="1" customWidth="1"/>
    <col min="11" max="12" width="2.5" style="1" customWidth="1"/>
    <col min="13" max="13" width="9" style="1"/>
    <col min="14" max="14" width="4.5" style="1" bestFit="1" customWidth="1"/>
    <col min="15" max="16" width="3.5" style="1" bestFit="1" customWidth="1"/>
    <col min="17" max="18" width="4.5" style="1" bestFit="1" customWidth="1"/>
    <col min="19" max="19" width="3.5" style="1" customWidth="1"/>
    <col min="20" max="22" width="3.5" style="1" bestFit="1" customWidth="1"/>
    <col min="23" max="23" width="32.75" style="1" bestFit="1" customWidth="1"/>
    <col min="24" max="25" width="3.5" style="1" bestFit="1" customWidth="1"/>
    <col min="26" max="26" width="2.5" style="1" bestFit="1" customWidth="1"/>
    <col min="27" max="27" width="32.75" style="1" bestFit="1" customWidth="1"/>
    <col min="28" max="29" width="4.5" style="1" bestFit="1" customWidth="1"/>
    <col min="30" max="30" width="32.75" style="1" bestFit="1" customWidth="1"/>
    <col min="31" max="31" width="4.625" style="1" customWidth="1"/>
    <col min="32" max="16384" width="9" style="1"/>
  </cols>
  <sheetData>
    <row r="1" spans="1:30" x14ac:dyDescent="0.15">
      <c r="A1" s="1" t="s">
        <v>0</v>
      </c>
      <c r="B1" s="1" t="e">
        <f ca="1">bin(A1)</f>
        <v>#NAME?</v>
      </c>
      <c r="C1" s="1" t="s">
        <v>2</v>
      </c>
      <c r="D1" s="1" t="str">
        <f>HEX2BIN(C1,8)</f>
        <v>00111110</v>
      </c>
    </row>
    <row r="2" spans="1:30" x14ac:dyDescent="0.15">
      <c r="A2" s="1" t="s">
        <v>1</v>
      </c>
      <c r="C2" s="1">
        <v>9</v>
      </c>
      <c r="D2" s="1" t="str">
        <f t="shared" ref="D2:D8" si="0">HEX2BIN(C2,8)</f>
        <v>00001001</v>
      </c>
      <c r="T2" s="1">
        <v>0</v>
      </c>
      <c r="U2" s="1">
        <v>32</v>
      </c>
      <c r="V2" s="2" t="s">
        <v>10</v>
      </c>
      <c r="W2" s="1" t="s">
        <v>96</v>
      </c>
      <c r="Y2" s="1">
        <v>64</v>
      </c>
      <c r="Z2" s="3" t="s">
        <v>11</v>
      </c>
      <c r="AA2" s="1" t="s">
        <v>127</v>
      </c>
      <c r="AB2" s="1">
        <v>96</v>
      </c>
      <c r="AC2" s="2" t="s">
        <v>12</v>
      </c>
      <c r="AD2" s="1" t="s">
        <v>113</v>
      </c>
    </row>
    <row r="3" spans="1:30" x14ac:dyDescent="0.15">
      <c r="A3" s="1" t="s">
        <v>1</v>
      </c>
      <c r="C3" s="1">
        <v>9</v>
      </c>
      <c r="D3" s="1" t="str">
        <f t="shared" si="0"/>
        <v>00001001</v>
      </c>
      <c r="G3" s="1">
        <v>1</v>
      </c>
      <c r="H3" s="1">
        <v>2</v>
      </c>
      <c r="I3" s="1">
        <v>3</v>
      </c>
      <c r="J3" s="1">
        <v>4</v>
      </c>
      <c r="K3" s="1">
        <v>5</v>
      </c>
      <c r="L3" s="1">
        <v>6</v>
      </c>
      <c r="T3" s="1">
        <v>1</v>
      </c>
      <c r="U3" s="1">
        <v>33</v>
      </c>
      <c r="V3" s="3" t="s">
        <v>13</v>
      </c>
      <c r="W3" s="1" t="s">
        <v>174</v>
      </c>
      <c r="Y3" s="1">
        <v>65</v>
      </c>
      <c r="Z3" s="3" t="s">
        <v>14</v>
      </c>
      <c r="AA3" s="1" t="s">
        <v>128</v>
      </c>
      <c r="AB3" s="1">
        <v>97</v>
      </c>
      <c r="AC3" s="2" t="s">
        <v>15</v>
      </c>
      <c r="AD3" s="1" t="s">
        <v>153</v>
      </c>
    </row>
    <row r="4" spans="1:30" x14ac:dyDescent="0.15">
      <c r="A4" s="1" t="s">
        <v>0</v>
      </c>
      <c r="C4" s="1" t="s">
        <v>2</v>
      </c>
      <c r="D4" s="1" t="str">
        <f t="shared" si="0"/>
        <v>00111110</v>
      </c>
      <c r="F4" s="1">
        <v>1</v>
      </c>
      <c r="G4" s="2"/>
      <c r="H4" s="2">
        <v>1</v>
      </c>
      <c r="I4" s="2">
        <v>1</v>
      </c>
      <c r="J4" s="2"/>
      <c r="K4" s="2"/>
      <c r="L4" s="2"/>
      <c r="N4" s="1" t="s">
        <v>8</v>
      </c>
      <c r="O4" s="2">
        <f>G4+G5*2+G6*4+G7*8+G8*16+G9*32+G10*64+G11*128</f>
        <v>54</v>
      </c>
      <c r="P4" s="2">
        <f>H4+H5*2+H6*4+H7*8+H8*16+H9*32+H10*64+H11*128</f>
        <v>127</v>
      </c>
      <c r="Q4" s="2">
        <f>I4+I5*2+I6*4+I7*8+I8*16+I9*32+I10*64+I11*128</f>
        <v>73</v>
      </c>
      <c r="R4" s="2">
        <f>J4+J5*2+J6*4+J7*8+J8*16+J9*32+J10*64+J11*128</f>
        <v>54</v>
      </c>
      <c r="S4" s="2">
        <f>K4+K5*2+K6*4+K7*8+K8*16+K9*32+K10*64+K11*128</f>
        <v>80</v>
      </c>
      <c r="T4" s="1">
        <v>2</v>
      </c>
      <c r="U4" s="1">
        <v>34</v>
      </c>
      <c r="V4" s="2" t="s">
        <v>16</v>
      </c>
      <c r="W4" s="1" t="s">
        <v>97</v>
      </c>
      <c r="Y4" s="1">
        <v>66</v>
      </c>
      <c r="Z4" s="3" t="s">
        <v>17</v>
      </c>
      <c r="AA4" s="1" t="s">
        <v>129</v>
      </c>
      <c r="AB4" s="1">
        <v>98</v>
      </c>
      <c r="AC4" s="2" t="s">
        <v>18</v>
      </c>
      <c r="AD4" s="1" t="s">
        <v>154</v>
      </c>
    </row>
    <row r="5" spans="1:30" x14ac:dyDescent="0.15">
      <c r="A5" s="1" t="s">
        <v>3</v>
      </c>
      <c r="C5" s="1" t="s">
        <v>6</v>
      </c>
      <c r="D5" s="1" t="str">
        <f t="shared" si="0"/>
        <v>00111111</v>
      </c>
      <c r="F5" s="1">
        <v>2</v>
      </c>
      <c r="G5" s="2">
        <v>1</v>
      </c>
      <c r="H5" s="2">
        <v>1</v>
      </c>
      <c r="I5" s="2"/>
      <c r="J5" s="2">
        <v>1</v>
      </c>
      <c r="K5" s="2"/>
      <c r="L5" s="2"/>
      <c r="N5" s="1" t="s">
        <v>9</v>
      </c>
      <c r="O5" s="2" t="str">
        <f>DEC2HEX(O4,2)</f>
        <v>36</v>
      </c>
      <c r="P5" s="2" t="str">
        <f>DEC2HEX(P4,2)</f>
        <v>7F</v>
      </c>
      <c r="Q5" s="2" t="str">
        <f>DEC2HEX(Q4,2)</f>
        <v>49</v>
      </c>
      <c r="R5" s="2" t="str">
        <f>DEC2HEX(R4,2)</f>
        <v>36</v>
      </c>
      <c r="S5" s="2" t="str">
        <f>DEC2HEX(S4,2)</f>
        <v>50</v>
      </c>
      <c r="T5" s="1">
        <v>3</v>
      </c>
      <c r="U5" s="1">
        <v>35</v>
      </c>
      <c r="V5" s="3" t="s">
        <v>19</v>
      </c>
      <c r="W5" s="4" t="s">
        <v>98</v>
      </c>
      <c r="Y5" s="1">
        <v>67</v>
      </c>
      <c r="Z5" s="3" t="s">
        <v>20</v>
      </c>
      <c r="AA5" s="1" t="s">
        <v>130</v>
      </c>
      <c r="AB5" s="1">
        <v>99</v>
      </c>
      <c r="AC5" s="2" t="s">
        <v>21</v>
      </c>
      <c r="AD5" s="1" t="s">
        <v>155</v>
      </c>
    </row>
    <row r="6" spans="1:30" x14ac:dyDescent="0.15">
      <c r="A6" s="1" t="s">
        <v>4</v>
      </c>
      <c r="C6" s="1">
        <v>25</v>
      </c>
      <c r="D6" s="1" t="str">
        <f t="shared" si="0"/>
        <v>00100101</v>
      </c>
      <c r="F6" s="1">
        <v>3</v>
      </c>
      <c r="G6" s="2">
        <v>1</v>
      </c>
      <c r="H6" s="2">
        <v>1</v>
      </c>
      <c r="I6" s="2"/>
      <c r="J6" s="2">
        <v>1</v>
      </c>
      <c r="K6" s="2"/>
      <c r="L6" s="2"/>
      <c r="T6" s="1">
        <v>4</v>
      </c>
      <c r="U6" s="1">
        <v>36</v>
      </c>
      <c r="V6" s="3" t="s">
        <v>22</v>
      </c>
      <c r="W6" s="4" t="s">
        <v>175</v>
      </c>
      <c r="Y6" s="1">
        <v>68</v>
      </c>
      <c r="Z6" s="3" t="s">
        <v>23</v>
      </c>
      <c r="AA6" s="1" t="s">
        <v>131</v>
      </c>
      <c r="AB6" s="1">
        <v>100</v>
      </c>
      <c r="AC6" s="2" t="s">
        <v>24</v>
      </c>
      <c r="AD6" s="1" t="s">
        <v>156</v>
      </c>
    </row>
    <row r="7" spans="1:30" x14ac:dyDescent="0.15">
      <c r="A7" s="1" t="s">
        <v>4</v>
      </c>
      <c r="C7" s="1">
        <v>25</v>
      </c>
      <c r="D7" s="1" t="str">
        <f t="shared" si="0"/>
        <v>00100101</v>
      </c>
      <c r="F7" s="1">
        <v>4</v>
      </c>
      <c r="G7" s="2"/>
      <c r="H7" s="2">
        <v>1</v>
      </c>
      <c r="I7" s="2">
        <v>1</v>
      </c>
      <c r="J7" s="2"/>
      <c r="K7" s="2"/>
      <c r="L7" s="2"/>
      <c r="O7" s="4"/>
      <c r="P7" s="4"/>
      <c r="Q7" s="4"/>
      <c r="R7" s="4"/>
      <c r="S7" s="4"/>
      <c r="T7" s="1">
        <v>5</v>
      </c>
      <c r="U7" s="1">
        <v>37</v>
      </c>
      <c r="V7" s="3" t="s">
        <v>25</v>
      </c>
      <c r="W7" s="1" t="s">
        <v>99</v>
      </c>
      <c r="Y7" s="1">
        <v>69</v>
      </c>
      <c r="Z7" s="3" t="s">
        <v>26</v>
      </c>
      <c r="AA7" s="1" t="s">
        <v>132</v>
      </c>
      <c r="AB7" s="1">
        <v>101</v>
      </c>
      <c r="AC7" s="2" t="s">
        <v>27</v>
      </c>
      <c r="AD7" s="1" t="s">
        <v>157</v>
      </c>
    </row>
    <row r="8" spans="1:30" x14ac:dyDescent="0.15">
      <c r="A8" s="1" t="s">
        <v>5</v>
      </c>
      <c r="C8" s="1" t="s">
        <v>7</v>
      </c>
      <c r="D8" s="1" t="str">
        <f t="shared" si="0"/>
        <v>00011010</v>
      </c>
      <c r="F8" s="1">
        <v>5</v>
      </c>
      <c r="G8" s="2">
        <v>1</v>
      </c>
      <c r="H8" s="2">
        <v>1</v>
      </c>
      <c r="I8" s="2"/>
      <c r="J8" s="2">
        <v>1</v>
      </c>
      <c r="K8" s="2">
        <v>1</v>
      </c>
      <c r="L8" s="2"/>
      <c r="T8" s="1">
        <v>6</v>
      </c>
      <c r="U8" s="1">
        <v>38</v>
      </c>
      <c r="V8" s="2" t="s">
        <v>28</v>
      </c>
      <c r="W8" s="5" t="s">
        <v>189</v>
      </c>
      <c r="Y8" s="1">
        <v>70</v>
      </c>
      <c r="Z8" s="3" t="s">
        <v>29</v>
      </c>
      <c r="AA8" s="1" t="s">
        <v>133</v>
      </c>
      <c r="AB8" s="1">
        <v>102</v>
      </c>
      <c r="AC8" s="2" t="s">
        <v>30</v>
      </c>
      <c r="AD8" s="1" t="s">
        <v>158</v>
      </c>
    </row>
    <row r="9" spans="1:30" x14ac:dyDescent="0.15">
      <c r="F9" s="1">
        <v>6</v>
      </c>
      <c r="G9" s="2">
        <v>1</v>
      </c>
      <c r="H9" s="2">
        <v>1</v>
      </c>
      <c r="I9" s="2"/>
      <c r="J9" s="2">
        <v>1</v>
      </c>
      <c r="K9" s="2"/>
      <c r="L9" s="2"/>
      <c r="T9" s="1">
        <v>7</v>
      </c>
      <c r="U9" s="1">
        <v>39</v>
      </c>
      <c r="V9" s="2" t="s">
        <v>31</v>
      </c>
      <c r="W9" s="1" t="s">
        <v>100</v>
      </c>
      <c r="Y9" s="1">
        <v>71</v>
      </c>
      <c r="Z9" s="3" t="s">
        <v>32</v>
      </c>
      <c r="AA9" s="1" t="s">
        <v>134</v>
      </c>
      <c r="AB9" s="1">
        <v>103</v>
      </c>
      <c r="AC9" s="2" t="s">
        <v>33</v>
      </c>
      <c r="AD9" s="1" t="s">
        <v>182</v>
      </c>
    </row>
    <row r="10" spans="1:30" x14ac:dyDescent="0.15">
      <c r="F10" s="1">
        <v>7</v>
      </c>
      <c r="G10" s="2"/>
      <c r="H10" s="2">
        <v>1</v>
      </c>
      <c r="I10" s="2">
        <v>1</v>
      </c>
      <c r="J10" s="2"/>
      <c r="K10" s="2">
        <v>1</v>
      </c>
      <c r="L10" s="2"/>
      <c r="T10" s="1">
        <v>8</v>
      </c>
      <c r="U10" s="1">
        <v>40</v>
      </c>
      <c r="V10" s="3" t="s">
        <v>34</v>
      </c>
      <c r="W10" s="1" t="s">
        <v>176</v>
      </c>
      <c r="Y10" s="1">
        <v>72</v>
      </c>
      <c r="Z10" s="3" t="s">
        <v>35</v>
      </c>
      <c r="AA10" s="1" t="s">
        <v>135</v>
      </c>
      <c r="AB10" s="1">
        <v>104</v>
      </c>
      <c r="AC10" s="2" t="s">
        <v>36</v>
      </c>
      <c r="AD10" s="1" t="s">
        <v>159</v>
      </c>
    </row>
    <row r="11" spans="1:30" x14ac:dyDescent="0.15">
      <c r="F11" s="1">
        <v>8</v>
      </c>
      <c r="G11" s="2"/>
      <c r="H11" s="2"/>
      <c r="I11" s="2"/>
      <c r="J11" s="2"/>
      <c r="K11" s="2"/>
      <c r="L11" s="2"/>
      <c r="T11" s="1">
        <v>9</v>
      </c>
      <c r="U11" s="1">
        <v>41</v>
      </c>
      <c r="V11" s="3" t="s">
        <v>37</v>
      </c>
      <c r="W11" s="1" t="s">
        <v>177</v>
      </c>
      <c r="Y11" s="1">
        <v>73</v>
      </c>
      <c r="Z11" s="3" t="s">
        <v>38</v>
      </c>
      <c r="AA11" s="1" t="s">
        <v>136</v>
      </c>
      <c r="AB11" s="1">
        <v>105</v>
      </c>
      <c r="AC11" s="2" t="s">
        <v>39</v>
      </c>
      <c r="AD11" s="1" t="s">
        <v>160</v>
      </c>
    </row>
    <row r="12" spans="1:30" x14ac:dyDescent="0.15">
      <c r="T12" s="1">
        <v>10</v>
      </c>
      <c r="U12" s="1">
        <v>42</v>
      </c>
      <c r="V12" s="3" t="s">
        <v>40</v>
      </c>
      <c r="W12" s="1" t="s">
        <v>101</v>
      </c>
      <c r="Y12" s="1">
        <v>74</v>
      </c>
      <c r="Z12" s="3" t="s">
        <v>41</v>
      </c>
      <c r="AA12" s="1" t="s">
        <v>137</v>
      </c>
      <c r="AB12" s="1">
        <v>106</v>
      </c>
      <c r="AC12" s="2" t="s">
        <v>42</v>
      </c>
      <c r="AD12" s="1" t="s">
        <v>183</v>
      </c>
    </row>
    <row r="13" spans="1:30" x14ac:dyDescent="0.15">
      <c r="T13" s="1">
        <v>11</v>
      </c>
      <c r="U13" s="1">
        <v>43</v>
      </c>
      <c r="V13" s="3" t="s">
        <v>43</v>
      </c>
      <c r="W13" s="1" t="s">
        <v>102</v>
      </c>
      <c r="Y13" s="1">
        <v>75</v>
      </c>
      <c r="Z13" s="3" t="s">
        <v>44</v>
      </c>
      <c r="AA13" s="1" t="s">
        <v>138</v>
      </c>
      <c r="AB13" s="1">
        <v>107</v>
      </c>
      <c r="AC13" s="2" t="s">
        <v>45</v>
      </c>
      <c r="AD13" s="1" t="s">
        <v>161</v>
      </c>
    </row>
    <row r="14" spans="1:30" x14ac:dyDescent="0.15">
      <c r="F14" s="4" t="str">
        <f>"0x"&amp;O5&amp;",0x"&amp;P5&amp;",0x"&amp;Q5&amp;",0x"&amp;R5&amp;",0x"&amp;S5&amp;","</f>
        <v>0x36,0x7F,0x49,0x36,0x50,</v>
      </c>
      <c r="T14" s="1">
        <v>12</v>
      </c>
      <c r="U14" s="1">
        <v>44</v>
      </c>
      <c r="V14" s="3" t="s">
        <v>46</v>
      </c>
      <c r="W14" s="1" t="s">
        <v>103</v>
      </c>
      <c r="Y14" s="1">
        <v>76</v>
      </c>
      <c r="Z14" s="3" t="s">
        <v>47</v>
      </c>
      <c r="AA14" s="1" t="s">
        <v>139</v>
      </c>
      <c r="AB14" s="1">
        <v>108</v>
      </c>
      <c r="AC14" s="2" t="s">
        <v>48</v>
      </c>
      <c r="AD14" s="1" t="s">
        <v>162</v>
      </c>
    </row>
    <row r="15" spans="1:30" x14ac:dyDescent="0.15">
      <c r="T15" s="1">
        <v>13</v>
      </c>
      <c r="U15" s="1">
        <v>45</v>
      </c>
      <c r="V15" s="3" t="s">
        <v>49</v>
      </c>
      <c r="W15" s="1" t="s">
        <v>104</v>
      </c>
      <c r="Y15" s="1">
        <v>77</v>
      </c>
      <c r="Z15" s="3" t="s">
        <v>50</v>
      </c>
      <c r="AA15" s="1" t="s">
        <v>140</v>
      </c>
      <c r="AB15" s="1">
        <v>109</v>
      </c>
      <c r="AC15" s="2" t="s">
        <v>51</v>
      </c>
      <c r="AD15" s="1" t="s">
        <v>163</v>
      </c>
    </row>
    <row r="16" spans="1:30" x14ac:dyDescent="0.15">
      <c r="T16" s="1">
        <v>14</v>
      </c>
      <c r="U16" s="1">
        <v>46</v>
      </c>
      <c r="V16" s="3" t="s">
        <v>52</v>
      </c>
      <c r="W16" s="1" t="s">
        <v>178</v>
      </c>
      <c r="Y16" s="1">
        <v>78</v>
      </c>
      <c r="Z16" s="3" t="s">
        <v>53</v>
      </c>
      <c r="AA16" s="1" t="s">
        <v>141</v>
      </c>
      <c r="AB16" s="1">
        <v>110</v>
      </c>
      <c r="AC16" s="2" t="s">
        <v>54</v>
      </c>
      <c r="AD16" s="1" t="s">
        <v>164</v>
      </c>
    </row>
    <row r="17" spans="2:30" x14ac:dyDescent="0.15">
      <c r="G17" s="1">
        <v>1</v>
      </c>
      <c r="H17" s="1">
        <v>2</v>
      </c>
      <c r="I17" s="1">
        <v>3</v>
      </c>
      <c r="J17" s="1">
        <v>4</v>
      </c>
      <c r="K17" s="1">
        <v>5</v>
      </c>
      <c r="T17" s="1">
        <v>15</v>
      </c>
      <c r="U17" s="1">
        <v>47</v>
      </c>
      <c r="V17" s="3" t="s">
        <v>55</v>
      </c>
      <c r="W17" s="1" t="s">
        <v>105</v>
      </c>
      <c r="Y17" s="1">
        <v>79</v>
      </c>
      <c r="Z17" s="3" t="s">
        <v>56</v>
      </c>
      <c r="AA17" s="1" t="s">
        <v>116</v>
      </c>
      <c r="AB17" s="1">
        <v>111</v>
      </c>
      <c r="AC17" s="2" t="s">
        <v>57</v>
      </c>
      <c r="AD17" s="1" t="s">
        <v>165</v>
      </c>
    </row>
    <row r="18" spans="2:30" x14ac:dyDescent="0.15">
      <c r="B18" s="1" t="str">
        <f>MID(B28,3,2)</f>
        <v>00</v>
      </c>
      <c r="D18" s="1" t="str">
        <f>HEX2BIN(B18,8)</f>
        <v>00000000</v>
      </c>
      <c r="F18" s="1">
        <v>1</v>
      </c>
      <c r="G18" s="2" t="str">
        <f>MID(D$18,8,1)</f>
        <v>0</v>
      </c>
      <c r="H18" s="2" t="str">
        <f>MID(D$19,8,1)</f>
        <v>0</v>
      </c>
      <c r="I18" s="2" t="str">
        <f>MID(D$20,8,1)</f>
        <v>0</v>
      </c>
      <c r="J18" s="2" t="str">
        <f>MID(D$21,8,1)</f>
        <v>0</v>
      </c>
      <c r="K18" s="2" t="str">
        <f>MID(D$22,8,1)</f>
        <v>0</v>
      </c>
      <c r="T18" s="1">
        <v>16</v>
      </c>
      <c r="U18" s="1">
        <v>48</v>
      </c>
      <c r="V18" s="3">
        <v>0</v>
      </c>
      <c r="W18" s="1" t="s">
        <v>116</v>
      </c>
      <c r="Y18" s="1">
        <v>80</v>
      </c>
      <c r="Z18" s="3" t="s">
        <v>58</v>
      </c>
      <c r="AA18" s="1" t="s">
        <v>142</v>
      </c>
      <c r="AB18" s="1">
        <v>112</v>
      </c>
      <c r="AC18" s="2" t="s">
        <v>59</v>
      </c>
      <c r="AD18" s="1" t="s">
        <v>184</v>
      </c>
    </row>
    <row r="19" spans="2:30" x14ac:dyDescent="0.15">
      <c r="B19" s="1" t="str">
        <f>MID(B28,9,2)</f>
        <v>80</v>
      </c>
      <c r="D19" s="1" t="str">
        <f t="shared" ref="D19:D22" si="1">HEX2BIN(B19,8)</f>
        <v>10000000</v>
      </c>
      <c r="F19" s="1">
        <v>2</v>
      </c>
      <c r="G19" s="2" t="str">
        <f>MID(D$18,7,1)</f>
        <v>0</v>
      </c>
      <c r="H19" s="2" t="str">
        <f>MID(D$19,7,1)</f>
        <v>0</v>
      </c>
      <c r="I19" s="2" t="str">
        <f>MID(D$20,7,1)</f>
        <v>0</v>
      </c>
      <c r="J19" s="2" t="str">
        <f>MID(D$21,7,1)</f>
        <v>0</v>
      </c>
      <c r="K19" s="2" t="str">
        <f>MID(D$22,7,1)</f>
        <v>0</v>
      </c>
      <c r="T19" s="1">
        <v>17</v>
      </c>
      <c r="U19" s="1">
        <v>49</v>
      </c>
      <c r="V19" s="3">
        <v>1</v>
      </c>
      <c r="W19" s="1" t="s">
        <v>117</v>
      </c>
      <c r="Y19" s="1">
        <v>81</v>
      </c>
      <c r="Z19" s="3" t="s">
        <v>60</v>
      </c>
      <c r="AA19" s="1" t="s">
        <v>143</v>
      </c>
      <c r="AB19" s="1">
        <v>113</v>
      </c>
      <c r="AC19" s="2" t="s">
        <v>61</v>
      </c>
      <c r="AD19" s="1" t="s">
        <v>185</v>
      </c>
    </row>
    <row r="20" spans="2:30" x14ac:dyDescent="0.15">
      <c r="B20" s="1" t="str">
        <f>MID(B28,15,2)</f>
        <v>70</v>
      </c>
      <c r="D20" s="1" t="str">
        <f t="shared" si="1"/>
        <v>01110000</v>
      </c>
      <c r="F20" s="1">
        <v>3</v>
      </c>
      <c r="G20" s="2" t="str">
        <f>MID(D$18,6,1)</f>
        <v>0</v>
      </c>
      <c r="H20" s="2" t="str">
        <f>MID(D$19,6,1)</f>
        <v>0</v>
      </c>
      <c r="I20" s="2" t="str">
        <f>MID(D$20,6,1)</f>
        <v>0</v>
      </c>
      <c r="J20" s="2" t="str">
        <f>MID(D$21,6,1)</f>
        <v>0</v>
      </c>
      <c r="K20" s="2" t="str">
        <f>MID(D$22,6,1)</f>
        <v>0</v>
      </c>
      <c r="T20" s="1">
        <v>18</v>
      </c>
      <c r="U20" s="1">
        <v>50</v>
      </c>
      <c r="V20" s="3">
        <v>2</v>
      </c>
      <c r="W20" s="1" t="s">
        <v>118</v>
      </c>
      <c r="Y20" s="1">
        <v>82</v>
      </c>
      <c r="Z20" s="3" t="s">
        <v>62</v>
      </c>
      <c r="AA20" s="1" t="s">
        <v>144</v>
      </c>
      <c r="AB20" s="1">
        <v>114</v>
      </c>
      <c r="AC20" s="2" t="s">
        <v>63</v>
      </c>
      <c r="AD20" s="1" t="s">
        <v>166</v>
      </c>
    </row>
    <row r="21" spans="2:30" x14ac:dyDescent="0.15">
      <c r="B21" s="1" t="str">
        <f>MID(B28,21,2)</f>
        <v>30</v>
      </c>
      <c r="D21" s="1" t="str">
        <f t="shared" si="1"/>
        <v>00110000</v>
      </c>
      <c r="F21" s="1">
        <v>4</v>
      </c>
      <c r="G21" s="2" t="str">
        <f>MID(D$18,5,1)</f>
        <v>0</v>
      </c>
      <c r="H21" s="2" t="str">
        <f>MID(D$19,5,1)</f>
        <v>0</v>
      </c>
      <c r="I21" s="2" t="str">
        <f>MID(D$20,5,1)</f>
        <v>0</v>
      </c>
      <c r="J21" s="2" t="str">
        <f>MID(D$21,5,1)</f>
        <v>0</v>
      </c>
      <c r="K21" s="2" t="str">
        <f>MID(D$22,5,1)</f>
        <v>0</v>
      </c>
      <c r="T21" s="1">
        <v>19</v>
      </c>
      <c r="U21" s="1">
        <v>51</v>
      </c>
      <c r="V21" s="3">
        <v>3</v>
      </c>
      <c r="W21" s="1" t="s">
        <v>119</v>
      </c>
      <c r="Y21" s="1">
        <v>83</v>
      </c>
      <c r="Z21" s="3" t="s">
        <v>64</v>
      </c>
      <c r="AA21" s="1" t="s">
        <v>145</v>
      </c>
      <c r="AB21" s="1">
        <v>115</v>
      </c>
      <c r="AC21" s="2" t="s">
        <v>65</v>
      </c>
      <c r="AD21" s="1" t="s">
        <v>167</v>
      </c>
    </row>
    <row r="22" spans="2:30" x14ac:dyDescent="0.15">
      <c r="B22" s="1" t="str">
        <f>MID(B28,27,2)</f>
        <v>00</v>
      </c>
      <c r="D22" s="1" t="str">
        <f t="shared" si="1"/>
        <v>00000000</v>
      </c>
      <c r="F22" s="1">
        <v>5</v>
      </c>
      <c r="G22" s="2" t="str">
        <f>MID(D$18,4,1)</f>
        <v>0</v>
      </c>
      <c r="H22" s="2" t="str">
        <f>MID(D$19,4,1)</f>
        <v>0</v>
      </c>
      <c r="I22" s="2" t="str">
        <f>MID(D$20,4,1)</f>
        <v>1</v>
      </c>
      <c r="J22" s="2" t="str">
        <f>MID(D$21,4,1)</f>
        <v>1</v>
      </c>
      <c r="K22" s="2" t="str">
        <f>MID(D$22,4,1)</f>
        <v>0</v>
      </c>
      <c r="T22" s="1">
        <v>20</v>
      </c>
      <c r="U22" s="1">
        <v>52</v>
      </c>
      <c r="V22" s="3">
        <v>4</v>
      </c>
      <c r="W22" s="1" t="s">
        <v>120</v>
      </c>
      <c r="Y22" s="1">
        <v>84</v>
      </c>
      <c r="Z22" s="3" t="s">
        <v>66</v>
      </c>
      <c r="AA22" s="1" t="s">
        <v>146</v>
      </c>
      <c r="AB22" s="1">
        <v>116</v>
      </c>
      <c r="AC22" s="2" t="s">
        <v>67</v>
      </c>
      <c r="AD22" s="1" t="s">
        <v>168</v>
      </c>
    </row>
    <row r="23" spans="2:30" x14ac:dyDescent="0.15">
      <c r="F23" s="1">
        <v>6</v>
      </c>
      <c r="G23" s="2" t="str">
        <f>MID(D$18,3,1)</f>
        <v>0</v>
      </c>
      <c r="H23" s="2" t="str">
        <f>MID(D$19,3,1)</f>
        <v>0</v>
      </c>
      <c r="I23" s="2" t="str">
        <f>MID(D$20,3,1)</f>
        <v>1</v>
      </c>
      <c r="J23" s="2" t="str">
        <f>MID(D$21,3,1)</f>
        <v>1</v>
      </c>
      <c r="K23" s="2" t="str">
        <f>MID(D$22,3,1)</f>
        <v>0</v>
      </c>
      <c r="T23" s="1">
        <v>21</v>
      </c>
      <c r="U23" s="1">
        <v>53</v>
      </c>
      <c r="V23" s="3">
        <v>5</v>
      </c>
      <c r="W23" s="1" t="s">
        <v>121</v>
      </c>
      <c r="Y23" s="1">
        <v>85</v>
      </c>
      <c r="Z23" s="3" t="s">
        <v>68</v>
      </c>
      <c r="AA23" s="1" t="s">
        <v>147</v>
      </c>
      <c r="AB23" s="1">
        <v>117</v>
      </c>
      <c r="AC23" s="2" t="s">
        <v>69</v>
      </c>
      <c r="AD23" s="1" t="s">
        <v>169</v>
      </c>
    </row>
    <row r="24" spans="2:30" x14ac:dyDescent="0.15">
      <c r="F24" s="1">
        <v>7</v>
      </c>
      <c r="G24" s="2" t="str">
        <f>MID(D$18,2,1)</f>
        <v>0</v>
      </c>
      <c r="H24" s="2" t="str">
        <f>MID(D$19,2,1)</f>
        <v>0</v>
      </c>
      <c r="I24" s="2" t="str">
        <f>MID(D$20,2,1)</f>
        <v>1</v>
      </c>
      <c r="J24" s="2" t="str">
        <f>MID(D$21,2,1)</f>
        <v>0</v>
      </c>
      <c r="K24" s="2" t="str">
        <f>MID(D$22,2,1)</f>
        <v>0</v>
      </c>
      <c r="T24" s="1">
        <v>22</v>
      </c>
      <c r="U24" s="1">
        <v>54</v>
      </c>
      <c r="V24" s="3">
        <v>6</v>
      </c>
      <c r="W24" s="1" t="s">
        <v>122</v>
      </c>
      <c r="Y24" s="1">
        <v>86</v>
      </c>
      <c r="Z24" s="3" t="s">
        <v>70</v>
      </c>
      <c r="AA24" s="1" t="s">
        <v>148</v>
      </c>
      <c r="AB24" s="1">
        <v>118</v>
      </c>
      <c r="AC24" s="2" t="s">
        <v>71</v>
      </c>
      <c r="AD24" s="1" t="s">
        <v>170</v>
      </c>
    </row>
    <row r="25" spans="2:30" x14ac:dyDescent="0.15">
      <c r="F25" s="1">
        <v>8</v>
      </c>
      <c r="G25" s="2" t="str">
        <f>MID(D$18,1,1)</f>
        <v>0</v>
      </c>
      <c r="H25" s="2" t="str">
        <f>MID(D$19,1,1)</f>
        <v>1</v>
      </c>
      <c r="I25" s="2" t="str">
        <f>MID(D$20,1,1)</f>
        <v>0</v>
      </c>
      <c r="J25" s="2" t="str">
        <f>MID(D$21,1,1)</f>
        <v>0</v>
      </c>
      <c r="K25" s="2" t="str">
        <f>MID(D$22,1,1)</f>
        <v>0</v>
      </c>
      <c r="T25" s="1">
        <v>23</v>
      </c>
      <c r="U25" s="1">
        <v>55</v>
      </c>
      <c r="V25" s="3">
        <v>7</v>
      </c>
      <c r="W25" s="1" t="s">
        <v>123</v>
      </c>
      <c r="Y25" s="1">
        <v>87</v>
      </c>
      <c r="Z25" s="3" t="s">
        <v>72</v>
      </c>
      <c r="AA25" s="1" t="s">
        <v>149</v>
      </c>
      <c r="AB25" s="1">
        <v>119</v>
      </c>
      <c r="AC25" s="2" t="s">
        <v>73</v>
      </c>
      <c r="AD25" s="1" t="s">
        <v>171</v>
      </c>
    </row>
    <row r="26" spans="2:30" x14ac:dyDescent="0.15">
      <c r="T26" s="1">
        <v>24</v>
      </c>
      <c r="U26" s="1">
        <v>56</v>
      </c>
      <c r="V26" s="3">
        <v>8</v>
      </c>
      <c r="W26" s="1" t="s">
        <v>124</v>
      </c>
      <c r="Y26" s="1">
        <v>88</v>
      </c>
      <c r="Z26" s="3" t="s">
        <v>74</v>
      </c>
      <c r="AA26" s="1" t="s">
        <v>150</v>
      </c>
      <c r="AB26" s="1">
        <v>120</v>
      </c>
      <c r="AC26" s="2" t="s">
        <v>75</v>
      </c>
      <c r="AD26" s="1" t="s">
        <v>172</v>
      </c>
    </row>
    <row r="27" spans="2:30" x14ac:dyDescent="0.15">
      <c r="T27" s="1">
        <v>25</v>
      </c>
      <c r="U27" s="1">
        <v>57</v>
      </c>
      <c r="V27" s="3">
        <v>9</v>
      </c>
      <c r="W27" s="1" t="s">
        <v>125</v>
      </c>
      <c r="Y27" s="1">
        <v>89</v>
      </c>
      <c r="Z27" s="3" t="s">
        <v>76</v>
      </c>
      <c r="AA27" s="1" t="s">
        <v>151</v>
      </c>
      <c r="AB27" s="1">
        <v>121</v>
      </c>
      <c r="AC27" s="2" t="s">
        <v>77</v>
      </c>
      <c r="AD27" s="1" t="s">
        <v>186</v>
      </c>
    </row>
    <row r="28" spans="2:30" x14ac:dyDescent="0.15">
      <c r="B28" s="1" t="s">
        <v>103</v>
      </c>
      <c r="T28" s="1">
        <v>26</v>
      </c>
      <c r="U28" s="1">
        <v>58</v>
      </c>
      <c r="V28" s="3" t="s">
        <v>78</v>
      </c>
      <c r="W28" s="1" t="s">
        <v>126</v>
      </c>
      <c r="Y28" s="1">
        <v>90</v>
      </c>
      <c r="Z28" s="3" t="s">
        <v>79</v>
      </c>
      <c r="AA28" s="1" t="s">
        <v>152</v>
      </c>
      <c r="AB28" s="1">
        <v>122</v>
      </c>
      <c r="AC28" s="2" t="s">
        <v>80</v>
      </c>
      <c r="AD28" s="1" t="s">
        <v>173</v>
      </c>
    </row>
    <row r="29" spans="2:30" x14ac:dyDescent="0.15">
      <c r="T29" s="1">
        <v>27</v>
      </c>
      <c r="U29" s="1">
        <v>59</v>
      </c>
      <c r="V29" s="2" t="s">
        <v>81</v>
      </c>
      <c r="W29" s="1" t="s">
        <v>106</v>
      </c>
      <c r="Y29" s="1">
        <v>91</v>
      </c>
      <c r="Z29" s="3" t="s">
        <v>82</v>
      </c>
      <c r="AA29" s="1" t="s">
        <v>180</v>
      </c>
      <c r="AB29" s="1">
        <v>123</v>
      </c>
      <c r="AC29" s="3" t="s">
        <v>83</v>
      </c>
      <c r="AD29" s="1" t="s">
        <v>187</v>
      </c>
    </row>
    <row r="30" spans="2:30" x14ac:dyDescent="0.15">
      <c r="B30" s="1" t="s">
        <v>190</v>
      </c>
      <c r="T30" s="1">
        <v>28</v>
      </c>
      <c r="U30" s="1">
        <v>60</v>
      </c>
      <c r="V30" s="2" t="s">
        <v>84</v>
      </c>
      <c r="W30" s="1" t="s">
        <v>107</v>
      </c>
      <c r="Y30" s="1">
        <v>92</v>
      </c>
      <c r="Z30" s="3" t="s">
        <v>85</v>
      </c>
      <c r="AA30" s="1" t="s">
        <v>110</v>
      </c>
      <c r="AB30" s="1">
        <v>124</v>
      </c>
      <c r="AC30" s="3" t="s">
        <v>86</v>
      </c>
      <c r="AD30" s="1" t="s">
        <v>114</v>
      </c>
    </row>
    <row r="31" spans="2:30" x14ac:dyDescent="0.15">
      <c r="T31" s="1">
        <v>29</v>
      </c>
      <c r="U31" s="1">
        <v>61</v>
      </c>
      <c r="V31" s="3" t="s">
        <v>87</v>
      </c>
      <c r="W31" s="1" t="s">
        <v>108</v>
      </c>
      <c r="Y31" s="1">
        <v>93</v>
      </c>
      <c r="Z31" s="3" t="s">
        <v>88</v>
      </c>
      <c r="AA31" s="1" t="s">
        <v>181</v>
      </c>
      <c r="AB31" s="1">
        <v>125</v>
      </c>
      <c r="AC31" s="3" t="s">
        <v>89</v>
      </c>
      <c r="AD31" s="1" t="s">
        <v>188</v>
      </c>
    </row>
    <row r="32" spans="2:30" x14ac:dyDescent="0.15">
      <c r="T32" s="1">
        <v>30</v>
      </c>
      <c r="U32" s="1">
        <v>62</v>
      </c>
      <c r="V32" s="2" t="s">
        <v>90</v>
      </c>
      <c r="W32" s="1" t="s">
        <v>109</v>
      </c>
      <c r="Y32" s="1">
        <v>94</v>
      </c>
      <c r="Z32" s="3" t="s">
        <v>91</v>
      </c>
      <c r="AA32" s="1" t="s">
        <v>111</v>
      </c>
      <c r="AB32" s="1">
        <v>126</v>
      </c>
      <c r="AC32" s="2" t="s">
        <v>92</v>
      </c>
      <c r="AD32" s="1" t="s">
        <v>115</v>
      </c>
    </row>
    <row r="33" spans="20:29" x14ac:dyDescent="0.15">
      <c r="T33" s="1">
        <v>31</v>
      </c>
      <c r="U33" s="1">
        <v>63</v>
      </c>
      <c r="V33" s="3" t="s">
        <v>93</v>
      </c>
      <c r="W33" s="1" t="s">
        <v>179</v>
      </c>
      <c r="Y33" s="1">
        <v>95</v>
      </c>
      <c r="Z33" s="2" t="s">
        <v>94</v>
      </c>
      <c r="AA33" s="1" t="s">
        <v>112</v>
      </c>
      <c r="AB33" s="1">
        <v>127</v>
      </c>
      <c r="AC33" s="2" t="s">
        <v>95</v>
      </c>
    </row>
  </sheetData>
  <phoneticPr fontId="1"/>
  <conditionalFormatting sqref="G4:L11">
    <cfRule type="cellIs" dxfId="6" priority="5" operator="equal">
      <formula>1</formula>
    </cfRule>
    <cfRule type="cellIs" dxfId="5" priority="6" operator="equal">
      <formula>1</formula>
    </cfRule>
    <cfRule type="cellIs" dxfId="4" priority="7" operator="equal">
      <formula>1</formula>
    </cfRule>
  </conditionalFormatting>
  <conditionalFormatting sqref="G18:K25">
    <cfRule type="cellIs" dxfId="3" priority="4" operator="equal">
      <formula>1</formula>
    </cfRule>
    <cfRule type="cellIs" dxfId="2" priority="3" operator="equal">
      <formula>1</formula>
    </cfRule>
    <cfRule type="containsText" dxfId="1" priority="2" operator="containsText" text="1">
      <formula>NOT(ISERROR(SEARCH("1",G18)))</formula>
    </cfRule>
    <cfRule type="containsText" dxfId="0" priority="1" operator="containsText" text="0">
      <formula>NOT(ISERROR(SEARCH("0",G18)))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2019-02-10T23:36:59Z</dcterms:created>
  <dcterms:modified xsi:type="dcterms:W3CDTF">2019-02-10T23:37:16Z</dcterms:modified>
</cp:coreProperties>
</file>