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8_{9A31912A-AE26-4542-8D79-A3B6A9C92A66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Location" sheetId="20" r:id="rId1"/>
    <sheet name="Wave" sheetId="19" r:id="rId2"/>
    <sheet name="Current" sheetId="24" r:id="rId3"/>
    <sheet name="Ref Current" sheetId="3" r:id="rId4"/>
    <sheet name="Seeds" sheetId="22" r:id="rId5"/>
    <sheet name="Ref Wave" sheetId="2" r:id="rId6"/>
    <sheet name="Brazil" sheetId="21" r:id="rId7"/>
    <sheet name="Guyana" sheetId="23" r:id="rId8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4" i="19" l="1"/>
  <c r="J5" i="19"/>
  <c r="J6" i="19"/>
  <c r="J7" i="19"/>
  <c r="J8" i="19"/>
  <c r="J9" i="19"/>
  <c r="J10" i="19"/>
  <c r="J11" i="19"/>
  <c r="J12" i="19"/>
  <c r="J13" i="19"/>
  <c r="J14" i="19"/>
  <c r="J15" i="19"/>
  <c r="J16" i="19"/>
  <c r="J17" i="19"/>
  <c r="J18" i="19"/>
  <c r="J19" i="19"/>
  <c r="J20" i="19"/>
  <c r="J21" i="19"/>
  <c r="J22" i="19"/>
  <c r="J23" i="19"/>
  <c r="J24" i="19"/>
  <c r="J25" i="19"/>
  <c r="J26" i="19"/>
  <c r="J27" i="19"/>
  <c r="J28" i="19"/>
  <c r="J29" i="19"/>
  <c r="J30" i="19"/>
  <c r="J31" i="19"/>
  <c r="J32" i="19"/>
  <c r="J33" i="19"/>
  <c r="J34" i="19"/>
  <c r="J35" i="19"/>
  <c r="J36" i="19"/>
  <c r="J37" i="19"/>
  <c r="J38" i="19"/>
  <c r="J39" i="19"/>
  <c r="J40" i="19"/>
  <c r="J41" i="19"/>
  <c r="J42" i="19"/>
  <c r="J43" i="19"/>
  <c r="J44" i="19"/>
  <c r="J45" i="19"/>
  <c r="J46" i="19"/>
  <c r="J47" i="19"/>
  <c r="J48" i="19"/>
  <c r="J49" i="19"/>
  <c r="J50" i="19"/>
  <c r="J51" i="19"/>
  <c r="J52" i="19"/>
  <c r="J53" i="19"/>
  <c r="J54" i="19"/>
  <c r="J55" i="19"/>
  <c r="J56" i="19"/>
  <c r="J57" i="19"/>
  <c r="J58" i="19"/>
  <c r="J59" i="19"/>
  <c r="J60" i="19"/>
  <c r="J61" i="19"/>
  <c r="J62" i="19"/>
  <c r="J63" i="19"/>
  <c r="J64" i="19"/>
  <c r="J65" i="19"/>
  <c r="J66" i="19"/>
  <c r="J67" i="19"/>
  <c r="J68" i="19"/>
  <c r="J69" i="19"/>
  <c r="J70" i="19"/>
  <c r="J71" i="19"/>
  <c r="J72" i="19"/>
  <c r="J73" i="19"/>
  <c r="J74" i="19"/>
  <c r="J75" i="19"/>
  <c r="J76" i="19"/>
  <c r="J77" i="19"/>
  <c r="J78" i="19"/>
  <c r="J79" i="19"/>
  <c r="J80" i="19"/>
  <c r="J81" i="19"/>
  <c r="J82" i="19"/>
  <c r="J83" i="19"/>
  <c r="J84" i="19"/>
  <c r="J85" i="19"/>
  <c r="J86" i="19"/>
  <c r="J87" i="19"/>
  <c r="J88" i="19"/>
  <c r="J89" i="19"/>
  <c r="J90" i="19"/>
  <c r="J91" i="19"/>
  <c r="J92" i="19"/>
  <c r="J93" i="19"/>
  <c r="J94" i="19"/>
  <c r="J95" i="19"/>
  <c r="J96" i="19"/>
  <c r="J97" i="19"/>
  <c r="J98" i="19"/>
  <c r="J99" i="19"/>
  <c r="J100" i="19"/>
  <c r="J101" i="19"/>
  <c r="J102" i="19"/>
  <c r="J103" i="19"/>
  <c r="J104" i="19"/>
  <c r="J105" i="19"/>
  <c r="J106" i="19"/>
  <c r="J107" i="19"/>
  <c r="J108" i="19"/>
  <c r="J109" i="19"/>
  <c r="J110" i="19"/>
  <c r="J111" i="19"/>
  <c r="J112" i="19"/>
  <c r="J113" i="19"/>
  <c r="J114" i="19"/>
  <c r="J115" i="19"/>
  <c r="J116" i="19"/>
  <c r="J117" i="19"/>
  <c r="J118" i="19"/>
  <c r="J119" i="19"/>
  <c r="J120" i="19"/>
  <c r="J121" i="19"/>
  <c r="J122" i="19"/>
  <c r="J123" i="19"/>
  <c r="J124" i="19"/>
  <c r="J125" i="19"/>
  <c r="J126" i="19"/>
  <c r="J127" i="19"/>
  <c r="J128" i="19"/>
  <c r="J129" i="19"/>
  <c r="J130" i="19"/>
  <c r="J131" i="19"/>
  <c r="J132" i="19"/>
  <c r="J133" i="19"/>
  <c r="J134" i="19"/>
  <c r="J135" i="19"/>
  <c r="J136" i="19"/>
  <c r="J137" i="19"/>
  <c r="J138" i="19"/>
  <c r="J139" i="19"/>
  <c r="J140" i="19"/>
  <c r="J141" i="19"/>
  <c r="J142" i="19"/>
  <c r="J143" i="19"/>
  <c r="J144" i="19"/>
  <c r="J145" i="19"/>
  <c r="J146" i="19"/>
  <c r="J147" i="19"/>
  <c r="J148" i="19"/>
  <c r="J149" i="19"/>
  <c r="J150" i="19"/>
  <c r="J151" i="19"/>
  <c r="J152" i="19"/>
  <c r="J153" i="19"/>
  <c r="J154" i="19"/>
  <c r="J155" i="19"/>
  <c r="J156" i="19"/>
  <c r="J157" i="19"/>
  <c r="J158" i="19"/>
  <c r="J159" i="19"/>
  <c r="J160" i="19"/>
  <c r="J161" i="19"/>
  <c r="J162" i="19"/>
  <c r="J163" i="19"/>
  <c r="J164" i="19"/>
  <c r="J165" i="19"/>
  <c r="J166" i="19"/>
  <c r="J167" i="19"/>
  <c r="J168" i="19"/>
  <c r="J169" i="19"/>
  <c r="J170" i="19"/>
  <c r="J171" i="19"/>
  <c r="J172" i="19"/>
  <c r="J173" i="19"/>
  <c r="J174" i="19"/>
  <c r="J175" i="19"/>
  <c r="J176" i="19"/>
  <c r="J177" i="19"/>
  <c r="J178" i="19"/>
  <c r="J179" i="19"/>
  <c r="J180" i="19"/>
  <c r="J181" i="19"/>
  <c r="J182" i="19"/>
  <c r="J183" i="19"/>
  <c r="J184" i="19"/>
  <c r="J185" i="19"/>
  <c r="J186" i="19"/>
  <c r="J187" i="19"/>
  <c r="J188" i="19"/>
  <c r="J189" i="19"/>
  <c r="J190" i="19"/>
  <c r="J191" i="19"/>
  <c r="J192" i="19"/>
  <c r="J193" i="19"/>
  <c r="J194" i="19"/>
  <c r="J195" i="19"/>
  <c r="J196" i="19"/>
  <c r="J197" i="19"/>
  <c r="J198" i="19"/>
  <c r="J199" i="19"/>
  <c r="J200" i="19"/>
  <c r="J201" i="19"/>
  <c r="J202" i="19"/>
  <c r="J203" i="19"/>
  <c r="J204" i="19"/>
  <c r="J205" i="19"/>
  <c r="J206" i="19"/>
  <c r="J207" i="19"/>
  <c r="J208" i="19"/>
  <c r="J209" i="19"/>
  <c r="J210" i="19"/>
  <c r="J211" i="19"/>
  <c r="J212" i="19"/>
  <c r="J213" i="19"/>
  <c r="J214" i="19"/>
  <c r="J215" i="19"/>
  <c r="J216" i="19"/>
  <c r="J217" i="19"/>
  <c r="J218" i="19"/>
  <c r="J219" i="19"/>
  <c r="J220" i="19"/>
  <c r="J221" i="19"/>
  <c r="J222" i="19"/>
  <c r="J223" i="19"/>
  <c r="J224" i="19"/>
  <c r="J225" i="19"/>
  <c r="J226" i="19"/>
  <c r="J227" i="19"/>
  <c r="J228" i="19"/>
  <c r="J229" i="19"/>
  <c r="J230" i="19"/>
  <c r="J231" i="19"/>
  <c r="J232" i="19"/>
  <c r="J233" i="19"/>
  <c r="J234" i="19"/>
  <c r="J235" i="19"/>
  <c r="J236" i="19"/>
  <c r="J237" i="19"/>
  <c r="J238" i="19"/>
  <c r="J239" i="19"/>
  <c r="J240" i="19"/>
  <c r="J241" i="19"/>
  <c r="J242" i="19"/>
  <c r="J243" i="19"/>
  <c r="J244" i="19"/>
  <c r="J245" i="19"/>
  <c r="J246" i="19"/>
  <c r="J247" i="19"/>
  <c r="J248" i="19"/>
  <c r="J249" i="19"/>
  <c r="J250" i="19"/>
  <c r="J251" i="19"/>
  <c r="J252" i="19"/>
  <c r="J253" i="19"/>
  <c r="J254" i="19"/>
  <c r="J255" i="19"/>
  <c r="J256" i="19"/>
  <c r="J257" i="19"/>
  <c r="J258" i="19"/>
  <c r="J259" i="19"/>
  <c r="J260" i="19"/>
  <c r="J261" i="19"/>
  <c r="J262" i="19"/>
  <c r="J263" i="19"/>
  <c r="J264" i="19"/>
  <c r="J265" i="19"/>
  <c r="J266" i="19"/>
  <c r="J267" i="19"/>
  <c r="J268" i="19"/>
  <c r="J269" i="19"/>
  <c r="J270" i="19"/>
  <c r="J271" i="19"/>
  <c r="J3" i="19"/>
  <c r="J4" i="24"/>
  <c r="J5" i="24"/>
  <c r="J6" i="24"/>
  <c r="J7" i="24"/>
  <c r="J8" i="24"/>
  <c r="J9" i="24"/>
  <c r="J10" i="24"/>
  <c r="J11" i="24"/>
  <c r="J12" i="24"/>
  <c r="J13" i="24"/>
  <c r="J14" i="24"/>
  <c r="J15" i="24"/>
  <c r="J16" i="24"/>
  <c r="J17" i="24"/>
  <c r="J18" i="24"/>
  <c r="J19" i="24"/>
  <c r="J20" i="24"/>
  <c r="J21" i="24"/>
  <c r="J22" i="24"/>
  <c r="J23" i="24"/>
  <c r="J24" i="24"/>
  <c r="J25" i="24"/>
  <c r="J26" i="24"/>
  <c r="J27" i="24"/>
  <c r="J28" i="24"/>
  <c r="J29" i="24"/>
  <c r="J30" i="24"/>
  <c r="J31" i="24"/>
  <c r="J32" i="24"/>
  <c r="J33" i="24"/>
  <c r="J34" i="24"/>
  <c r="J35" i="24"/>
  <c r="J36" i="24"/>
  <c r="J37" i="24"/>
  <c r="J38" i="24"/>
  <c r="J39" i="24"/>
  <c r="J40" i="24"/>
  <c r="J41" i="24"/>
  <c r="J42" i="24"/>
  <c r="J43" i="24"/>
  <c r="J44" i="24"/>
  <c r="J45" i="24"/>
  <c r="J46" i="24"/>
  <c r="J47" i="24"/>
  <c r="J48" i="24"/>
  <c r="J49" i="24"/>
  <c r="J50" i="24"/>
  <c r="J51" i="24"/>
  <c r="J52" i="24"/>
  <c r="J53" i="24"/>
  <c r="J54" i="24"/>
  <c r="J55" i="24"/>
  <c r="J56" i="24"/>
  <c r="J57" i="24"/>
  <c r="J58" i="24"/>
  <c r="J59" i="24"/>
  <c r="J60" i="24"/>
  <c r="J61" i="24"/>
  <c r="J62" i="24"/>
  <c r="J63" i="24"/>
  <c r="J64" i="24"/>
  <c r="J65" i="24"/>
  <c r="J66" i="24"/>
  <c r="J67" i="24"/>
  <c r="J68" i="24"/>
  <c r="J69" i="24"/>
  <c r="J70" i="24"/>
  <c r="J71" i="24"/>
  <c r="J72" i="24"/>
  <c r="J73" i="24"/>
  <c r="J74" i="24"/>
  <c r="J75" i="24"/>
  <c r="J76" i="24"/>
  <c r="J77" i="24"/>
  <c r="J78" i="24"/>
  <c r="J79" i="24"/>
  <c r="J80" i="24"/>
  <c r="J81" i="24"/>
  <c r="J82" i="24"/>
  <c r="J83" i="24"/>
  <c r="J84" i="24"/>
  <c r="J85" i="24"/>
  <c r="J86" i="24"/>
  <c r="J87" i="24"/>
  <c r="J88" i="24"/>
  <c r="J89" i="24"/>
  <c r="J90" i="24"/>
  <c r="J91" i="24"/>
  <c r="J92" i="24"/>
  <c r="J93" i="24"/>
  <c r="J94" i="24"/>
  <c r="J95" i="24"/>
  <c r="J96" i="24"/>
  <c r="J97" i="24"/>
  <c r="J98" i="24"/>
  <c r="J99" i="24"/>
  <c r="J100" i="24"/>
  <c r="J101" i="24"/>
  <c r="J102" i="24"/>
  <c r="J103" i="24"/>
  <c r="J104" i="24"/>
  <c r="J105" i="24"/>
  <c r="J106" i="24"/>
  <c r="J107" i="24"/>
  <c r="J108" i="24"/>
  <c r="J109" i="24"/>
  <c r="J110" i="24"/>
  <c r="J111" i="24"/>
  <c r="J112" i="24"/>
  <c r="J113" i="24"/>
  <c r="J114" i="24"/>
  <c r="J115" i="24"/>
  <c r="J116" i="24"/>
  <c r="J117" i="24"/>
  <c r="J118" i="24"/>
  <c r="J119" i="24"/>
  <c r="J120" i="24"/>
  <c r="J121" i="24"/>
  <c r="J122" i="24"/>
  <c r="J123" i="24"/>
  <c r="J124" i="24"/>
  <c r="J125" i="24"/>
  <c r="J126" i="24"/>
  <c r="J127" i="24"/>
  <c r="J128" i="24"/>
  <c r="J129" i="24"/>
  <c r="J130" i="24"/>
  <c r="J131" i="24"/>
  <c r="J132" i="24"/>
  <c r="J133" i="24"/>
  <c r="J134" i="24"/>
  <c r="J135" i="24"/>
  <c r="J136" i="24"/>
  <c r="J137" i="24"/>
  <c r="J138" i="24"/>
  <c r="J139" i="24"/>
  <c r="J140" i="24"/>
  <c r="J141" i="24"/>
  <c r="J142" i="24"/>
  <c r="J143" i="24"/>
  <c r="J144" i="24"/>
  <c r="J145" i="24"/>
  <c r="J146" i="24"/>
  <c r="J147" i="24"/>
  <c r="J148" i="24"/>
  <c r="J149" i="24"/>
  <c r="J150" i="24"/>
  <c r="J151" i="24"/>
  <c r="J152" i="24"/>
  <c r="J153" i="24"/>
  <c r="J154" i="24"/>
  <c r="J155" i="24"/>
  <c r="J156" i="24"/>
  <c r="J157" i="24"/>
  <c r="J158" i="24"/>
  <c r="J159" i="24"/>
  <c r="J160" i="24"/>
  <c r="J161" i="24"/>
  <c r="J162" i="24"/>
  <c r="J163" i="24"/>
  <c r="J164" i="24"/>
  <c r="J165" i="24"/>
  <c r="J166" i="24"/>
  <c r="J167" i="24"/>
  <c r="J168" i="24"/>
  <c r="J169" i="24"/>
  <c r="J170" i="24"/>
  <c r="J171" i="24"/>
  <c r="J172" i="24"/>
  <c r="J173" i="24"/>
  <c r="J174" i="24"/>
  <c r="J175" i="24"/>
  <c r="J176" i="24"/>
  <c r="J177" i="24"/>
  <c r="J178" i="24"/>
  <c r="J179" i="24"/>
  <c r="J180" i="24"/>
  <c r="J181" i="24"/>
  <c r="J182" i="24"/>
  <c r="J183" i="24"/>
  <c r="J184" i="24"/>
  <c r="J185" i="24"/>
  <c r="J186" i="24"/>
  <c r="J187" i="24"/>
  <c r="J188" i="24"/>
  <c r="J189" i="24"/>
  <c r="J190" i="24"/>
  <c r="J191" i="24"/>
  <c r="J192" i="24"/>
  <c r="J193" i="24"/>
  <c r="J194" i="24"/>
  <c r="J195" i="24"/>
  <c r="J196" i="24"/>
  <c r="J197" i="24"/>
  <c r="J198" i="24"/>
  <c r="J199" i="24"/>
  <c r="J200" i="24"/>
  <c r="J201" i="24"/>
  <c r="J202" i="24"/>
  <c r="J203" i="24"/>
  <c r="J204" i="24"/>
  <c r="J205" i="24"/>
  <c r="J206" i="24"/>
  <c r="J207" i="24"/>
  <c r="J208" i="24"/>
  <c r="J209" i="24"/>
  <c r="J210" i="24"/>
  <c r="J211" i="24"/>
  <c r="J212" i="24"/>
  <c r="J213" i="24"/>
  <c r="J214" i="24"/>
  <c r="J215" i="24"/>
  <c r="J216" i="24"/>
  <c r="J217" i="24"/>
  <c r="J218" i="24"/>
  <c r="J219" i="24"/>
  <c r="J220" i="24"/>
  <c r="J221" i="24"/>
  <c r="J222" i="24"/>
  <c r="J223" i="24"/>
  <c r="J224" i="24"/>
  <c r="J225" i="24"/>
  <c r="J226" i="24"/>
  <c r="J227" i="24"/>
  <c r="J228" i="24"/>
  <c r="J229" i="24"/>
  <c r="J230" i="24"/>
  <c r="J231" i="24"/>
  <c r="J232" i="24"/>
  <c r="J233" i="24"/>
  <c r="J234" i="24"/>
  <c r="J235" i="24"/>
  <c r="J236" i="24"/>
  <c r="J237" i="24"/>
  <c r="J238" i="24"/>
  <c r="J239" i="24"/>
  <c r="J240" i="24"/>
  <c r="J241" i="24"/>
  <c r="J242" i="24"/>
  <c r="J243" i="24"/>
  <c r="J244" i="24"/>
  <c r="J245" i="24"/>
  <c r="J246" i="24"/>
  <c r="J247" i="24"/>
  <c r="J248" i="24"/>
  <c r="J249" i="24"/>
  <c r="J250" i="24"/>
  <c r="J251" i="24"/>
  <c r="J252" i="24"/>
  <c r="J253" i="24"/>
  <c r="J254" i="24"/>
  <c r="J255" i="24"/>
  <c r="J256" i="24"/>
  <c r="J257" i="24"/>
  <c r="J258" i="24"/>
  <c r="J259" i="24"/>
  <c r="J260" i="24"/>
  <c r="J261" i="24"/>
  <c r="J262" i="24"/>
  <c r="J263" i="24"/>
  <c r="J264" i="24"/>
  <c r="J265" i="24"/>
  <c r="J266" i="24"/>
  <c r="J267" i="24"/>
  <c r="J268" i="24"/>
  <c r="J269" i="24"/>
  <c r="J270" i="24"/>
  <c r="J271" i="24"/>
  <c r="J272" i="24"/>
  <c r="J273" i="24"/>
  <c r="J274" i="24"/>
  <c r="J275" i="24"/>
  <c r="J276" i="24"/>
  <c r="J277" i="24"/>
  <c r="J278" i="24"/>
  <c r="J279" i="24"/>
  <c r="J280" i="24"/>
  <c r="J281" i="24"/>
  <c r="J282" i="24"/>
  <c r="J283" i="24"/>
  <c r="J284" i="24"/>
  <c r="J285" i="24"/>
  <c r="J286" i="24"/>
  <c r="J287" i="24"/>
  <c r="J288" i="24"/>
  <c r="J289" i="24"/>
  <c r="J290" i="24"/>
  <c r="J291" i="24"/>
  <c r="J292" i="24"/>
  <c r="J293" i="24"/>
  <c r="J294" i="24"/>
  <c r="J295" i="24"/>
  <c r="J296" i="24"/>
  <c r="J297" i="24"/>
  <c r="J298" i="24"/>
  <c r="J299" i="24"/>
  <c r="J300" i="24"/>
  <c r="J301" i="24"/>
  <c r="J302" i="24"/>
  <c r="J303" i="24"/>
  <c r="J304" i="24"/>
  <c r="J305" i="24"/>
  <c r="J306" i="24"/>
  <c r="J307" i="24"/>
  <c r="J308" i="24"/>
  <c r="J309" i="24"/>
  <c r="J310" i="24"/>
  <c r="J311" i="24"/>
  <c r="J312" i="24"/>
  <c r="J313" i="24"/>
  <c r="J314" i="24"/>
  <c r="J315" i="24"/>
  <c r="J316" i="24"/>
  <c r="J317" i="24"/>
  <c r="J318" i="24"/>
  <c r="J319" i="24"/>
  <c r="J320" i="24"/>
  <c r="J321" i="24"/>
  <c r="J322" i="24"/>
  <c r="J323" i="24"/>
  <c r="J324" i="24"/>
  <c r="J325" i="24"/>
  <c r="J326" i="24"/>
  <c r="J327" i="24"/>
  <c r="J328" i="24"/>
  <c r="J329" i="24"/>
  <c r="J330" i="24"/>
  <c r="J331" i="24"/>
  <c r="J332" i="24"/>
  <c r="J333" i="24"/>
  <c r="J334" i="24"/>
  <c r="J335" i="24"/>
  <c r="J336" i="24"/>
  <c r="J337" i="24"/>
  <c r="J338" i="24"/>
  <c r="J339" i="24"/>
  <c r="J340" i="24"/>
  <c r="J341" i="24"/>
  <c r="J342" i="24"/>
  <c r="J343" i="24"/>
  <c r="J344" i="24"/>
  <c r="J345" i="24"/>
  <c r="J346" i="24"/>
  <c r="J347" i="24"/>
  <c r="J348" i="24"/>
  <c r="J349" i="24"/>
  <c r="J350" i="24"/>
  <c r="J351" i="24"/>
  <c r="J352" i="24"/>
  <c r="J353" i="24"/>
  <c r="J354" i="24"/>
  <c r="J355" i="24"/>
  <c r="J356" i="24"/>
  <c r="J357" i="24"/>
  <c r="J358" i="24"/>
  <c r="J359" i="24"/>
  <c r="J360" i="24"/>
  <c r="J361" i="24"/>
  <c r="J362" i="24"/>
  <c r="J363" i="24"/>
  <c r="J364" i="24"/>
  <c r="J365" i="24"/>
  <c r="J366" i="24"/>
  <c r="J367" i="24"/>
  <c r="J368" i="24"/>
  <c r="J369" i="24"/>
  <c r="J370" i="24"/>
  <c r="J371" i="24"/>
  <c r="J372" i="24"/>
  <c r="J373" i="24"/>
  <c r="J374" i="24"/>
  <c r="J375" i="24"/>
  <c r="J376" i="24"/>
  <c r="J377" i="24"/>
  <c r="J378" i="24"/>
  <c r="J379" i="24"/>
  <c r="J380" i="24"/>
  <c r="J381" i="24"/>
  <c r="J382" i="24"/>
  <c r="J383" i="24"/>
  <c r="J384" i="24"/>
  <c r="J385" i="24"/>
  <c r="J386" i="24"/>
  <c r="J387" i="24"/>
  <c r="J388" i="24"/>
  <c r="J389" i="24"/>
  <c r="J390" i="24"/>
  <c r="J391" i="24"/>
  <c r="J392" i="24"/>
  <c r="J393" i="24"/>
  <c r="J394" i="24"/>
  <c r="J395" i="24"/>
  <c r="J396" i="24"/>
  <c r="J397" i="24"/>
  <c r="J398" i="24"/>
  <c r="J399" i="24"/>
  <c r="J400" i="24"/>
  <c r="J401" i="24"/>
  <c r="J402" i="24"/>
  <c r="J403" i="24"/>
  <c r="J404" i="24"/>
  <c r="J405" i="24"/>
  <c r="J406" i="24"/>
  <c r="J407" i="24"/>
  <c r="J408" i="24"/>
  <c r="J409" i="24"/>
  <c r="J410" i="24"/>
  <c r="J411" i="24"/>
  <c r="J412" i="24"/>
  <c r="J413" i="24"/>
  <c r="J414" i="24"/>
  <c r="J415" i="24"/>
  <c r="J416" i="24"/>
  <c r="J417" i="24"/>
  <c r="J418" i="24"/>
  <c r="J419" i="24"/>
  <c r="J420" i="24"/>
  <c r="J421" i="24"/>
  <c r="J422" i="24"/>
  <c r="J423" i="24"/>
  <c r="J424" i="24"/>
  <c r="J425" i="24"/>
  <c r="J426" i="24"/>
  <c r="J427" i="24"/>
  <c r="J428" i="24"/>
  <c r="J429" i="24"/>
  <c r="J430" i="24"/>
  <c r="J431" i="24"/>
  <c r="J432" i="24"/>
  <c r="J433" i="24"/>
  <c r="J434" i="24"/>
  <c r="J435" i="24"/>
  <c r="J436" i="24"/>
  <c r="J437" i="24"/>
  <c r="J438" i="24"/>
  <c r="J439" i="24"/>
  <c r="J440" i="24"/>
  <c r="J441" i="24"/>
  <c r="J442" i="24"/>
  <c r="J443" i="24"/>
  <c r="J444" i="24"/>
  <c r="J445" i="24"/>
  <c r="J446" i="24"/>
  <c r="J447" i="24"/>
  <c r="J448" i="24"/>
  <c r="J449" i="24"/>
  <c r="J450" i="24"/>
  <c r="J451" i="24"/>
  <c r="J452" i="24"/>
  <c r="J453" i="24"/>
  <c r="J454" i="24"/>
  <c r="J455" i="24"/>
  <c r="J456" i="24"/>
  <c r="J457" i="24"/>
  <c r="J458" i="24"/>
  <c r="J459" i="24"/>
  <c r="J460" i="24"/>
  <c r="J461" i="24"/>
  <c r="J462" i="24"/>
  <c r="J463" i="24"/>
  <c r="J464" i="24"/>
  <c r="J465" i="24"/>
  <c r="J466" i="24"/>
  <c r="J467" i="24"/>
  <c r="J468" i="24"/>
  <c r="J469" i="24"/>
  <c r="J470" i="24"/>
  <c r="J471" i="24"/>
  <c r="J472" i="24"/>
  <c r="J473" i="24"/>
  <c r="J474" i="24"/>
  <c r="J475" i="24"/>
  <c r="J476" i="24"/>
  <c r="J477" i="24"/>
  <c r="J478" i="24"/>
  <c r="J479" i="24"/>
  <c r="J480" i="24"/>
  <c r="J481" i="24"/>
  <c r="J482" i="24"/>
  <c r="J483" i="24"/>
  <c r="J484" i="24"/>
  <c r="J485" i="24"/>
  <c r="J486" i="24"/>
  <c r="J487" i="24"/>
  <c r="J488" i="24"/>
  <c r="J489" i="24"/>
  <c r="J490" i="24"/>
  <c r="J491" i="24"/>
  <c r="J492" i="24"/>
  <c r="J493" i="24"/>
  <c r="J494" i="24"/>
  <c r="J495" i="24"/>
  <c r="J496" i="24"/>
  <c r="J497" i="24"/>
  <c r="J498" i="24"/>
  <c r="J499" i="24"/>
  <c r="J500" i="24"/>
  <c r="J501" i="24"/>
  <c r="J502" i="24"/>
  <c r="J503" i="24"/>
  <c r="J504" i="24"/>
  <c r="J505" i="24"/>
  <c r="J506" i="24"/>
  <c r="J507" i="24"/>
  <c r="J508" i="24"/>
  <c r="J509" i="24"/>
  <c r="J510" i="24"/>
  <c r="J511" i="24"/>
  <c r="J512" i="24"/>
  <c r="J513" i="24"/>
  <c r="J514" i="24"/>
  <c r="J515" i="24"/>
  <c r="J516" i="24"/>
  <c r="J517" i="24"/>
  <c r="J518" i="24"/>
  <c r="J519" i="24"/>
  <c r="J520" i="24"/>
  <c r="J521" i="24"/>
  <c r="J522" i="24"/>
  <c r="J523" i="24"/>
  <c r="J524" i="24"/>
  <c r="J525" i="24"/>
  <c r="J526" i="24"/>
  <c r="J527" i="24"/>
  <c r="J528" i="24"/>
  <c r="J529" i="24"/>
  <c r="J530" i="24"/>
  <c r="J531" i="24"/>
  <c r="J532" i="24"/>
  <c r="J533" i="24"/>
  <c r="J534" i="24"/>
  <c r="J535" i="24"/>
  <c r="J536" i="24"/>
  <c r="J537" i="24"/>
  <c r="J538" i="24"/>
  <c r="J539" i="24"/>
  <c r="J540" i="24"/>
  <c r="J541" i="24"/>
  <c r="J542" i="24"/>
  <c r="J543" i="24"/>
  <c r="J544" i="24"/>
  <c r="J545" i="24"/>
  <c r="J546" i="24"/>
  <c r="J547" i="24"/>
  <c r="J548" i="24"/>
  <c r="J549" i="24"/>
  <c r="J550" i="24"/>
  <c r="J551" i="24"/>
  <c r="J552" i="24"/>
  <c r="J553" i="24"/>
  <c r="J554" i="24"/>
  <c r="J555" i="24"/>
  <c r="J556" i="24"/>
  <c r="J557" i="24"/>
  <c r="J558" i="24"/>
  <c r="J559" i="24"/>
  <c r="J560" i="24"/>
  <c r="J561" i="24"/>
  <c r="J562" i="24"/>
  <c r="J563" i="24"/>
  <c r="J564" i="24"/>
  <c r="J565" i="24"/>
  <c r="J566" i="24"/>
  <c r="J567" i="24"/>
  <c r="J568" i="24"/>
  <c r="J569" i="24"/>
  <c r="J570" i="24"/>
  <c r="J571" i="24"/>
  <c r="J572" i="24"/>
  <c r="J573" i="24"/>
  <c r="J574" i="24"/>
  <c r="J575" i="24"/>
  <c r="J576" i="24"/>
  <c r="J577" i="24"/>
  <c r="J578" i="24"/>
  <c r="J579" i="24"/>
  <c r="J580" i="24"/>
  <c r="J581" i="24"/>
  <c r="J582" i="24"/>
  <c r="J583" i="24"/>
  <c r="J584" i="24"/>
  <c r="J585" i="24"/>
  <c r="J586" i="24"/>
  <c r="J587" i="24"/>
  <c r="J588" i="24"/>
  <c r="J589" i="24"/>
  <c r="J590" i="24"/>
  <c r="J591" i="24"/>
  <c r="J592" i="24"/>
  <c r="J593" i="24"/>
  <c r="J594" i="24"/>
  <c r="J595" i="24"/>
  <c r="J596" i="24"/>
  <c r="J597" i="24"/>
  <c r="J598" i="24"/>
  <c r="J599" i="24"/>
  <c r="J600" i="24"/>
  <c r="J601" i="24"/>
  <c r="J602" i="24"/>
  <c r="J603" i="24"/>
  <c r="J604" i="24"/>
  <c r="J605" i="24"/>
  <c r="J606" i="24"/>
  <c r="J607" i="24"/>
  <c r="J608" i="24"/>
  <c r="J609" i="24"/>
  <c r="J610" i="24"/>
  <c r="J611" i="24"/>
  <c r="J612" i="24"/>
  <c r="J613" i="24"/>
  <c r="J614" i="24"/>
  <c r="J615" i="24"/>
  <c r="J616" i="24"/>
  <c r="J617" i="24"/>
  <c r="J618" i="24"/>
  <c r="J619" i="24"/>
  <c r="J620" i="24"/>
  <c r="J621" i="24"/>
  <c r="J622" i="24"/>
  <c r="J623" i="24"/>
  <c r="J624" i="24"/>
  <c r="J625" i="24"/>
  <c r="J626" i="24"/>
  <c r="J627" i="24"/>
  <c r="J628" i="24"/>
  <c r="J629" i="24"/>
  <c r="J630" i="24"/>
  <c r="J631" i="24"/>
  <c r="J632" i="24"/>
  <c r="J633" i="24"/>
  <c r="J634" i="24"/>
  <c r="J635" i="24"/>
  <c r="J636" i="24"/>
  <c r="J637" i="24"/>
  <c r="J638" i="24"/>
  <c r="J639" i="24"/>
  <c r="J640" i="24"/>
  <c r="J641" i="24"/>
  <c r="J642" i="24"/>
  <c r="J643" i="24"/>
  <c r="J644" i="24"/>
  <c r="J645" i="24"/>
  <c r="J646" i="24"/>
  <c r="J647" i="24"/>
  <c r="J648" i="24"/>
  <c r="J649" i="24"/>
  <c r="J650" i="24"/>
  <c r="J651" i="24"/>
  <c r="J652" i="24"/>
  <c r="J653" i="24"/>
  <c r="J654" i="24"/>
  <c r="J655" i="24"/>
  <c r="J656" i="24"/>
  <c r="J657" i="24"/>
  <c r="J658" i="24"/>
  <c r="J659" i="24"/>
  <c r="J660" i="24"/>
  <c r="J661" i="24"/>
  <c r="J662" i="24"/>
  <c r="J663" i="24"/>
  <c r="J664" i="24"/>
  <c r="J665" i="24"/>
  <c r="J666" i="24"/>
  <c r="J667" i="24"/>
  <c r="J668" i="24"/>
  <c r="J669" i="24"/>
  <c r="J670" i="24"/>
  <c r="J671" i="24"/>
  <c r="J672" i="24"/>
  <c r="J673" i="24"/>
  <c r="J674" i="24"/>
  <c r="J675" i="24"/>
  <c r="J676" i="24"/>
  <c r="J677" i="24"/>
  <c r="J678" i="24"/>
  <c r="J679" i="24"/>
  <c r="J680" i="24"/>
  <c r="J681" i="24"/>
  <c r="J682" i="24"/>
  <c r="J683" i="24"/>
  <c r="J684" i="24"/>
  <c r="J685" i="24"/>
  <c r="J686" i="24"/>
  <c r="J687" i="24"/>
  <c r="J688" i="24"/>
  <c r="J689" i="24"/>
  <c r="J690" i="24"/>
  <c r="J691" i="24"/>
  <c r="J692" i="24"/>
  <c r="J693" i="24"/>
  <c r="J694" i="24"/>
  <c r="J695" i="24"/>
  <c r="J696" i="24"/>
  <c r="J697" i="24"/>
  <c r="J698" i="24"/>
  <c r="J699" i="24"/>
  <c r="J700" i="24"/>
  <c r="J701" i="24"/>
  <c r="J702" i="24"/>
  <c r="J703" i="24"/>
  <c r="J704" i="24"/>
  <c r="J705" i="24"/>
  <c r="J706" i="24"/>
  <c r="J707" i="24"/>
  <c r="J708" i="24"/>
  <c r="J709" i="24"/>
  <c r="J710" i="24"/>
  <c r="J711" i="24"/>
  <c r="J712" i="24"/>
  <c r="J713" i="24"/>
  <c r="J714" i="24"/>
  <c r="J715" i="24"/>
  <c r="J716" i="24"/>
  <c r="J717" i="24"/>
  <c r="J718" i="24"/>
  <c r="J719" i="24"/>
  <c r="J720" i="24"/>
  <c r="J721" i="24"/>
  <c r="J722" i="24"/>
  <c r="J723" i="24"/>
  <c r="J724" i="24"/>
  <c r="J725" i="24"/>
  <c r="J726" i="24"/>
  <c r="J727" i="24"/>
  <c r="J728" i="24"/>
  <c r="J729" i="24"/>
  <c r="J730" i="24"/>
  <c r="J731" i="24"/>
  <c r="J732" i="24"/>
  <c r="J733" i="24"/>
  <c r="J734" i="24"/>
  <c r="J735" i="24"/>
  <c r="J736" i="24"/>
  <c r="J737" i="24"/>
  <c r="J738" i="24"/>
  <c r="J739" i="24"/>
  <c r="J740" i="24"/>
  <c r="J741" i="24"/>
  <c r="J742" i="24"/>
  <c r="J743" i="24"/>
  <c r="J744" i="24"/>
  <c r="J745" i="24"/>
  <c r="J746" i="24"/>
  <c r="J747" i="24"/>
  <c r="J748" i="24"/>
  <c r="J749" i="24"/>
  <c r="J750" i="24"/>
  <c r="J751" i="24"/>
  <c r="J752" i="24"/>
  <c r="J753" i="24"/>
  <c r="J754" i="24"/>
  <c r="J755" i="24"/>
  <c r="J756" i="24"/>
  <c r="J757" i="24"/>
  <c r="J758" i="24"/>
  <c r="J759" i="24"/>
  <c r="J760" i="24"/>
  <c r="J761" i="24"/>
  <c r="J762" i="24"/>
  <c r="J763" i="24"/>
  <c r="J764" i="24"/>
  <c r="J765" i="24"/>
  <c r="J766" i="24"/>
  <c r="J767" i="24"/>
  <c r="J768" i="24"/>
  <c r="J769" i="24"/>
  <c r="J770" i="24"/>
  <c r="J771" i="24"/>
  <c r="J772" i="24"/>
  <c r="J773" i="24"/>
  <c r="J774" i="24"/>
  <c r="J775" i="24"/>
  <c r="J776" i="24"/>
  <c r="J777" i="24"/>
  <c r="J778" i="24"/>
  <c r="J779" i="24"/>
  <c r="J780" i="24"/>
  <c r="J781" i="24"/>
  <c r="J782" i="24"/>
  <c r="J783" i="24"/>
  <c r="J784" i="24"/>
  <c r="J785" i="24"/>
  <c r="J786" i="24"/>
  <c r="J787" i="24"/>
  <c r="J788" i="24"/>
  <c r="J789" i="24"/>
  <c r="J790" i="24"/>
  <c r="J791" i="24"/>
  <c r="J792" i="24"/>
  <c r="J793" i="24"/>
  <c r="J794" i="24"/>
  <c r="J795" i="24"/>
  <c r="J796" i="24"/>
  <c r="J797" i="24"/>
  <c r="J798" i="24"/>
  <c r="J799" i="24"/>
  <c r="J800" i="24"/>
  <c r="J801" i="24"/>
  <c r="J802" i="24"/>
  <c r="J803" i="24"/>
  <c r="J804" i="24"/>
  <c r="J805" i="24"/>
  <c r="J806" i="24"/>
  <c r="J807" i="24"/>
  <c r="J808" i="24"/>
  <c r="J809" i="24"/>
  <c r="J810" i="24"/>
  <c r="J811" i="24"/>
  <c r="J812" i="24"/>
  <c r="J813" i="24"/>
  <c r="J814" i="24"/>
  <c r="J815" i="24"/>
  <c r="J816" i="24"/>
  <c r="J817" i="24"/>
  <c r="J818" i="24"/>
  <c r="J819" i="24"/>
  <c r="J820" i="24"/>
  <c r="J821" i="24"/>
  <c r="J822" i="24"/>
  <c r="J823" i="24"/>
  <c r="J824" i="24"/>
  <c r="J825" i="24"/>
  <c r="J826" i="24"/>
  <c r="J827" i="24"/>
  <c r="J828" i="24"/>
  <c r="J829" i="24"/>
  <c r="J830" i="24"/>
  <c r="J831" i="24"/>
  <c r="J832" i="24"/>
  <c r="J833" i="24"/>
  <c r="J834" i="24"/>
  <c r="J835" i="24"/>
  <c r="J836" i="24"/>
  <c r="J837" i="24"/>
  <c r="J838" i="24"/>
  <c r="J839" i="24"/>
  <c r="J840" i="24"/>
  <c r="J841" i="24"/>
  <c r="J842" i="24"/>
  <c r="J843" i="24"/>
  <c r="J844" i="24"/>
  <c r="J845" i="24"/>
  <c r="J846" i="24"/>
  <c r="J847" i="24"/>
  <c r="J848" i="24"/>
  <c r="J849" i="24"/>
  <c r="J850" i="24"/>
  <c r="J851" i="24"/>
  <c r="J852" i="24"/>
  <c r="J853" i="24"/>
  <c r="J854" i="24"/>
  <c r="J855" i="24"/>
  <c r="J856" i="24"/>
  <c r="J857" i="24"/>
  <c r="J858" i="24"/>
  <c r="J859" i="24"/>
  <c r="J860" i="24"/>
  <c r="J861" i="24"/>
  <c r="J862" i="24"/>
  <c r="J863" i="24"/>
  <c r="J864" i="24"/>
  <c r="J865" i="24"/>
  <c r="J866" i="24"/>
  <c r="J867" i="24"/>
  <c r="J3" i="24"/>
  <c r="H3" i="20" l="1"/>
  <c r="H4" i="20"/>
  <c r="H5" i="20"/>
  <c r="H6" i="20"/>
  <c r="H2" i="20"/>
  <c r="E6" i="2" l="1"/>
  <c r="E7" i="2" s="1"/>
  <c r="B557" i="24" l="1"/>
  <c r="B558" i="24" s="1"/>
  <c r="B559" i="24" s="1"/>
  <c r="B560" i="24" s="1"/>
  <c r="B561" i="24" s="1"/>
  <c r="B562" i="24" s="1"/>
  <c r="B563" i="24" s="1"/>
  <c r="B564" i="24" s="1"/>
  <c r="B565" i="24" s="1"/>
  <c r="B566" i="24" s="1"/>
  <c r="B567" i="24" s="1"/>
  <c r="B568" i="24" s="1"/>
  <c r="B569" i="24" s="1"/>
  <c r="B570" i="24" s="1"/>
  <c r="B571" i="24" s="1"/>
  <c r="B572" i="24" s="1"/>
  <c r="B573" i="24" s="1"/>
  <c r="B574" i="24" s="1"/>
  <c r="B575" i="24" s="1"/>
  <c r="B576" i="24" s="1"/>
  <c r="B577" i="24" s="1"/>
  <c r="B578" i="24" s="1"/>
  <c r="B579" i="24" s="1"/>
  <c r="B580" i="24" s="1"/>
  <c r="B581" i="24" s="1"/>
  <c r="B582" i="24" s="1"/>
  <c r="B583" i="24" s="1"/>
  <c r="B584" i="24" s="1"/>
  <c r="B585" i="24" s="1"/>
  <c r="B586" i="24" s="1"/>
  <c r="B587" i="24" s="1"/>
  <c r="B588" i="24" s="1"/>
  <c r="B589" i="24" s="1"/>
  <c r="B590" i="24" s="1"/>
  <c r="B591" i="24" s="1"/>
  <c r="B592" i="24" s="1"/>
  <c r="B593" i="24" s="1"/>
  <c r="B594" i="24" s="1"/>
  <c r="B595" i="24" s="1"/>
  <c r="B596" i="24" s="1"/>
  <c r="B597" i="24" s="1"/>
  <c r="B598" i="24" s="1"/>
  <c r="B599" i="24" s="1"/>
  <c r="B600" i="24" s="1"/>
  <c r="B601" i="24" s="1"/>
  <c r="B602" i="24" s="1"/>
  <c r="B603" i="24" s="1"/>
  <c r="B604" i="24" s="1"/>
  <c r="B605" i="24" s="1"/>
  <c r="B606" i="24" s="1"/>
  <c r="B607" i="24" s="1"/>
  <c r="B608" i="24" s="1"/>
  <c r="B609" i="24" s="1"/>
  <c r="B610" i="24" s="1"/>
  <c r="B611" i="24" s="1"/>
  <c r="B612" i="24" s="1"/>
  <c r="B613" i="24" s="1"/>
  <c r="B614" i="24" s="1"/>
  <c r="B615" i="24" s="1"/>
  <c r="B616" i="24" s="1"/>
  <c r="B617" i="24" s="1"/>
  <c r="B618" i="24" s="1"/>
  <c r="B619" i="24" s="1"/>
  <c r="B620" i="24" s="1"/>
  <c r="B621" i="24" s="1"/>
  <c r="B622" i="24" s="1"/>
  <c r="B623" i="24" s="1"/>
  <c r="B624" i="24" s="1"/>
  <c r="B625" i="24" s="1"/>
  <c r="B626" i="24" s="1"/>
  <c r="B627" i="24" s="1"/>
  <c r="B628" i="24" s="1"/>
  <c r="B629" i="24" s="1"/>
  <c r="B630" i="24" s="1"/>
  <c r="B631" i="24" s="1"/>
  <c r="B632" i="24" s="1"/>
  <c r="B633" i="24" s="1"/>
  <c r="B634" i="24" s="1"/>
  <c r="B635" i="24" s="1"/>
  <c r="B636" i="24" s="1"/>
  <c r="B637" i="24" s="1"/>
  <c r="B638" i="24" s="1"/>
  <c r="B639" i="24" s="1"/>
  <c r="B640" i="24" s="1"/>
  <c r="B641" i="24" s="1"/>
  <c r="B642" i="24" s="1"/>
  <c r="B643" i="24" s="1"/>
  <c r="B644" i="24" s="1"/>
  <c r="B645" i="24" s="1"/>
  <c r="B646" i="24" s="1"/>
  <c r="B647" i="24" s="1"/>
  <c r="B648" i="24" s="1"/>
  <c r="B649" i="24" s="1"/>
  <c r="B650" i="24" s="1"/>
  <c r="B651" i="24" s="1"/>
  <c r="B652" i="24" s="1"/>
  <c r="B653" i="24" s="1"/>
  <c r="B654" i="24" s="1"/>
  <c r="B655" i="24" s="1"/>
  <c r="B656" i="24" s="1"/>
  <c r="B657" i="24" s="1"/>
  <c r="B658" i="24" s="1"/>
  <c r="B659" i="24" s="1"/>
  <c r="B660" i="24" s="1"/>
  <c r="B661" i="24" s="1"/>
  <c r="B662" i="24" s="1"/>
  <c r="B663" i="24" s="1"/>
  <c r="B664" i="24" s="1"/>
  <c r="B665" i="24" s="1"/>
  <c r="B666" i="24" s="1"/>
  <c r="B667" i="24" s="1"/>
  <c r="B668" i="24" s="1"/>
  <c r="B669" i="24" s="1"/>
  <c r="B670" i="24" s="1"/>
  <c r="B671" i="24" s="1"/>
  <c r="B672" i="24" s="1"/>
  <c r="B673" i="24" s="1"/>
  <c r="B674" i="24" s="1"/>
  <c r="B675" i="24" s="1"/>
  <c r="B676" i="24" s="1"/>
  <c r="B677" i="24" s="1"/>
  <c r="B678" i="24" s="1"/>
  <c r="B679" i="24" s="1"/>
  <c r="B680" i="24" s="1"/>
  <c r="B681" i="24" s="1"/>
  <c r="B682" i="24" s="1"/>
  <c r="B683" i="24" s="1"/>
  <c r="B684" i="24" s="1"/>
  <c r="B685" i="24" s="1"/>
  <c r="B686" i="24" s="1"/>
  <c r="B687" i="24" s="1"/>
  <c r="B688" i="24" s="1"/>
  <c r="B689" i="24" s="1"/>
  <c r="B690" i="24" s="1"/>
  <c r="B691" i="24" s="1"/>
  <c r="B692" i="24" s="1"/>
  <c r="B693" i="24" s="1"/>
  <c r="B694" i="24" s="1"/>
  <c r="B695" i="24" s="1"/>
  <c r="B696" i="24" s="1"/>
  <c r="B697" i="24" s="1"/>
  <c r="B698" i="24" s="1"/>
  <c r="B699" i="24" s="1"/>
  <c r="B700" i="24" s="1"/>
  <c r="B701" i="24" s="1"/>
  <c r="B702" i="24" s="1"/>
  <c r="B703" i="24" s="1"/>
  <c r="B704" i="24" s="1"/>
  <c r="B705" i="24" s="1"/>
  <c r="B706" i="24" s="1"/>
  <c r="B707" i="24" s="1"/>
  <c r="B708" i="24" s="1"/>
  <c r="B709" i="24" s="1"/>
  <c r="B710" i="24" s="1"/>
  <c r="B711" i="24" s="1"/>
  <c r="B712" i="24" s="1"/>
  <c r="B713" i="24" s="1"/>
  <c r="B714" i="24" s="1"/>
  <c r="B715" i="24" s="1"/>
  <c r="B716" i="24" s="1"/>
  <c r="B717" i="24" s="1"/>
  <c r="B718" i="24" s="1"/>
  <c r="B719" i="24" s="1"/>
  <c r="B720" i="24" s="1"/>
  <c r="B721" i="24" s="1"/>
  <c r="B722" i="24" s="1"/>
  <c r="B723" i="24" s="1"/>
  <c r="A557" i="24"/>
  <c r="D571" i="24"/>
  <c r="D579" i="24" s="1"/>
  <c r="D587" i="24" s="1"/>
  <c r="D595" i="24" s="1"/>
  <c r="D603" i="24" s="1"/>
  <c r="D611" i="24" s="1"/>
  <c r="D619" i="24" s="1"/>
  <c r="D627" i="24" s="1"/>
  <c r="D635" i="24" s="1"/>
  <c r="D643" i="24" s="1"/>
  <c r="D651" i="24" s="1"/>
  <c r="D659" i="24" s="1"/>
  <c r="D667" i="24" s="1"/>
  <c r="D675" i="24" s="1"/>
  <c r="D683" i="24" s="1"/>
  <c r="D691" i="24" s="1"/>
  <c r="D699" i="24" s="1"/>
  <c r="D707" i="24" s="1"/>
  <c r="D715" i="24" s="1"/>
  <c r="D723" i="24" s="1"/>
  <c r="D570" i="24"/>
  <c r="D578" i="24" s="1"/>
  <c r="D586" i="24" s="1"/>
  <c r="D594" i="24" s="1"/>
  <c r="D602" i="24" s="1"/>
  <c r="D610" i="24" s="1"/>
  <c r="D618" i="24" s="1"/>
  <c r="D626" i="24" s="1"/>
  <c r="D634" i="24" s="1"/>
  <c r="D642" i="24" s="1"/>
  <c r="D650" i="24" s="1"/>
  <c r="D658" i="24" s="1"/>
  <c r="D666" i="24" s="1"/>
  <c r="D674" i="24" s="1"/>
  <c r="D682" i="24" s="1"/>
  <c r="D690" i="24" s="1"/>
  <c r="D698" i="24" s="1"/>
  <c r="D706" i="24" s="1"/>
  <c r="D714" i="24" s="1"/>
  <c r="D722" i="24" s="1"/>
  <c r="D569" i="24"/>
  <c r="D577" i="24" s="1"/>
  <c r="D585" i="24" s="1"/>
  <c r="D593" i="24" s="1"/>
  <c r="D601" i="24" s="1"/>
  <c r="D609" i="24" s="1"/>
  <c r="D617" i="24" s="1"/>
  <c r="D625" i="24" s="1"/>
  <c r="D633" i="24" s="1"/>
  <c r="D641" i="24" s="1"/>
  <c r="D649" i="24" s="1"/>
  <c r="D657" i="24" s="1"/>
  <c r="D665" i="24" s="1"/>
  <c r="D673" i="24" s="1"/>
  <c r="D681" i="24" s="1"/>
  <c r="D689" i="24" s="1"/>
  <c r="D697" i="24" s="1"/>
  <c r="D705" i="24" s="1"/>
  <c r="D713" i="24" s="1"/>
  <c r="D721" i="24" s="1"/>
  <c r="D568" i="24"/>
  <c r="D576" i="24" s="1"/>
  <c r="D584" i="24" s="1"/>
  <c r="D592" i="24" s="1"/>
  <c r="D600" i="24" s="1"/>
  <c r="D608" i="24" s="1"/>
  <c r="D616" i="24" s="1"/>
  <c r="D624" i="24" s="1"/>
  <c r="D632" i="24" s="1"/>
  <c r="D640" i="24" s="1"/>
  <c r="D648" i="24" s="1"/>
  <c r="D656" i="24" s="1"/>
  <c r="D664" i="24" s="1"/>
  <c r="D672" i="24" s="1"/>
  <c r="D680" i="24" s="1"/>
  <c r="D688" i="24" s="1"/>
  <c r="D696" i="24" s="1"/>
  <c r="D704" i="24" s="1"/>
  <c r="D712" i="24" s="1"/>
  <c r="D720" i="24" s="1"/>
  <c r="D567" i="24"/>
  <c r="D575" i="24" s="1"/>
  <c r="D583" i="24" s="1"/>
  <c r="D591" i="24" s="1"/>
  <c r="D599" i="24" s="1"/>
  <c r="D607" i="24" s="1"/>
  <c r="D615" i="24" s="1"/>
  <c r="D623" i="24" s="1"/>
  <c r="D631" i="24" s="1"/>
  <c r="D639" i="24" s="1"/>
  <c r="D647" i="24" s="1"/>
  <c r="D655" i="24" s="1"/>
  <c r="D663" i="24" s="1"/>
  <c r="D671" i="24" s="1"/>
  <c r="D679" i="24" s="1"/>
  <c r="D687" i="24" s="1"/>
  <c r="D695" i="24" s="1"/>
  <c r="D703" i="24" s="1"/>
  <c r="D711" i="24" s="1"/>
  <c r="D719" i="24" s="1"/>
  <c r="D566" i="24"/>
  <c r="D574" i="24" s="1"/>
  <c r="D582" i="24" s="1"/>
  <c r="D590" i="24" s="1"/>
  <c r="D598" i="24" s="1"/>
  <c r="D606" i="24" s="1"/>
  <c r="D614" i="24" s="1"/>
  <c r="D622" i="24" s="1"/>
  <c r="D630" i="24" s="1"/>
  <c r="D638" i="24" s="1"/>
  <c r="D646" i="24" s="1"/>
  <c r="D654" i="24" s="1"/>
  <c r="D662" i="24" s="1"/>
  <c r="D670" i="24" s="1"/>
  <c r="D678" i="24" s="1"/>
  <c r="D686" i="24" s="1"/>
  <c r="D694" i="24" s="1"/>
  <c r="D702" i="24" s="1"/>
  <c r="D710" i="24" s="1"/>
  <c r="D718" i="24" s="1"/>
  <c r="D565" i="24"/>
  <c r="D573" i="24" s="1"/>
  <c r="D581" i="24" s="1"/>
  <c r="D589" i="24" s="1"/>
  <c r="D597" i="24" s="1"/>
  <c r="D605" i="24" s="1"/>
  <c r="D613" i="24" s="1"/>
  <c r="D621" i="24" s="1"/>
  <c r="D629" i="24" s="1"/>
  <c r="D637" i="24" s="1"/>
  <c r="D645" i="24" s="1"/>
  <c r="D653" i="24" s="1"/>
  <c r="D661" i="24" s="1"/>
  <c r="D669" i="24" s="1"/>
  <c r="D677" i="24" s="1"/>
  <c r="D685" i="24" s="1"/>
  <c r="D693" i="24" s="1"/>
  <c r="D701" i="24" s="1"/>
  <c r="D709" i="24" s="1"/>
  <c r="D717" i="24" s="1"/>
  <c r="D564" i="24"/>
  <c r="D572" i="24" s="1"/>
  <c r="D580" i="24" s="1"/>
  <c r="D588" i="24" s="1"/>
  <c r="D596" i="24" s="1"/>
  <c r="D604" i="24" s="1"/>
  <c r="D612" i="24" s="1"/>
  <c r="D620" i="24" s="1"/>
  <c r="D628" i="24" s="1"/>
  <c r="D636" i="24" s="1"/>
  <c r="D644" i="24" s="1"/>
  <c r="D652" i="24" s="1"/>
  <c r="D660" i="24" s="1"/>
  <c r="D668" i="24" s="1"/>
  <c r="D676" i="24" s="1"/>
  <c r="D684" i="24" s="1"/>
  <c r="D692" i="24" s="1"/>
  <c r="D700" i="24" s="1"/>
  <c r="D708" i="24" s="1"/>
  <c r="D716" i="24" s="1"/>
  <c r="E563" i="24"/>
  <c r="E571" i="24" s="1"/>
  <c r="E579" i="24" s="1"/>
  <c r="E587" i="24" s="1"/>
  <c r="E595" i="24" s="1"/>
  <c r="E603" i="24" s="1"/>
  <c r="E611" i="24" s="1"/>
  <c r="E619" i="24" s="1"/>
  <c r="E627" i="24" s="1"/>
  <c r="E635" i="24" s="1"/>
  <c r="E643" i="24" s="1"/>
  <c r="E651" i="24" s="1"/>
  <c r="E659" i="24" s="1"/>
  <c r="E667" i="24" s="1"/>
  <c r="E675" i="24" s="1"/>
  <c r="E683" i="24" s="1"/>
  <c r="E691" i="24" s="1"/>
  <c r="E699" i="24" s="1"/>
  <c r="E707" i="24" s="1"/>
  <c r="E715" i="24" s="1"/>
  <c r="E723" i="24" s="1"/>
  <c r="E562" i="24"/>
  <c r="E570" i="24" s="1"/>
  <c r="E578" i="24" s="1"/>
  <c r="E586" i="24" s="1"/>
  <c r="E594" i="24" s="1"/>
  <c r="E602" i="24" s="1"/>
  <c r="E610" i="24" s="1"/>
  <c r="E618" i="24" s="1"/>
  <c r="E626" i="24" s="1"/>
  <c r="E634" i="24" s="1"/>
  <c r="E642" i="24" s="1"/>
  <c r="E650" i="24" s="1"/>
  <c r="E658" i="24" s="1"/>
  <c r="E666" i="24" s="1"/>
  <c r="E674" i="24" s="1"/>
  <c r="E682" i="24" s="1"/>
  <c r="E690" i="24" s="1"/>
  <c r="E698" i="24" s="1"/>
  <c r="E706" i="24" s="1"/>
  <c r="E714" i="24" s="1"/>
  <c r="E722" i="24" s="1"/>
  <c r="E561" i="24"/>
  <c r="E569" i="24" s="1"/>
  <c r="E577" i="24" s="1"/>
  <c r="E585" i="24" s="1"/>
  <c r="E593" i="24" s="1"/>
  <c r="E601" i="24" s="1"/>
  <c r="E609" i="24" s="1"/>
  <c r="E617" i="24" s="1"/>
  <c r="E625" i="24" s="1"/>
  <c r="E633" i="24" s="1"/>
  <c r="E641" i="24" s="1"/>
  <c r="E649" i="24" s="1"/>
  <c r="E657" i="24" s="1"/>
  <c r="E665" i="24" s="1"/>
  <c r="E673" i="24" s="1"/>
  <c r="E681" i="24" s="1"/>
  <c r="E689" i="24" s="1"/>
  <c r="E697" i="24" s="1"/>
  <c r="E705" i="24" s="1"/>
  <c r="E713" i="24" s="1"/>
  <c r="E721" i="24" s="1"/>
  <c r="E560" i="24"/>
  <c r="E568" i="24" s="1"/>
  <c r="E576" i="24" s="1"/>
  <c r="E584" i="24" s="1"/>
  <c r="E592" i="24" s="1"/>
  <c r="E600" i="24" s="1"/>
  <c r="E608" i="24" s="1"/>
  <c r="E616" i="24" s="1"/>
  <c r="E624" i="24" s="1"/>
  <c r="E632" i="24" s="1"/>
  <c r="E640" i="24" s="1"/>
  <c r="E648" i="24" s="1"/>
  <c r="E656" i="24" s="1"/>
  <c r="E664" i="24" s="1"/>
  <c r="E672" i="24" s="1"/>
  <c r="E680" i="24" s="1"/>
  <c r="E688" i="24" s="1"/>
  <c r="E696" i="24" s="1"/>
  <c r="E704" i="24" s="1"/>
  <c r="E712" i="24" s="1"/>
  <c r="E720" i="24" s="1"/>
  <c r="E559" i="24"/>
  <c r="E567" i="24" s="1"/>
  <c r="E575" i="24" s="1"/>
  <c r="E583" i="24" s="1"/>
  <c r="E591" i="24" s="1"/>
  <c r="E599" i="24" s="1"/>
  <c r="E607" i="24" s="1"/>
  <c r="E615" i="24" s="1"/>
  <c r="E623" i="24" s="1"/>
  <c r="E631" i="24" s="1"/>
  <c r="E639" i="24" s="1"/>
  <c r="E647" i="24" s="1"/>
  <c r="E655" i="24" s="1"/>
  <c r="E663" i="24" s="1"/>
  <c r="E671" i="24" s="1"/>
  <c r="E679" i="24" s="1"/>
  <c r="E687" i="24" s="1"/>
  <c r="E695" i="24" s="1"/>
  <c r="E703" i="24" s="1"/>
  <c r="E711" i="24" s="1"/>
  <c r="E719" i="24" s="1"/>
  <c r="E558" i="24"/>
  <c r="E566" i="24" s="1"/>
  <c r="E574" i="24" s="1"/>
  <c r="E582" i="24" s="1"/>
  <c r="E590" i="24" s="1"/>
  <c r="E598" i="24" s="1"/>
  <c r="E606" i="24" s="1"/>
  <c r="E614" i="24" s="1"/>
  <c r="E622" i="24" s="1"/>
  <c r="E630" i="24" s="1"/>
  <c r="E638" i="24" s="1"/>
  <c r="E646" i="24" s="1"/>
  <c r="E654" i="24" s="1"/>
  <c r="E662" i="24" s="1"/>
  <c r="E670" i="24" s="1"/>
  <c r="E678" i="24" s="1"/>
  <c r="E686" i="24" s="1"/>
  <c r="E694" i="24" s="1"/>
  <c r="E702" i="24" s="1"/>
  <c r="E710" i="24" s="1"/>
  <c r="E718" i="24" s="1"/>
  <c r="E557" i="24"/>
  <c r="E565" i="24" s="1"/>
  <c r="E573" i="24" s="1"/>
  <c r="E581" i="24" s="1"/>
  <c r="E589" i="24" s="1"/>
  <c r="E597" i="24" s="1"/>
  <c r="E605" i="24" s="1"/>
  <c r="E613" i="24" s="1"/>
  <c r="E621" i="24" s="1"/>
  <c r="E629" i="24" s="1"/>
  <c r="E637" i="24" s="1"/>
  <c r="E645" i="24" s="1"/>
  <c r="E653" i="24" s="1"/>
  <c r="E661" i="24" s="1"/>
  <c r="E669" i="24" s="1"/>
  <c r="E677" i="24" s="1"/>
  <c r="E685" i="24" s="1"/>
  <c r="E693" i="24" s="1"/>
  <c r="E701" i="24" s="1"/>
  <c r="E709" i="24" s="1"/>
  <c r="E717" i="24" s="1"/>
  <c r="E556" i="24"/>
  <c r="J104" i="3"/>
  <c r="J103" i="3"/>
  <c r="J102" i="3"/>
  <c r="J101" i="3"/>
  <c r="J100" i="3"/>
  <c r="J99" i="3"/>
  <c r="J98" i="3"/>
  <c r="J97" i="3"/>
  <c r="D446" i="24"/>
  <c r="D445" i="24"/>
  <c r="D444" i="24"/>
  <c r="D443" i="24"/>
  <c r="D442" i="24"/>
  <c r="D441" i="24"/>
  <c r="D440" i="24"/>
  <c r="D439" i="24"/>
  <c r="D438" i="24"/>
  <c r="D437" i="24"/>
  <c r="D436" i="24"/>
  <c r="D435" i="24"/>
  <c r="D434" i="24"/>
  <c r="D433" i="24"/>
  <c r="D432" i="24"/>
  <c r="D431" i="24"/>
  <c r="D430" i="24"/>
  <c r="D429" i="24"/>
  <c r="E428" i="24"/>
  <c r="E427" i="24"/>
  <c r="E426" i="24"/>
  <c r="E425" i="24"/>
  <c r="E424" i="24"/>
  <c r="E423" i="24"/>
  <c r="E422" i="24"/>
  <c r="E421" i="24"/>
  <c r="E420" i="24"/>
  <c r="E419" i="24"/>
  <c r="E418" i="24"/>
  <c r="E417" i="24"/>
  <c r="E416" i="24"/>
  <c r="E415" i="24"/>
  <c r="E414" i="24"/>
  <c r="E413" i="24"/>
  <c r="E412" i="24"/>
  <c r="E411" i="24"/>
  <c r="F428" i="24"/>
  <c r="F427" i="24"/>
  <c r="F426" i="24"/>
  <c r="F425" i="24"/>
  <c r="F424" i="24"/>
  <c r="F423" i="24"/>
  <c r="F422" i="24"/>
  <c r="F421" i="24"/>
  <c r="F420" i="24"/>
  <c r="F419" i="24"/>
  <c r="F418" i="24"/>
  <c r="F417" i="24"/>
  <c r="F416" i="24"/>
  <c r="F415" i="24"/>
  <c r="F414" i="24"/>
  <c r="F413" i="24"/>
  <c r="F412" i="24"/>
  <c r="F411" i="24"/>
  <c r="E431" i="24" l="1"/>
  <c r="E449" i="24" s="1"/>
  <c r="E467" i="24" s="1"/>
  <c r="E485" i="24" s="1"/>
  <c r="E503" i="24" s="1"/>
  <c r="E521" i="24" s="1"/>
  <c r="E539" i="24" s="1"/>
  <c r="E439" i="24"/>
  <c r="E457" i="24" s="1"/>
  <c r="E475" i="24" s="1"/>
  <c r="E493" i="24" s="1"/>
  <c r="E511" i="24" s="1"/>
  <c r="E529" i="24" s="1"/>
  <c r="E547" i="24" s="1"/>
  <c r="D451" i="24"/>
  <c r="D455" i="24"/>
  <c r="D463" i="24"/>
  <c r="E432" i="24"/>
  <c r="E450" i="24" s="1"/>
  <c r="E468" i="24" s="1"/>
  <c r="E486" i="24" s="1"/>
  <c r="E504" i="24" s="1"/>
  <c r="E522" i="24" s="1"/>
  <c r="E540" i="24" s="1"/>
  <c r="E436" i="24"/>
  <c r="E454" i="24" s="1"/>
  <c r="E472" i="24" s="1"/>
  <c r="E490" i="24" s="1"/>
  <c r="E508" i="24" s="1"/>
  <c r="E526" i="24" s="1"/>
  <c r="E544" i="24" s="1"/>
  <c r="E440" i="24"/>
  <c r="E458" i="24" s="1"/>
  <c r="E476" i="24" s="1"/>
  <c r="E494" i="24" s="1"/>
  <c r="E512" i="24" s="1"/>
  <c r="E530" i="24" s="1"/>
  <c r="E548" i="24" s="1"/>
  <c r="E444" i="24"/>
  <c r="E462" i="24" s="1"/>
  <c r="E480" i="24" s="1"/>
  <c r="E498" i="24" s="1"/>
  <c r="E516" i="24" s="1"/>
  <c r="E534" i="24" s="1"/>
  <c r="E552" i="24" s="1"/>
  <c r="D448" i="24"/>
  <c r="D452" i="24"/>
  <c r="D456" i="24"/>
  <c r="D460" i="24"/>
  <c r="D464" i="24"/>
  <c r="E429" i="24"/>
  <c r="E447" i="24" s="1"/>
  <c r="E465" i="24" s="1"/>
  <c r="E483" i="24" s="1"/>
  <c r="E501" i="24" s="1"/>
  <c r="E519" i="24" s="1"/>
  <c r="E537" i="24" s="1"/>
  <c r="E433" i="24"/>
  <c r="E451" i="24" s="1"/>
  <c r="E469" i="24" s="1"/>
  <c r="E487" i="24" s="1"/>
  <c r="E505" i="24" s="1"/>
  <c r="E523" i="24" s="1"/>
  <c r="E541" i="24" s="1"/>
  <c r="E437" i="24"/>
  <c r="E455" i="24" s="1"/>
  <c r="E473" i="24" s="1"/>
  <c r="E491" i="24" s="1"/>
  <c r="E509" i="24" s="1"/>
  <c r="E527" i="24" s="1"/>
  <c r="E545" i="24" s="1"/>
  <c r="E441" i="24"/>
  <c r="E459" i="24" s="1"/>
  <c r="E477" i="24" s="1"/>
  <c r="E495" i="24" s="1"/>
  <c r="E513" i="24" s="1"/>
  <c r="E531" i="24" s="1"/>
  <c r="E549" i="24" s="1"/>
  <c r="E445" i="24"/>
  <c r="E463" i="24" s="1"/>
  <c r="E481" i="24" s="1"/>
  <c r="E499" i="24" s="1"/>
  <c r="E517" i="24" s="1"/>
  <c r="E535" i="24" s="1"/>
  <c r="E553" i="24" s="1"/>
  <c r="D449" i="24"/>
  <c r="D453" i="24"/>
  <c r="D457" i="24"/>
  <c r="D461" i="24"/>
  <c r="D447" i="24"/>
  <c r="E435" i="24"/>
  <c r="E453" i="24" s="1"/>
  <c r="E471" i="24" s="1"/>
  <c r="E489" i="24" s="1"/>
  <c r="E507" i="24" s="1"/>
  <c r="E525" i="24" s="1"/>
  <c r="E543" i="24" s="1"/>
  <c r="E443" i="24"/>
  <c r="E461" i="24" s="1"/>
  <c r="E479" i="24" s="1"/>
  <c r="E497" i="24" s="1"/>
  <c r="E515" i="24" s="1"/>
  <c r="E533" i="24" s="1"/>
  <c r="E551" i="24" s="1"/>
  <c r="E430" i="24"/>
  <c r="E448" i="24" s="1"/>
  <c r="E466" i="24" s="1"/>
  <c r="E484" i="24" s="1"/>
  <c r="E502" i="24" s="1"/>
  <c r="E520" i="24" s="1"/>
  <c r="E538" i="24" s="1"/>
  <c r="E434" i="24"/>
  <c r="E452" i="24" s="1"/>
  <c r="E470" i="24" s="1"/>
  <c r="E488" i="24" s="1"/>
  <c r="E506" i="24" s="1"/>
  <c r="E524" i="24" s="1"/>
  <c r="E542" i="24" s="1"/>
  <c r="E438" i="24"/>
  <c r="E456" i="24" s="1"/>
  <c r="E474" i="24" s="1"/>
  <c r="E492" i="24" s="1"/>
  <c r="E510" i="24" s="1"/>
  <c r="E528" i="24" s="1"/>
  <c r="E546" i="24" s="1"/>
  <c r="E442" i="24"/>
  <c r="E460" i="24" s="1"/>
  <c r="E478" i="24" s="1"/>
  <c r="E496" i="24" s="1"/>
  <c r="E514" i="24" s="1"/>
  <c r="E532" i="24" s="1"/>
  <c r="E550" i="24" s="1"/>
  <c r="E446" i="24"/>
  <c r="E464" i="24" s="1"/>
  <c r="E482" i="24" s="1"/>
  <c r="E500" i="24" s="1"/>
  <c r="E518" i="24" s="1"/>
  <c r="E536" i="24" s="1"/>
  <c r="E554" i="24" s="1"/>
  <c r="D450" i="24"/>
  <c r="D454" i="24"/>
  <c r="D458" i="24"/>
  <c r="D462" i="24"/>
  <c r="D459" i="24"/>
  <c r="E564" i="24"/>
  <c r="E572" i="24" s="1"/>
  <c r="E580" i="24" s="1"/>
  <c r="E588" i="24" s="1"/>
  <c r="E596" i="24" s="1"/>
  <c r="E604" i="24" s="1"/>
  <c r="E612" i="24" s="1"/>
  <c r="E620" i="24" s="1"/>
  <c r="E628" i="24" s="1"/>
  <c r="E636" i="24" s="1"/>
  <c r="E644" i="24" s="1"/>
  <c r="E652" i="24" s="1"/>
  <c r="E660" i="24" s="1"/>
  <c r="E668" i="24" s="1"/>
  <c r="E676" i="24" s="1"/>
  <c r="E684" i="24" s="1"/>
  <c r="E692" i="24" s="1"/>
  <c r="E700" i="24" s="1"/>
  <c r="E708" i="24" s="1"/>
  <c r="E716" i="24" s="1"/>
  <c r="A558" i="24"/>
  <c r="F558" i="24"/>
  <c r="F718" i="24"/>
  <c r="F710" i="24"/>
  <c r="F702" i="24"/>
  <c r="F694" i="24"/>
  <c r="F686" i="24"/>
  <c r="F678" i="24"/>
  <c r="F670" i="24"/>
  <c r="F662" i="24"/>
  <c r="F654" i="24"/>
  <c r="F646" i="24"/>
  <c r="F638" i="24"/>
  <c r="F630" i="24"/>
  <c r="F622" i="24"/>
  <c r="F614" i="24"/>
  <c r="F590" i="24"/>
  <c r="F582" i="24"/>
  <c r="F574" i="24"/>
  <c r="F566" i="24"/>
  <c r="F606" i="24"/>
  <c r="F598" i="24"/>
  <c r="F559" i="24"/>
  <c r="F575" i="24"/>
  <c r="F567" i="24"/>
  <c r="F719" i="24"/>
  <c r="F711" i="24"/>
  <c r="F703" i="24"/>
  <c r="F695" i="24"/>
  <c r="F687" i="24"/>
  <c r="F679" i="24"/>
  <c r="F671" i="24"/>
  <c r="F663" i="24"/>
  <c r="F655" i="24"/>
  <c r="F647" i="24"/>
  <c r="F639" i="24"/>
  <c r="F631" i="24"/>
  <c r="F623" i="24"/>
  <c r="F615" i="24"/>
  <c r="F607" i="24"/>
  <c r="F599" i="24"/>
  <c r="F591" i="24"/>
  <c r="F583" i="24"/>
  <c r="F563" i="24"/>
  <c r="F579" i="24"/>
  <c r="F571" i="24"/>
  <c r="F723" i="24"/>
  <c r="F715" i="24"/>
  <c r="F707" i="24"/>
  <c r="F699" i="24"/>
  <c r="F691" i="24"/>
  <c r="F683" i="24"/>
  <c r="F675" i="24"/>
  <c r="F667" i="24"/>
  <c r="F659" i="24"/>
  <c r="F651" i="24"/>
  <c r="F643" i="24"/>
  <c r="F635" i="24"/>
  <c r="F627" i="24"/>
  <c r="F619" i="24"/>
  <c r="F611" i="24"/>
  <c r="F603" i="24"/>
  <c r="F595" i="24"/>
  <c r="F587" i="24"/>
  <c r="F562" i="24"/>
  <c r="F722" i="24"/>
  <c r="F714" i="24"/>
  <c r="F706" i="24"/>
  <c r="F698" i="24"/>
  <c r="F690" i="24"/>
  <c r="F682" i="24"/>
  <c r="F674" i="24"/>
  <c r="F666" i="24"/>
  <c r="F658" i="24"/>
  <c r="F650" i="24"/>
  <c r="F642" i="24"/>
  <c r="F634" i="24"/>
  <c r="F626" i="24"/>
  <c r="F618" i="24"/>
  <c r="F602" i="24"/>
  <c r="F610" i="24"/>
  <c r="F594" i="24"/>
  <c r="F578" i="24"/>
  <c r="F570" i="24"/>
  <c r="F586" i="24"/>
  <c r="F556" i="24"/>
  <c r="F580" i="24"/>
  <c r="F564" i="24"/>
  <c r="F716" i="24"/>
  <c r="F708" i="24"/>
  <c r="F700" i="24"/>
  <c r="F692" i="24"/>
  <c r="F684" i="24"/>
  <c r="F676" i="24"/>
  <c r="F668" i="24"/>
  <c r="F660" i="24"/>
  <c r="F652" i="24"/>
  <c r="F644" i="24"/>
  <c r="F636" i="24"/>
  <c r="F628" i="24"/>
  <c r="F620" i="24"/>
  <c r="F612" i="24"/>
  <c r="F604" i="24"/>
  <c r="F596" i="24"/>
  <c r="F588" i="24"/>
  <c r="F572" i="24"/>
  <c r="F560" i="24"/>
  <c r="F568" i="24"/>
  <c r="F720" i="24"/>
  <c r="F712" i="24"/>
  <c r="F704" i="24"/>
  <c r="F696" i="24"/>
  <c r="F688" i="24"/>
  <c r="F680" i="24"/>
  <c r="F672" i="24"/>
  <c r="F664" i="24"/>
  <c r="F656" i="24"/>
  <c r="F648" i="24"/>
  <c r="F640" i="24"/>
  <c r="F632" i="24"/>
  <c r="F624" i="24"/>
  <c r="F616" i="24"/>
  <c r="F608" i="24"/>
  <c r="F600" i="24"/>
  <c r="F592" i="24"/>
  <c r="F584" i="24"/>
  <c r="F576" i="24"/>
  <c r="F557" i="24"/>
  <c r="F717" i="24"/>
  <c r="F709" i="24"/>
  <c r="F701" i="24"/>
  <c r="F693" i="24"/>
  <c r="F685" i="24"/>
  <c r="F677" i="24"/>
  <c r="F669" i="24"/>
  <c r="F661" i="24"/>
  <c r="F653" i="24"/>
  <c r="F645" i="24"/>
  <c r="F637" i="24"/>
  <c r="F629" i="24"/>
  <c r="F621" i="24"/>
  <c r="F613" i="24"/>
  <c r="F605" i="24"/>
  <c r="F597" i="24"/>
  <c r="F589" i="24"/>
  <c r="F581" i="24"/>
  <c r="F573" i="24"/>
  <c r="F565" i="24"/>
  <c r="F561" i="24"/>
  <c r="F721" i="24"/>
  <c r="F713" i="24"/>
  <c r="F705" i="24"/>
  <c r="F697" i="24"/>
  <c r="F689" i="24"/>
  <c r="F681" i="24"/>
  <c r="F673" i="24"/>
  <c r="F665" i="24"/>
  <c r="F657" i="24"/>
  <c r="F649" i="24"/>
  <c r="F641" i="24"/>
  <c r="F633" i="24"/>
  <c r="F625" i="24"/>
  <c r="F617" i="24"/>
  <c r="F609" i="24"/>
  <c r="F601" i="24"/>
  <c r="F593" i="24"/>
  <c r="F585" i="24"/>
  <c r="F577" i="24"/>
  <c r="F569" i="24"/>
  <c r="I394" i="24"/>
  <c r="I395" i="24" s="1"/>
  <c r="I396" i="24" s="1"/>
  <c r="I397" i="24" s="1"/>
  <c r="I398" i="24" s="1"/>
  <c r="I399" i="24" s="1"/>
  <c r="I400" i="24" s="1"/>
  <c r="I401" i="24" s="1"/>
  <c r="I402" i="24" s="1"/>
  <c r="I403" i="24" s="1"/>
  <c r="I404" i="24" s="1"/>
  <c r="I405" i="24" s="1"/>
  <c r="I406" i="24" s="1"/>
  <c r="I407" i="24" s="1"/>
  <c r="I408" i="24" s="1"/>
  <c r="I409" i="24" s="1"/>
  <c r="I410" i="24" s="1"/>
  <c r="I377" i="24"/>
  <c r="I378" i="24" s="1"/>
  <c r="I379" i="24" s="1"/>
  <c r="I380" i="24" s="1"/>
  <c r="I381" i="24" s="1"/>
  <c r="I382" i="24" s="1"/>
  <c r="I383" i="24" s="1"/>
  <c r="I384" i="24" s="1"/>
  <c r="I385" i="24" s="1"/>
  <c r="I386" i="24" s="1"/>
  <c r="I387" i="24" s="1"/>
  <c r="I388" i="24" s="1"/>
  <c r="I389" i="24" s="1"/>
  <c r="I390" i="24" s="1"/>
  <c r="I391" i="24" s="1"/>
  <c r="I392" i="24" s="1"/>
  <c r="I393" i="24" s="1"/>
  <c r="I360" i="24"/>
  <c r="I361" i="24" s="1"/>
  <c r="I362" i="24" s="1"/>
  <c r="I363" i="24" s="1"/>
  <c r="I364" i="24" s="1"/>
  <c r="I365" i="24" s="1"/>
  <c r="I366" i="24" s="1"/>
  <c r="I367" i="24" s="1"/>
  <c r="I368" i="24" s="1"/>
  <c r="I369" i="24" s="1"/>
  <c r="I370" i="24" s="1"/>
  <c r="I371" i="24" s="1"/>
  <c r="I372" i="24" s="1"/>
  <c r="I373" i="24" s="1"/>
  <c r="I374" i="24" s="1"/>
  <c r="I375" i="24" s="1"/>
  <c r="I376" i="24" s="1"/>
  <c r="I343" i="24"/>
  <c r="I344" i="24" s="1"/>
  <c r="I345" i="24" s="1"/>
  <c r="I346" i="24" s="1"/>
  <c r="I347" i="24" s="1"/>
  <c r="I348" i="24" s="1"/>
  <c r="I349" i="24" s="1"/>
  <c r="I350" i="24" s="1"/>
  <c r="I351" i="24" s="1"/>
  <c r="I352" i="24" s="1"/>
  <c r="I353" i="24" s="1"/>
  <c r="I354" i="24" s="1"/>
  <c r="I355" i="24" s="1"/>
  <c r="I356" i="24" s="1"/>
  <c r="I357" i="24" s="1"/>
  <c r="I358" i="24" s="1"/>
  <c r="I359" i="24" s="1"/>
  <c r="I326" i="24"/>
  <c r="I327" i="24" s="1"/>
  <c r="I328" i="24" s="1"/>
  <c r="I329" i="24" s="1"/>
  <c r="I330" i="24" s="1"/>
  <c r="I331" i="24" s="1"/>
  <c r="I332" i="24" s="1"/>
  <c r="I333" i="24" s="1"/>
  <c r="I334" i="24" s="1"/>
  <c r="I335" i="24" s="1"/>
  <c r="I336" i="24" s="1"/>
  <c r="I337" i="24" s="1"/>
  <c r="I338" i="24" s="1"/>
  <c r="I339" i="24" s="1"/>
  <c r="I340" i="24" s="1"/>
  <c r="I341" i="24" s="1"/>
  <c r="I342" i="24" s="1"/>
  <c r="I309" i="24"/>
  <c r="I310" i="24" s="1"/>
  <c r="I311" i="24" s="1"/>
  <c r="I312" i="24" s="1"/>
  <c r="I313" i="24" s="1"/>
  <c r="I314" i="24" s="1"/>
  <c r="I315" i="24" s="1"/>
  <c r="I316" i="24" s="1"/>
  <c r="I317" i="24" s="1"/>
  <c r="I318" i="24" s="1"/>
  <c r="I319" i="24" s="1"/>
  <c r="I320" i="24" s="1"/>
  <c r="I321" i="24" s="1"/>
  <c r="I322" i="24" s="1"/>
  <c r="I323" i="24" s="1"/>
  <c r="I324" i="24" s="1"/>
  <c r="I325" i="24" s="1"/>
  <c r="I292" i="24"/>
  <c r="I293" i="24" s="1"/>
  <c r="I294" i="24" s="1"/>
  <c r="I295" i="24" s="1"/>
  <c r="I296" i="24" s="1"/>
  <c r="I297" i="24" s="1"/>
  <c r="I298" i="24" s="1"/>
  <c r="I299" i="24" s="1"/>
  <c r="I300" i="24" s="1"/>
  <c r="I301" i="24" s="1"/>
  <c r="I302" i="24" s="1"/>
  <c r="I303" i="24" s="1"/>
  <c r="I304" i="24" s="1"/>
  <c r="I305" i="24" s="1"/>
  <c r="I306" i="24" s="1"/>
  <c r="I307" i="24" s="1"/>
  <c r="I308" i="24" s="1"/>
  <c r="I275" i="24"/>
  <c r="I276" i="24" s="1"/>
  <c r="I277" i="24" s="1"/>
  <c r="I278" i="24" s="1"/>
  <c r="I279" i="24" s="1"/>
  <c r="I280" i="24" s="1"/>
  <c r="I281" i="24" s="1"/>
  <c r="I282" i="24" s="1"/>
  <c r="I283" i="24" s="1"/>
  <c r="I284" i="24" s="1"/>
  <c r="I285" i="24" s="1"/>
  <c r="I286" i="24" s="1"/>
  <c r="I287" i="24" s="1"/>
  <c r="I288" i="24" s="1"/>
  <c r="I289" i="24" s="1"/>
  <c r="I290" i="24" s="1"/>
  <c r="I291" i="24" s="1"/>
  <c r="I258" i="24"/>
  <c r="I259" i="24" s="1"/>
  <c r="I260" i="24" s="1"/>
  <c r="I261" i="24" s="1"/>
  <c r="I262" i="24" s="1"/>
  <c r="I263" i="24" s="1"/>
  <c r="I264" i="24" s="1"/>
  <c r="I265" i="24" s="1"/>
  <c r="I266" i="24" s="1"/>
  <c r="I267" i="24" s="1"/>
  <c r="I268" i="24" s="1"/>
  <c r="I269" i="24" s="1"/>
  <c r="I270" i="24" s="1"/>
  <c r="I271" i="24" s="1"/>
  <c r="I272" i="24" s="1"/>
  <c r="I273" i="24" s="1"/>
  <c r="I274" i="24" s="1"/>
  <c r="I241" i="24"/>
  <c r="I242" i="24" s="1"/>
  <c r="I243" i="24" s="1"/>
  <c r="I244" i="24" s="1"/>
  <c r="I245" i="24" s="1"/>
  <c r="I246" i="24" s="1"/>
  <c r="I247" i="24" s="1"/>
  <c r="I248" i="24" s="1"/>
  <c r="I249" i="24" s="1"/>
  <c r="I250" i="24" s="1"/>
  <c r="I251" i="24" s="1"/>
  <c r="I252" i="24" s="1"/>
  <c r="I253" i="24" s="1"/>
  <c r="I254" i="24" s="1"/>
  <c r="I255" i="24" s="1"/>
  <c r="I256" i="24" s="1"/>
  <c r="I257" i="24" s="1"/>
  <c r="I224" i="24"/>
  <c r="I225" i="24" s="1"/>
  <c r="I226" i="24" s="1"/>
  <c r="I227" i="24" s="1"/>
  <c r="I228" i="24" s="1"/>
  <c r="I229" i="24" s="1"/>
  <c r="I230" i="24" s="1"/>
  <c r="I231" i="24" s="1"/>
  <c r="I232" i="24" s="1"/>
  <c r="I233" i="24" s="1"/>
  <c r="I234" i="24" s="1"/>
  <c r="I235" i="24" s="1"/>
  <c r="I236" i="24" s="1"/>
  <c r="I237" i="24" s="1"/>
  <c r="I238" i="24" s="1"/>
  <c r="I239" i="24" s="1"/>
  <c r="I240" i="24" s="1"/>
  <c r="I207" i="24"/>
  <c r="I208" i="24" s="1"/>
  <c r="I209" i="24" s="1"/>
  <c r="I210" i="24" s="1"/>
  <c r="I211" i="24" s="1"/>
  <c r="I212" i="24" s="1"/>
  <c r="I213" i="24" s="1"/>
  <c r="I214" i="24" s="1"/>
  <c r="I215" i="24" s="1"/>
  <c r="I216" i="24" s="1"/>
  <c r="I217" i="24" s="1"/>
  <c r="I218" i="24" s="1"/>
  <c r="I219" i="24" s="1"/>
  <c r="I220" i="24" s="1"/>
  <c r="I221" i="24" s="1"/>
  <c r="I222" i="24" s="1"/>
  <c r="I223" i="24" s="1"/>
  <c r="I190" i="24"/>
  <c r="I191" i="24" s="1"/>
  <c r="I192" i="24" s="1"/>
  <c r="I193" i="24" s="1"/>
  <c r="I194" i="24" s="1"/>
  <c r="I195" i="24" s="1"/>
  <c r="I196" i="24" s="1"/>
  <c r="I197" i="24" s="1"/>
  <c r="I198" i="24" s="1"/>
  <c r="I199" i="24" s="1"/>
  <c r="I200" i="24" s="1"/>
  <c r="I201" i="24" s="1"/>
  <c r="I202" i="24" s="1"/>
  <c r="I203" i="24" s="1"/>
  <c r="I204" i="24" s="1"/>
  <c r="I205" i="24" s="1"/>
  <c r="I206" i="24" s="1"/>
  <c r="I173" i="24"/>
  <c r="I174" i="24" s="1"/>
  <c r="I175" i="24" s="1"/>
  <c r="I176" i="24" s="1"/>
  <c r="I177" i="24" s="1"/>
  <c r="I178" i="24" s="1"/>
  <c r="I179" i="24" s="1"/>
  <c r="I180" i="24" s="1"/>
  <c r="I181" i="24" s="1"/>
  <c r="I182" i="24" s="1"/>
  <c r="I183" i="24" s="1"/>
  <c r="I184" i="24" s="1"/>
  <c r="I185" i="24" s="1"/>
  <c r="I186" i="24" s="1"/>
  <c r="I187" i="24" s="1"/>
  <c r="I188" i="24" s="1"/>
  <c r="I189" i="24" s="1"/>
  <c r="I156" i="24"/>
  <c r="I157" i="24" s="1"/>
  <c r="I158" i="24" s="1"/>
  <c r="I159" i="24" s="1"/>
  <c r="I160" i="24" s="1"/>
  <c r="I161" i="24" s="1"/>
  <c r="I162" i="24" s="1"/>
  <c r="I163" i="24" s="1"/>
  <c r="I164" i="24" s="1"/>
  <c r="I165" i="24" s="1"/>
  <c r="I166" i="24" s="1"/>
  <c r="I167" i="24" s="1"/>
  <c r="I168" i="24" s="1"/>
  <c r="I169" i="24" s="1"/>
  <c r="I170" i="24" s="1"/>
  <c r="I171" i="24" s="1"/>
  <c r="I172" i="24" s="1"/>
  <c r="I139" i="24"/>
  <c r="I140" i="24" s="1"/>
  <c r="I141" i="24" s="1"/>
  <c r="I142" i="24" s="1"/>
  <c r="I143" i="24" s="1"/>
  <c r="I144" i="24" s="1"/>
  <c r="I145" i="24" s="1"/>
  <c r="I146" i="24" s="1"/>
  <c r="I147" i="24" s="1"/>
  <c r="I148" i="24" s="1"/>
  <c r="I149" i="24" s="1"/>
  <c r="I150" i="24" s="1"/>
  <c r="I151" i="24" s="1"/>
  <c r="I152" i="24" s="1"/>
  <c r="I153" i="24" s="1"/>
  <c r="I154" i="24" s="1"/>
  <c r="I155" i="24" s="1"/>
  <c r="I122" i="24"/>
  <c r="I123" i="24" s="1"/>
  <c r="I124" i="24" s="1"/>
  <c r="I125" i="24" s="1"/>
  <c r="I126" i="24" s="1"/>
  <c r="I127" i="24" s="1"/>
  <c r="I128" i="24" s="1"/>
  <c r="I129" i="24" s="1"/>
  <c r="I130" i="24" s="1"/>
  <c r="I131" i="24" s="1"/>
  <c r="I132" i="24" s="1"/>
  <c r="I133" i="24" s="1"/>
  <c r="I134" i="24" s="1"/>
  <c r="I135" i="24" s="1"/>
  <c r="I136" i="24" s="1"/>
  <c r="I137" i="24" s="1"/>
  <c r="I138" i="24" s="1"/>
  <c r="I105" i="24"/>
  <c r="I106" i="24" s="1"/>
  <c r="I107" i="24" s="1"/>
  <c r="I108" i="24" s="1"/>
  <c r="I109" i="24" s="1"/>
  <c r="I110" i="24" s="1"/>
  <c r="I111" i="24" s="1"/>
  <c r="I112" i="24" s="1"/>
  <c r="I113" i="24" s="1"/>
  <c r="I114" i="24" s="1"/>
  <c r="I115" i="24" s="1"/>
  <c r="I116" i="24" s="1"/>
  <c r="I117" i="24" s="1"/>
  <c r="I118" i="24" s="1"/>
  <c r="I119" i="24" s="1"/>
  <c r="I120" i="24" s="1"/>
  <c r="I121" i="24" s="1"/>
  <c r="I88" i="24"/>
  <c r="I89" i="24" s="1"/>
  <c r="I90" i="24" s="1"/>
  <c r="I91" i="24" s="1"/>
  <c r="I92" i="24" s="1"/>
  <c r="I93" i="24" s="1"/>
  <c r="I94" i="24" s="1"/>
  <c r="I95" i="24" s="1"/>
  <c r="I96" i="24" s="1"/>
  <c r="I97" i="24" s="1"/>
  <c r="I98" i="24" s="1"/>
  <c r="I99" i="24" s="1"/>
  <c r="I100" i="24" s="1"/>
  <c r="I101" i="24" s="1"/>
  <c r="I102" i="24" s="1"/>
  <c r="I103" i="24" s="1"/>
  <c r="I104" i="24" s="1"/>
  <c r="I71" i="24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I84" i="24" s="1"/>
  <c r="I85" i="24" s="1"/>
  <c r="I86" i="24" s="1"/>
  <c r="I87" i="24" s="1"/>
  <c r="F174" i="24"/>
  <c r="F175" i="24"/>
  <c r="F176" i="24"/>
  <c r="F177" i="24"/>
  <c r="F178" i="24"/>
  <c r="F179" i="24"/>
  <c r="F180" i="24"/>
  <c r="F181" i="24"/>
  <c r="F182" i="24"/>
  <c r="F183" i="24"/>
  <c r="F184" i="24"/>
  <c r="F185" i="24"/>
  <c r="F186" i="24"/>
  <c r="F187" i="24"/>
  <c r="F188" i="24"/>
  <c r="F189" i="24"/>
  <c r="F191" i="24"/>
  <c r="F192" i="24"/>
  <c r="F193" i="24"/>
  <c r="F194" i="24"/>
  <c r="F195" i="24"/>
  <c r="F196" i="24"/>
  <c r="F197" i="24"/>
  <c r="F198" i="24"/>
  <c r="F199" i="24"/>
  <c r="F200" i="24"/>
  <c r="F201" i="24"/>
  <c r="F202" i="24"/>
  <c r="F203" i="24"/>
  <c r="F204" i="24"/>
  <c r="F205" i="24"/>
  <c r="F206" i="24"/>
  <c r="F208" i="24"/>
  <c r="F209" i="24"/>
  <c r="F210" i="24"/>
  <c r="F211" i="24"/>
  <c r="F212" i="24"/>
  <c r="F213" i="24"/>
  <c r="F214" i="24"/>
  <c r="F215" i="24"/>
  <c r="F216" i="24"/>
  <c r="F217" i="24"/>
  <c r="F218" i="24"/>
  <c r="F219" i="24"/>
  <c r="F220" i="24"/>
  <c r="F221" i="24"/>
  <c r="F222" i="24"/>
  <c r="F223" i="24"/>
  <c r="F225" i="24"/>
  <c r="F226" i="24"/>
  <c r="F227" i="24"/>
  <c r="F228" i="24"/>
  <c r="F229" i="24"/>
  <c r="F230" i="24"/>
  <c r="F231" i="24"/>
  <c r="F232" i="24"/>
  <c r="F233" i="24"/>
  <c r="F234" i="24"/>
  <c r="F235" i="24"/>
  <c r="F236" i="24"/>
  <c r="F237" i="24"/>
  <c r="F238" i="24"/>
  <c r="F239" i="24"/>
  <c r="F240" i="24"/>
  <c r="F242" i="24"/>
  <c r="F243" i="24"/>
  <c r="F244" i="24"/>
  <c r="F245" i="24"/>
  <c r="F246" i="24"/>
  <c r="F247" i="24"/>
  <c r="F248" i="24"/>
  <c r="F249" i="24"/>
  <c r="F250" i="24"/>
  <c r="F251" i="24"/>
  <c r="F252" i="24"/>
  <c r="F253" i="24"/>
  <c r="F254" i="24"/>
  <c r="F255" i="24"/>
  <c r="F256" i="24"/>
  <c r="F257" i="24"/>
  <c r="F259" i="24"/>
  <c r="F260" i="24"/>
  <c r="F261" i="24"/>
  <c r="F262" i="24"/>
  <c r="F263" i="24"/>
  <c r="F264" i="24"/>
  <c r="F265" i="24"/>
  <c r="F266" i="24"/>
  <c r="F267" i="24"/>
  <c r="F268" i="24"/>
  <c r="F269" i="24"/>
  <c r="F270" i="24"/>
  <c r="F271" i="24"/>
  <c r="F272" i="24"/>
  <c r="F273" i="24"/>
  <c r="F274" i="24"/>
  <c r="F276" i="24"/>
  <c r="F277" i="24"/>
  <c r="F278" i="24"/>
  <c r="F279" i="24"/>
  <c r="F280" i="24"/>
  <c r="F281" i="24"/>
  <c r="F282" i="24"/>
  <c r="F283" i="24"/>
  <c r="F284" i="24"/>
  <c r="F285" i="24"/>
  <c r="F286" i="24"/>
  <c r="F287" i="24"/>
  <c r="F288" i="24"/>
  <c r="F289" i="24"/>
  <c r="F290" i="24"/>
  <c r="F291" i="24"/>
  <c r="F293" i="24"/>
  <c r="F294" i="24"/>
  <c r="F295" i="24"/>
  <c r="F296" i="24"/>
  <c r="F297" i="24"/>
  <c r="F298" i="24"/>
  <c r="F299" i="24"/>
  <c r="F300" i="24"/>
  <c r="F301" i="24"/>
  <c r="F302" i="24"/>
  <c r="F303" i="24"/>
  <c r="F304" i="24"/>
  <c r="F305" i="24"/>
  <c r="F306" i="24"/>
  <c r="F307" i="24"/>
  <c r="F308" i="24"/>
  <c r="F310" i="24"/>
  <c r="F311" i="24"/>
  <c r="F312" i="24"/>
  <c r="F313" i="24"/>
  <c r="F314" i="24"/>
  <c r="F315" i="24"/>
  <c r="F316" i="24"/>
  <c r="F317" i="24"/>
  <c r="F318" i="24"/>
  <c r="F319" i="24"/>
  <c r="F320" i="24"/>
  <c r="F321" i="24"/>
  <c r="F322" i="24"/>
  <c r="F323" i="24"/>
  <c r="F324" i="24"/>
  <c r="F325" i="24"/>
  <c r="F327" i="24"/>
  <c r="F328" i="24"/>
  <c r="F329" i="24"/>
  <c r="F330" i="24"/>
  <c r="F331" i="24"/>
  <c r="F332" i="24"/>
  <c r="F333" i="24"/>
  <c r="F334" i="24"/>
  <c r="F335" i="24"/>
  <c r="F336" i="24"/>
  <c r="F337" i="24"/>
  <c r="F338" i="24"/>
  <c r="F339" i="24"/>
  <c r="F340" i="24"/>
  <c r="F341" i="24"/>
  <c r="F342" i="24"/>
  <c r="F344" i="24"/>
  <c r="F345" i="24"/>
  <c r="F346" i="24"/>
  <c r="F347" i="24"/>
  <c r="F348" i="24"/>
  <c r="F349" i="24"/>
  <c r="F350" i="24"/>
  <c r="F351" i="24"/>
  <c r="F352" i="24"/>
  <c r="F353" i="24"/>
  <c r="F354" i="24"/>
  <c r="F355" i="24"/>
  <c r="F356" i="24"/>
  <c r="F357" i="24"/>
  <c r="F358" i="24"/>
  <c r="F359" i="24"/>
  <c r="F361" i="24"/>
  <c r="F362" i="24"/>
  <c r="F363" i="24"/>
  <c r="F364" i="24"/>
  <c r="F365" i="24"/>
  <c r="F366" i="24"/>
  <c r="F367" i="24"/>
  <c r="F368" i="24"/>
  <c r="F369" i="24"/>
  <c r="F370" i="24"/>
  <c r="F371" i="24"/>
  <c r="F372" i="24"/>
  <c r="F373" i="24"/>
  <c r="F374" i="24"/>
  <c r="F375" i="24"/>
  <c r="F376" i="24"/>
  <c r="F378" i="24"/>
  <c r="F379" i="24"/>
  <c r="F380" i="24"/>
  <c r="F381" i="24"/>
  <c r="F382" i="24"/>
  <c r="F383" i="24"/>
  <c r="F384" i="24"/>
  <c r="F385" i="24"/>
  <c r="F386" i="24"/>
  <c r="F387" i="24"/>
  <c r="F388" i="24"/>
  <c r="F389" i="24"/>
  <c r="F390" i="24"/>
  <c r="F391" i="24"/>
  <c r="F392" i="24"/>
  <c r="F393" i="24"/>
  <c r="F395" i="24"/>
  <c r="F396" i="24"/>
  <c r="F397" i="24"/>
  <c r="F398" i="24"/>
  <c r="F399" i="24"/>
  <c r="F400" i="24"/>
  <c r="F401" i="24"/>
  <c r="F402" i="24"/>
  <c r="F403" i="24"/>
  <c r="F404" i="24"/>
  <c r="F405" i="24"/>
  <c r="F406" i="24"/>
  <c r="F407" i="24"/>
  <c r="F408" i="24"/>
  <c r="F409" i="24"/>
  <c r="F410" i="24"/>
  <c r="F394" i="24"/>
  <c r="F377" i="24"/>
  <c r="F360" i="24"/>
  <c r="F343" i="24"/>
  <c r="F326" i="24"/>
  <c r="F309" i="24"/>
  <c r="F292" i="24"/>
  <c r="F275" i="24"/>
  <c r="F258" i="24"/>
  <c r="F241" i="24"/>
  <c r="F224" i="24"/>
  <c r="F207" i="24"/>
  <c r="F190" i="24"/>
  <c r="F173" i="24"/>
  <c r="F172" i="24"/>
  <c r="F171" i="24"/>
  <c r="F170" i="24"/>
  <c r="F169" i="24"/>
  <c r="F168" i="24"/>
  <c r="F167" i="24"/>
  <c r="F166" i="24"/>
  <c r="F165" i="24"/>
  <c r="F164" i="24"/>
  <c r="F163" i="24"/>
  <c r="F162" i="24"/>
  <c r="F161" i="24"/>
  <c r="F160" i="24"/>
  <c r="F159" i="24"/>
  <c r="F158" i="24"/>
  <c r="F157" i="24"/>
  <c r="F156" i="24"/>
  <c r="F140" i="24"/>
  <c r="F141" i="24"/>
  <c r="F142" i="24"/>
  <c r="F143" i="24"/>
  <c r="F144" i="24"/>
  <c r="F145" i="24"/>
  <c r="F146" i="24"/>
  <c r="F147" i="24"/>
  <c r="F148" i="24"/>
  <c r="F149" i="24"/>
  <c r="F150" i="24"/>
  <c r="F151" i="24"/>
  <c r="F152" i="24"/>
  <c r="F153" i="24"/>
  <c r="F154" i="24"/>
  <c r="F155" i="24"/>
  <c r="F123" i="24"/>
  <c r="F124" i="24"/>
  <c r="F125" i="24"/>
  <c r="F126" i="24"/>
  <c r="F127" i="24"/>
  <c r="F128" i="24"/>
  <c r="F129" i="24"/>
  <c r="F130" i="24"/>
  <c r="F131" i="24"/>
  <c r="F132" i="24"/>
  <c r="F133" i="24"/>
  <c r="F134" i="24"/>
  <c r="F135" i="24"/>
  <c r="F136" i="24"/>
  <c r="F137" i="24"/>
  <c r="F138" i="24"/>
  <c r="F106" i="24"/>
  <c r="F107" i="24"/>
  <c r="F108" i="24"/>
  <c r="F109" i="24"/>
  <c r="F110" i="24"/>
  <c r="F111" i="24"/>
  <c r="F112" i="24"/>
  <c r="F113" i="24"/>
  <c r="F114" i="24"/>
  <c r="F115" i="24"/>
  <c r="F116" i="24"/>
  <c r="F117" i="24"/>
  <c r="F118" i="24"/>
  <c r="F119" i="24"/>
  <c r="F120" i="24"/>
  <c r="F121" i="24"/>
  <c r="F89" i="24"/>
  <c r="F90" i="24"/>
  <c r="F91" i="24"/>
  <c r="F92" i="24"/>
  <c r="F93" i="24"/>
  <c r="F94" i="24"/>
  <c r="F95" i="24"/>
  <c r="F96" i="24"/>
  <c r="F97" i="24"/>
  <c r="F98" i="24"/>
  <c r="F99" i="24"/>
  <c r="F100" i="24"/>
  <c r="F101" i="24"/>
  <c r="F102" i="24"/>
  <c r="F103" i="24"/>
  <c r="F104" i="24"/>
  <c r="F72" i="24"/>
  <c r="F73" i="24"/>
  <c r="F74" i="24"/>
  <c r="F75" i="24"/>
  <c r="F76" i="24"/>
  <c r="F77" i="24"/>
  <c r="F78" i="24"/>
  <c r="F79" i="24"/>
  <c r="F80" i="24"/>
  <c r="F81" i="24"/>
  <c r="F82" i="24"/>
  <c r="F83" i="24"/>
  <c r="F84" i="24"/>
  <c r="F85" i="24"/>
  <c r="F86" i="24"/>
  <c r="F87" i="24"/>
  <c r="F55" i="24"/>
  <c r="F56" i="24"/>
  <c r="F57" i="24"/>
  <c r="F58" i="24"/>
  <c r="F59" i="24"/>
  <c r="F60" i="24"/>
  <c r="F61" i="24"/>
  <c r="F62" i="24"/>
  <c r="F63" i="24"/>
  <c r="F64" i="24"/>
  <c r="F65" i="24"/>
  <c r="F66" i="24"/>
  <c r="F67" i="24"/>
  <c r="F68" i="24"/>
  <c r="F69" i="24"/>
  <c r="F70" i="24"/>
  <c r="F38" i="24"/>
  <c r="F39" i="24"/>
  <c r="F40" i="24"/>
  <c r="F41" i="24"/>
  <c r="F42" i="24"/>
  <c r="F43" i="24"/>
  <c r="F44" i="24"/>
  <c r="F45" i="24"/>
  <c r="F46" i="24"/>
  <c r="F47" i="24"/>
  <c r="F48" i="24"/>
  <c r="F49" i="24"/>
  <c r="F50" i="24"/>
  <c r="F51" i="24"/>
  <c r="F52" i="24"/>
  <c r="F53" i="24"/>
  <c r="F139" i="24"/>
  <c r="F122" i="24"/>
  <c r="F105" i="24"/>
  <c r="F88" i="24"/>
  <c r="F71" i="24"/>
  <c r="I54" i="24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37" i="24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I51" i="24" s="1"/>
  <c r="I52" i="24" s="1"/>
  <c r="I53" i="24" s="1"/>
  <c r="F54" i="24"/>
  <c r="F37" i="24"/>
  <c r="D36" i="24"/>
  <c r="D35" i="24"/>
  <c r="D34" i="24"/>
  <c r="D33" i="24"/>
  <c r="D32" i="24"/>
  <c r="D31" i="24"/>
  <c r="D30" i="24"/>
  <c r="D29" i="24"/>
  <c r="D28" i="24"/>
  <c r="D27" i="24"/>
  <c r="D26" i="24"/>
  <c r="D25" i="24"/>
  <c r="D24" i="24"/>
  <c r="D23" i="24"/>
  <c r="D22" i="24"/>
  <c r="D21" i="24"/>
  <c r="D20" i="24"/>
  <c r="I20" i="24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F36" i="24"/>
  <c r="F35" i="24"/>
  <c r="F34" i="24"/>
  <c r="F33" i="24"/>
  <c r="F32" i="24"/>
  <c r="F31" i="24"/>
  <c r="F30" i="24"/>
  <c r="F29" i="24"/>
  <c r="F28" i="24"/>
  <c r="F27" i="24"/>
  <c r="F26" i="24"/>
  <c r="F25" i="24"/>
  <c r="F24" i="24"/>
  <c r="F23" i="24"/>
  <c r="F22" i="24"/>
  <c r="F21" i="24"/>
  <c r="F20" i="24"/>
  <c r="I3" i="24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E19" i="24"/>
  <c r="E18" i="24"/>
  <c r="E17" i="24"/>
  <c r="E16" i="24"/>
  <c r="E15" i="24"/>
  <c r="E14" i="24"/>
  <c r="E13" i="24"/>
  <c r="E12" i="24"/>
  <c r="E11" i="24"/>
  <c r="E10" i="24"/>
  <c r="E9" i="24"/>
  <c r="E8" i="24"/>
  <c r="E7" i="24"/>
  <c r="E6" i="24"/>
  <c r="E5" i="24"/>
  <c r="E4" i="24"/>
  <c r="E3" i="24"/>
  <c r="F19" i="24"/>
  <c r="F18" i="24"/>
  <c r="F17" i="24"/>
  <c r="F16" i="24"/>
  <c r="F15" i="24"/>
  <c r="F14" i="24"/>
  <c r="F13" i="24"/>
  <c r="F12" i="24"/>
  <c r="F11" i="24"/>
  <c r="F10" i="24"/>
  <c r="F9" i="24"/>
  <c r="F8" i="24"/>
  <c r="F7" i="24"/>
  <c r="F6" i="24"/>
  <c r="F5" i="24"/>
  <c r="F4" i="24"/>
  <c r="F3" i="24"/>
  <c r="D42" i="24" l="1"/>
  <c r="D50" i="24"/>
  <c r="D473" i="24"/>
  <c r="E22" i="24"/>
  <c r="E39" i="24" s="1"/>
  <c r="E56" i="24" s="1"/>
  <c r="E73" i="24" s="1"/>
  <c r="E90" i="24" s="1"/>
  <c r="E107" i="24" s="1"/>
  <c r="E124" i="24" s="1"/>
  <c r="E141" i="24" s="1"/>
  <c r="E158" i="24" s="1"/>
  <c r="E175" i="24" s="1"/>
  <c r="E192" i="24" s="1"/>
  <c r="E209" i="24" s="1"/>
  <c r="E226" i="24" s="1"/>
  <c r="E243" i="24" s="1"/>
  <c r="E260" i="24" s="1"/>
  <c r="E277" i="24" s="1"/>
  <c r="E294" i="24" s="1"/>
  <c r="E311" i="24" s="1"/>
  <c r="E328" i="24" s="1"/>
  <c r="E345" i="24" s="1"/>
  <c r="E362" i="24" s="1"/>
  <c r="E379" i="24" s="1"/>
  <c r="E396" i="24" s="1"/>
  <c r="E30" i="24"/>
  <c r="E47" i="24" s="1"/>
  <c r="E64" i="24" s="1"/>
  <c r="E81" i="24" s="1"/>
  <c r="E98" i="24" s="1"/>
  <c r="E115" i="24" s="1"/>
  <c r="E132" i="24" s="1"/>
  <c r="E149" i="24" s="1"/>
  <c r="E166" i="24" s="1"/>
  <c r="E183" i="24" s="1"/>
  <c r="E200" i="24" s="1"/>
  <c r="E217" i="24" s="1"/>
  <c r="E234" i="24" s="1"/>
  <c r="E251" i="24" s="1"/>
  <c r="E268" i="24" s="1"/>
  <c r="E285" i="24" s="1"/>
  <c r="E302" i="24" s="1"/>
  <c r="E319" i="24" s="1"/>
  <c r="E336" i="24" s="1"/>
  <c r="E353" i="24" s="1"/>
  <c r="E370" i="24" s="1"/>
  <c r="E387" i="24" s="1"/>
  <c r="E404" i="24" s="1"/>
  <c r="D43" i="24"/>
  <c r="D51" i="24"/>
  <c r="D470" i="24"/>
  <c r="E27" i="24"/>
  <c r="E44" i="24" s="1"/>
  <c r="E61" i="24" s="1"/>
  <c r="E78" i="24" s="1"/>
  <c r="E95" i="24" s="1"/>
  <c r="E112" i="24" s="1"/>
  <c r="E129" i="24" s="1"/>
  <c r="E146" i="24" s="1"/>
  <c r="E163" i="24" s="1"/>
  <c r="E180" i="24" s="1"/>
  <c r="E197" i="24" s="1"/>
  <c r="E214" i="24" s="1"/>
  <c r="E231" i="24" s="1"/>
  <c r="E248" i="24" s="1"/>
  <c r="E265" i="24" s="1"/>
  <c r="E282" i="24" s="1"/>
  <c r="E299" i="24" s="1"/>
  <c r="E316" i="24" s="1"/>
  <c r="E333" i="24" s="1"/>
  <c r="E350" i="24" s="1"/>
  <c r="E367" i="24" s="1"/>
  <c r="E384" i="24" s="1"/>
  <c r="E401" i="24" s="1"/>
  <c r="E35" i="24"/>
  <c r="E52" i="24" s="1"/>
  <c r="E69" i="24" s="1"/>
  <c r="E86" i="24" s="1"/>
  <c r="E103" i="24" s="1"/>
  <c r="E120" i="24" s="1"/>
  <c r="E137" i="24" s="1"/>
  <c r="E154" i="24" s="1"/>
  <c r="E171" i="24" s="1"/>
  <c r="E188" i="24" s="1"/>
  <c r="E205" i="24" s="1"/>
  <c r="E222" i="24" s="1"/>
  <c r="E239" i="24" s="1"/>
  <c r="E256" i="24" s="1"/>
  <c r="E273" i="24" s="1"/>
  <c r="E290" i="24" s="1"/>
  <c r="E307" i="24" s="1"/>
  <c r="E324" i="24" s="1"/>
  <c r="E341" i="24" s="1"/>
  <c r="E358" i="24" s="1"/>
  <c r="E375" i="24" s="1"/>
  <c r="E392" i="24" s="1"/>
  <c r="E409" i="24" s="1"/>
  <c r="D40" i="24"/>
  <c r="D44" i="24"/>
  <c r="D48" i="24"/>
  <c r="D52" i="24"/>
  <c r="D480" i="24"/>
  <c r="D472" i="24"/>
  <c r="D469" i="24"/>
  <c r="E21" i="24"/>
  <c r="E38" i="24" s="1"/>
  <c r="E55" i="24" s="1"/>
  <c r="E72" i="24" s="1"/>
  <c r="E89" i="24" s="1"/>
  <c r="E106" i="24" s="1"/>
  <c r="E123" i="24" s="1"/>
  <c r="E140" i="24" s="1"/>
  <c r="E157" i="24" s="1"/>
  <c r="E174" i="24" s="1"/>
  <c r="E191" i="24" s="1"/>
  <c r="E208" i="24" s="1"/>
  <c r="E225" i="24" s="1"/>
  <c r="E242" i="24" s="1"/>
  <c r="E259" i="24" s="1"/>
  <c r="E276" i="24" s="1"/>
  <c r="E293" i="24" s="1"/>
  <c r="E310" i="24" s="1"/>
  <c r="E327" i="24" s="1"/>
  <c r="E344" i="24" s="1"/>
  <c r="E361" i="24" s="1"/>
  <c r="E378" i="24" s="1"/>
  <c r="E395" i="24" s="1"/>
  <c r="E25" i="24"/>
  <c r="E42" i="24" s="1"/>
  <c r="E59" i="24" s="1"/>
  <c r="E76" i="24" s="1"/>
  <c r="E93" i="24" s="1"/>
  <c r="E110" i="24" s="1"/>
  <c r="E127" i="24" s="1"/>
  <c r="E144" i="24" s="1"/>
  <c r="E161" i="24" s="1"/>
  <c r="E178" i="24" s="1"/>
  <c r="E195" i="24" s="1"/>
  <c r="E212" i="24" s="1"/>
  <c r="E229" i="24" s="1"/>
  <c r="E246" i="24" s="1"/>
  <c r="E263" i="24" s="1"/>
  <c r="E280" i="24" s="1"/>
  <c r="E297" i="24" s="1"/>
  <c r="E314" i="24" s="1"/>
  <c r="E331" i="24" s="1"/>
  <c r="E348" i="24" s="1"/>
  <c r="E365" i="24" s="1"/>
  <c r="E382" i="24" s="1"/>
  <c r="E399" i="24" s="1"/>
  <c r="E29" i="24"/>
  <c r="E46" i="24" s="1"/>
  <c r="E63" i="24" s="1"/>
  <c r="E80" i="24" s="1"/>
  <c r="E97" i="24" s="1"/>
  <c r="E114" i="24" s="1"/>
  <c r="E131" i="24" s="1"/>
  <c r="E148" i="24" s="1"/>
  <c r="E165" i="24" s="1"/>
  <c r="E182" i="24" s="1"/>
  <c r="E199" i="24" s="1"/>
  <c r="E216" i="24" s="1"/>
  <c r="E233" i="24" s="1"/>
  <c r="E250" i="24" s="1"/>
  <c r="E267" i="24" s="1"/>
  <c r="E284" i="24" s="1"/>
  <c r="E301" i="24" s="1"/>
  <c r="E318" i="24" s="1"/>
  <c r="E335" i="24" s="1"/>
  <c r="E352" i="24" s="1"/>
  <c r="E369" i="24" s="1"/>
  <c r="E386" i="24" s="1"/>
  <c r="E403" i="24" s="1"/>
  <c r="E33" i="24"/>
  <c r="E50" i="24" s="1"/>
  <c r="E67" i="24" s="1"/>
  <c r="E84" i="24" s="1"/>
  <c r="E101" i="24" s="1"/>
  <c r="E118" i="24" s="1"/>
  <c r="E135" i="24" s="1"/>
  <c r="E152" i="24" s="1"/>
  <c r="E169" i="24" s="1"/>
  <c r="E186" i="24" s="1"/>
  <c r="E203" i="24" s="1"/>
  <c r="E220" i="24" s="1"/>
  <c r="E237" i="24" s="1"/>
  <c r="E254" i="24" s="1"/>
  <c r="E271" i="24" s="1"/>
  <c r="E288" i="24" s="1"/>
  <c r="E305" i="24" s="1"/>
  <c r="E322" i="24" s="1"/>
  <c r="E339" i="24" s="1"/>
  <c r="E356" i="24" s="1"/>
  <c r="E373" i="24" s="1"/>
  <c r="E390" i="24" s="1"/>
  <c r="E407" i="24" s="1"/>
  <c r="D38" i="24"/>
  <c r="D46" i="24"/>
  <c r="D477" i="24"/>
  <c r="D476" i="24"/>
  <c r="D468" i="24"/>
  <c r="E26" i="24"/>
  <c r="E43" i="24" s="1"/>
  <c r="E60" i="24" s="1"/>
  <c r="E77" i="24" s="1"/>
  <c r="E94" i="24" s="1"/>
  <c r="E111" i="24" s="1"/>
  <c r="E128" i="24" s="1"/>
  <c r="E145" i="24" s="1"/>
  <c r="E162" i="24" s="1"/>
  <c r="E179" i="24" s="1"/>
  <c r="E196" i="24" s="1"/>
  <c r="E213" i="24" s="1"/>
  <c r="E230" i="24" s="1"/>
  <c r="E247" i="24" s="1"/>
  <c r="E264" i="24" s="1"/>
  <c r="E281" i="24" s="1"/>
  <c r="E298" i="24" s="1"/>
  <c r="E315" i="24" s="1"/>
  <c r="E332" i="24" s="1"/>
  <c r="E349" i="24" s="1"/>
  <c r="E366" i="24" s="1"/>
  <c r="E383" i="24" s="1"/>
  <c r="E400" i="24" s="1"/>
  <c r="E34" i="24"/>
  <c r="E51" i="24" s="1"/>
  <c r="E68" i="24" s="1"/>
  <c r="E85" i="24" s="1"/>
  <c r="E102" i="24" s="1"/>
  <c r="E119" i="24" s="1"/>
  <c r="E136" i="24" s="1"/>
  <c r="E153" i="24" s="1"/>
  <c r="E170" i="24" s="1"/>
  <c r="E187" i="24" s="1"/>
  <c r="E204" i="24" s="1"/>
  <c r="E221" i="24" s="1"/>
  <c r="E238" i="24" s="1"/>
  <c r="E255" i="24" s="1"/>
  <c r="E272" i="24" s="1"/>
  <c r="E289" i="24" s="1"/>
  <c r="E306" i="24" s="1"/>
  <c r="E323" i="24" s="1"/>
  <c r="E340" i="24" s="1"/>
  <c r="E357" i="24" s="1"/>
  <c r="E374" i="24" s="1"/>
  <c r="E391" i="24" s="1"/>
  <c r="E408" i="24" s="1"/>
  <c r="D39" i="24"/>
  <c r="D47" i="24"/>
  <c r="A559" i="24"/>
  <c r="D479" i="24"/>
  <c r="D471" i="24"/>
  <c r="D478" i="24"/>
  <c r="D481" i="24"/>
  <c r="E23" i="24"/>
  <c r="E40" i="24" s="1"/>
  <c r="E57" i="24" s="1"/>
  <c r="E74" i="24" s="1"/>
  <c r="E91" i="24" s="1"/>
  <c r="E108" i="24" s="1"/>
  <c r="E125" i="24" s="1"/>
  <c r="E142" i="24" s="1"/>
  <c r="E159" i="24" s="1"/>
  <c r="E176" i="24" s="1"/>
  <c r="E193" i="24" s="1"/>
  <c r="E210" i="24" s="1"/>
  <c r="E227" i="24" s="1"/>
  <c r="E244" i="24" s="1"/>
  <c r="E261" i="24" s="1"/>
  <c r="E278" i="24" s="1"/>
  <c r="E295" i="24" s="1"/>
  <c r="E312" i="24" s="1"/>
  <c r="E329" i="24" s="1"/>
  <c r="E346" i="24" s="1"/>
  <c r="E363" i="24" s="1"/>
  <c r="E380" i="24" s="1"/>
  <c r="E397" i="24" s="1"/>
  <c r="E31" i="24"/>
  <c r="E48" i="24" s="1"/>
  <c r="E65" i="24" s="1"/>
  <c r="E82" i="24" s="1"/>
  <c r="E99" i="24" s="1"/>
  <c r="E116" i="24" s="1"/>
  <c r="E133" i="24" s="1"/>
  <c r="E150" i="24" s="1"/>
  <c r="E167" i="24" s="1"/>
  <c r="E184" i="24" s="1"/>
  <c r="E201" i="24" s="1"/>
  <c r="E218" i="24" s="1"/>
  <c r="E235" i="24" s="1"/>
  <c r="E252" i="24" s="1"/>
  <c r="E269" i="24" s="1"/>
  <c r="E286" i="24" s="1"/>
  <c r="E303" i="24" s="1"/>
  <c r="E320" i="24" s="1"/>
  <c r="E337" i="24" s="1"/>
  <c r="E354" i="24" s="1"/>
  <c r="E371" i="24" s="1"/>
  <c r="E388" i="24" s="1"/>
  <c r="E405" i="24" s="1"/>
  <c r="E20" i="24"/>
  <c r="E37" i="24" s="1"/>
  <c r="E54" i="24" s="1"/>
  <c r="E71" i="24" s="1"/>
  <c r="E88" i="24" s="1"/>
  <c r="E105" i="24" s="1"/>
  <c r="E122" i="24" s="1"/>
  <c r="E139" i="24" s="1"/>
  <c r="E156" i="24" s="1"/>
  <c r="E173" i="24" s="1"/>
  <c r="E190" i="24" s="1"/>
  <c r="E207" i="24" s="1"/>
  <c r="E224" i="24" s="1"/>
  <c r="E241" i="24" s="1"/>
  <c r="E258" i="24" s="1"/>
  <c r="E275" i="24" s="1"/>
  <c r="E292" i="24" s="1"/>
  <c r="E309" i="24" s="1"/>
  <c r="E326" i="24" s="1"/>
  <c r="E343" i="24" s="1"/>
  <c r="E360" i="24" s="1"/>
  <c r="E377" i="24" s="1"/>
  <c r="E394" i="24" s="1"/>
  <c r="E24" i="24"/>
  <c r="E41" i="24" s="1"/>
  <c r="E58" i="24" s="1"/>
  <c r="E75" i="24" s="1"/>
  <c r="E92" i="24" s="1"/>
  <c r="E109" i="24" s="1"/>
  <c r="E126" i="24" s="1"/>
  <c r="E143" i="24" s="1"/>
  <c r="E160" i="24" s="1"/>
  <c r="E177" i="24" s="1"/>
  <c r="E194" i="24" s="1"/>
  <c r="E211" i="24" s="1"/>
  <c r="E228" i="24" s="1"/>
  <c r="E245" i="24" s="1"/>
  <c r="E262" i="24" s="1"/>
  <c r="E279" i="24" s="1"/>
  <c r="E296" i="24" s="1"/>
  <c r="E313" i="24" s="1"/>
  <c r="E330" i="24" s="1"/>
  <c r="E347" i="24" s="1"/>
  <c r="E364" i="24" s="1"/>
  <c r="E381" i="24" s="1"/>
  <c r="E398" i="24" s="1"/>
  <c r="E28" i="24"/>
  <c r="E45" i="24" s="1"/>
  <c r="E62" i="24" s="1"/>
  <c r="E79" i="24" s="1"/>
  <c r="E96" i="24" s="1"/>
  <c r="E113" i="24" s="1"/>
  <c r="E130" i="24" s="1"/>
  <c r="E147" i="24" s="1"/>
  <c r="E164" i="24" s="1"/>
  <c r="E181" i="24" s="1"/>
  <c r="E198" i="24" s="1"/>
  <c r="E215" i="24" s="1"/>
  <c r="E232" i="24" s="1"/>
  <c r="E249" i="24" s="1"/>
  <c r="E266" i="24" s="1"/>
  <c r="E283" i="24" s="1"/>
  <c r="E300" i="24" s="1"/>
  <c r="E317" i="24" s="1"/>
  <c r="E334" i="24" s="1"/>
  <c r="E351" i="24" s="1"/>
  <c r="E368" i="24" s="1"/>
  <c r="E385" i="24" s="1"/>
  <c r="E402" i="24" s="1"/>
  <c r="E32" i="24"/>
  <c r="E49" i="24" s="1"/>
  <c r="E66" i="24" s="1"/>
  <c r="E83" i="24" s="1"/>
  <c r="E100" i="24" s="1"/>
  <c r="E117" i="24" s="1"/>
  <c r="E134" i="24" s="1"/>
  <c r="E151" i="24" s="1"/>
  <c r="E168" i="24" s="1"/>
  <c r="E185" i="24" s="1"/>
  <c r="E202" i="24" s="1"/>
  <c r="E219" i="24" s="1"/>
  <c r="E236" i="24" s="1"/>
  <c r="E253" i="24" s="1"/>
  <c r="E270" i="24" s="1"/>
  <c r="E287" i="24" s="1"/>
  <c r="E304" i="24" s="1"/>
  <c r="E321" i="24" s="1"/>
  <c r="E338" i="24" s="1"/>
  <c r="E355" i="24" s="1"/>
  <c r="E372" i="24" s="1"/>
  <c r="E389" i="24" s="1"/>
  <c r="E406" i="24" s="1"/>
  <c r="E36" i="24"/>
  <c r="E53" i="24" s="1"/>
  <c r="E70" i="24" s="1"/>
  <c r="E87" i="24" s="1"/>
  <c r="E104" i="24" s="1"/>
  <c r="E121" i="24" s="1"/>
  <c r="E138" i="24" s="1"/>
  <c r="E155" i="24" s="1"/>
  <c r="E172" i="24" s="1"/>
  <c r="E189" i="24" s="1"/>
  <c r="E206" i="24" s="1"/>
  <c r="E223" i="24" s="1"/>
  <c r="E240" i="24" s="1"/>
  <c r="E257" i="24" s="1"/>
  <c r="E274" i="24" s="1"/>
  <c r="E291" i="24" s="1"/>
  <c r="E308" i="24" s="1"/>
  <c r="E325" i="24" s="1"/>
  <c r="E342" i="24" s="1"/>
  <c r="E359" i="24" s="1"/>
  <c r="E376" i="24" s="1"/>
  <c r="E393" i="24" s="1"/>
  <c r="E410" i="24" s="1"/>
  <c r="D37" i="24"/>
  <c r="D41" i="24"/>
  <c r="D45" i="24"/>
  <c r="D49" i="24"/>
  <c r="D53" i="24"/>
  <c r="D465" i="24"/>
  <c r="D475" i="24"/>
  <c r="D467" i="24"/>
  <c r="D482" i="24"/>
  <c r="D474" i="24"/>
  <c r="D466" i="24"/>
  <c r="E271" i="19"/>
  <c r="E270" i="19"/>
  <c r="E269" i="19"/>
  <c r="E268" i="19"/>
  <c r="E267" i="19"/>
  <c r="E266" i="19"/>
  <c r="E265" i="19"/>
  <c r="E264" i="19"/>
  <c r="E263" i="19"/>
  <c r="E262" i="19"/>
  <c r="E261" i="19"/>
  <c r="E260" i="19"/>
  <c r="E259" i="19"/>
  <c r="E258" i="19"/>
  <c r="E257" i="19"/>
  <c r="E256" i="19"/>
  <c r="E255" i="19"/>
  <c r="E254" i="19"/>
  <c r="E253" i="19"/>
  <c r="E252" i="19"/>
  <c r="E251" i="19"/>
  <c r="E250" i="19"/>
  <c r="E249" i="19"/>
  <c r="E248" i="19"/>
  <c r="E247" i="19"/>
  <c r="E246" i="19"/>
  <c r="E245" i="19"/>
  <c r="E244" i="19"/>
  <c r="E243" i="19"/>
  <c r="E242" i="19"/>
  <c r="E241" i="19"/>
  <c r="E240" i="19"/>
  <c r="E239" i="19"/>
  <c r="E238" i="19"/>
  <c r="E237" i="19"/>
  <c r="E236" i="19"/>
  <c r="E235" i="19"/>
  <c r="E234" i="19"/>
  <c r="E233" i="19"/>
  <c r="E232" i="19"/>
  <c r="E231" i="19"/>
  <c r="E230" i="19"/>
  <c r="E229" i="19"/>
  <c r="E228" i="19"/>
  <c r="E227" i="19"/>
  <c r="E226" i="19"/>
  <c r="E225" i="19"/>
  <c r="E224" i="19"/>
  <c r="E223" i="19"/>
  <c r="E222" i="19"/>
  <c r="E221" i="19"/>
  <c r="E220" i="19"/>
  <c r="E219" i="19"/>
  <c r="E218" i="19"/>
  <c r="E217" i="19"/>
  <c r="E216" i="19"/>
  <c r="E215" i="19"/>
  <c r="E214" i="19"/>
  <c r="E213" i="19"/>
  <c r="E212" i="19"/>
  <c r="E211" i="19"/>
  <c r="E210" i="19"/>
  <c r="E209" i="19"/>
  <c r="E208" i="19"/>
  <c r="E207" i="19"/>
  <c r="E206" i="19"/>
  <c r="E205" i="19"/>
  <c r="E204" i="19"/>
  <c r="E203" i="19"/>
  <c r="E202" i="19"/>
  <c r="E201" i="19"/>
  <c r="E200" i="19"/>
  <c r="E199" i="19"/>
  <c r="E198" i="19"/>
  <c r="E197" i="19"/>
  <c r="E196" i="19"/>
  <c r="E195" i="19"/>
  <c r="E194" i="19"/>
  <c r="E193" i="19"/>
  <c r="E192" i="19"/>
  <c r="E191" i="19"/>
  <c r="E190" i="19"/>
  <c r="E189" i="19"/>
  <c r="E188" i="19"/>
  <c r="E187" i="19"/>
  <c r="E186" i="19"/>
  <c r="E185" i="19"/>
  <c r="E184" i="19"/>
  <c r="E183" i="19"/>
  <c r="E182" i="19"/>
  <c r="E181" i="19"/>
  <c r="E180" i="19"/>
  <c r="E179" i="19"/>
  <c r="E178" i="19"/>
  <c r="E177" i="19"/>
  <c r="E176" i="19"/>
  <c r="E175" i="19"/>
  <c r="E174" i="19"/>
  <c r="E173" i="19"/>
  <c r="E172" i="19"/>
  <c r="E171" i="19"/>
  <c r="E170" i="19"/>
  <c r="E169" i="19"/>
  <c r="E168" i="19"/>
  <c r="E167" i="19"/>
  <c r="E166" i="19"/>
  <c r="E165" i="19"/>
  <c r="E164" i="19"/>
  <c r="E163" i="19"/>
  <c r="E162" i="19"/>
  <c r="E161" i="19"/>
  <c r="E160" i="19"/>
  <c r="E159" i="19"/>
  <c r="E158" i="19"/>
  <c r="E157" i="19"/>
  <c r="E156" i="19"/>
  <c r="E155" i="19"/>
  <c r="E154" i="19"/>
  <c r="E153" i="19"/>
  <c r="E152" i="19"/>
  <c r="E151" i="19"/>
  <c r="E150" i="19"/>
  <c r="E149" i="19"/>
  <c r="E148" i="19"/>
  <c r="E147" i="19"/>
  <c r="E146" i="19"/>
  <c r="E145" i="19"/>
  <c r="E144" i="19"/>
  <c r="E143" i="19"/>
  <c r="E142" i="19"/>
  <c r="E141" i="19"/>
  <c r="E140" i="19"/>
  <c r="E139" i="19"/>
  <c r="E138" i="19"/>
  <c r="E137" i="19"/>
  <c r="E136" i="19"/>
  <c r="E135" i="19"/>
  <c r="E134" i="19"/>
  <c r="E133" i="19"/>
  <c r="E132" i="19"/>
  <c r="E131" i="19"/>
  <c r="E130" i="19"/>
  <c r="E129" i="19"/>
  <c r="E128" i="19"/>
  <c r="E127" i="19"/>
  <c r="E126" i="19"/>
  <c r="E125" i="19"/>
  <c r="E124" i="19"/>
  <c r="E123" i="19"/>
  <c r="E122" i="19"/>
  <c r="E121" i="19"/>
  <c r="E120" i="19"/>
  <c r="E119" i="19"/>
  <c r="I118" i="19"/>
  <c r="F118" i="19"/>
  <c r="E118" i="19"/>
  <c r="I117" i="19"/>
  <c r="F117" i="19"/>
  <c r="E117" i="19"/>
  <c r="I116" i="19"/>
  <c r="F116" i="19"/>
  <c r="E116" i="19"/>
  <c r="I115" i="19"/>
  <c r="F115" i="19"/>
  <c r="E115" i="19"/>
  <c r="I114" i="19"/>
  <c r="F114" i="19"/>
  <c r="E114" i="19"/>
  <c r="I113" i="19"/>
  <c r="F113" i="19"/>
  <c r="E113" i="19"/>
  <c r="I112" i="19"/>
  <c r="F112" i="19"/>
  <c r="E112" i="19"/>
  <c r="I111" i="19"/>
  <c r="F111" i="19"/>
  <c r="E111" i="19"/>
  <c r="I110" i="19"/>
  <c r="F110" i="19"/>
  <c r="E110" i="19"/>
  <c r="I109" i="19"/>
  <c r="F109" i="19"/>
  <c r="E109" i="19"/>
  <c r="I108" i="19"/>
  <c r="F108" i="19"/>
  <c r="E108" i="19"/>
  <c r="I107" i="19"/>
  <c r="F107" i="19"/>
  <c r="E107" i="19"/>
  <c r="I106" i="19"/>
  <c r="F106" i="19"/>
  <c r="E106" i="19"/>
  <c r="I105" i="19"/>
  <c r="F105" i="19"/>
  <c r="E105" i="19"/>
  <c r="I104" i="19"/>
  <c r="F104" i="19"/>
  <c r="E104" i="19"/>
  <c r="I103" i="19"/>
  <c r="F103" i="19"/>
  <c r="E103" i="19"/>
  <c r="I102" i="19"/>
  <c r="F102" i="19"/>
  <c r="E102" i="19"/>
  <c r="I101" i="19"/>
  <c r="F101" i="19"/>
  <c r="E101" i="19"/>
  <c r="I100" i="19"/>
  <c r="F100" i="19"/>
  <c r="E100" i="19"/>
  <c r="I99" i="19"/>
  <c r="F99" i="19"/>
  <c r="E99" i="19"/>
  <c r="I98" i="19"/>
  <c r="F98" i="19"/>
  <c r="E98" i="19"/>
  <c r="I97" i="19"/>
  <c r="F97" i="19"/>
  <c r="E97" i="19"/>
  <c r="I96" i="19"/>
  <c r="F96" i="19"/>
  <c r="E96" i="19"/>
  <c r="I95" i="19"/>
  <c r="F95" i="19"/>
  <c r="E95" i="19"/>
  <c r="I94" i="19"/>
  <c r="F94" i="19"/>
  <c r="E94" i="19"/>
  <c r="I93" i="19"/>
  <c r="F93" i="19"/>
  <c r="E93" i="19"/>
  <c r="I92" i="19"/>
  <c r="F92" i="19"/>
  <c r="E92" i="19"/>
  <c r="I91" i="19"/>
  <c r="F91" i="19"/>
  <c r="E91" i="19"/>
  <c r="I90" i="19"/>
  <c r="F90" i="19"/>
  <c r="E90" i="19"/>
  <c r="I89" i="19"/>
  <c r="F89" i="19"/>
  <c r="E89" i="19"/>
  <c r="I88" i="19"/>
  <c r="F88" i="19"/>
  <c r="E88" i="19"/>
  <c r="I87" i="19"/>
  <c r="F87" i="19"/>
  <c r="E87" i="19"/>
  <c r="I86" i="19"/>
  <c r="F86" i="19"/>
  <c r="E86" i="19"/>
  <c r="I85" i="19"/>
  <c r="F85" i="19"/>
  <c r="E85" i="19"/>
  <c r="I84" i="19"/>
  <c r="F84" i="19"/>
  <c r="E84" i="19"/>
  <c r="I83" i="19"/>
  <c r="F83" i="19"/>
  <c r="E83" i="19"/>
  <c r="I82" i="19"/>
  <c r="F82" i="19"/>
  <c r="E82" i="19"/>
  <c r="I81" i="19"/>
  <c r="F81" i="19"/>
  <c r="E81" i="19"/>
  <c r="I80" i="19"/>
  <c r="F80" i="19"/>
  <c r="E80" i="19"/>
  <c r="I79" i="19"/>
  <c r="F79" i="19"/>
  <c r="E79" i="19"/>
  <c r="I78" i="19"/>
  <c r="F78" i="19"/>
  <c r="E78" i="19"/>
  <c r="I77" i="19"/>
  <c r="F77" i="19"/>
  <c r="E77" i="19"/>
  <c r="I76" i="19"/>
  <c r="F76" i="19"/>
  <c r="E76" i="19"/>
  <c r="I75" i="19"/>
  <c r="F75" i="19"/>
  <c r="E75" i="19"/>
  <c r="I74" i="19"/>
  <c r="F74" i="19"/>
  <c r="E74" i="19"/>
  <c r="I73" i="19"/>
  <c r="F73" i="19"/>
  <c r="E73" i="19"/>
  <c r="I72" i="19"/>
  <c r="F72" i="19"/>
  <c r="E72" i="19"/>
  <c r="I71" i="19"/>
  <c r="F71" i="19"/>
  <c r="E71" i="19"/>
  <c r="I70" i="19"/>
  <c r="F70" i="19"/>
  <c r="E70" i="19"/>
  <c r="I69" i="19"/>
  <c r="F69" i="19"/>
  <c r="E69" i="19"/>
  <c r="I68" i="19"/>
  <c r="F68" i="19"/>
  <c r="E68" i="19"/>
  <c r="I67" i="19"/>
  <c r="F67" i="19"/>
  <c r="E67" i="19"/>
  <c r="I66" i="19"/>
  <c r="F66" i="19"/>
  <c r="E66" i="19"/>
  <c r="I65" i="19"/>
  <c r="F65" i="19"/>
  <c r="E65" i="19"/>
  <c r="I64" i="19"/>
  <c r="F64" i="19"/>
  <c r="E64" i="19"/>
  <c r="I63" i="19"/>
  <c r="F63" i="19"/>
  <c r="E63" i="19"/>
  <c r="I62" i="19"/>
  <c r="F62" i="19"/>
  <c r="E62" i="19"/>
  <c r="I61" i="19"/>
  <c r="F61" i="19"/>
  <c r="E61" i="19"/>
  <c r="I60" i="19"/>
  <c r="F60" i="19"/>
  <c r="E60" i="19"/>
  <c r="I59" i="19"/>
  <c r="F59" i="19"/>
  <c r="E59" i="19"/>
  <c r="I58" i="19"/>
  <c r="F58" i="19"/>
  <c r="E58" i="19"/>
  <c r="I57" i="19"/>
  <c r="F57" i="19"/>
  <c r="E57" i="19"/>
  <c r="I56" i="19"/>
  <c r="F56" i="19"/>
  <c r="E56" i="19"/>
  <c r="I55" i="19"/>
  <c r="F55" i="19"/>
  <c r="E55" i="19"/>
  <c r="I54" i="19"/>
  <c r="F54" i="19"/>
  <c r="E54" i="19"/>
  <c r="I53" i="19"/>
  <c r="F53" i="19"/>
  <c r="E53" i="19"/>
  <c r="I52" i="19"/>
  <c r="F52" i="19"/>
  <c r="E52" i="19"/>
  <c r="I51" i="19"/>
  <c r="F51" i="19"/>
  <c r="E51" i="19"/>
  <c r="I50" i="19"/>
  <c r="F50" i="19"/>
  <c r="E50" i="19"/>
  <c r="I49" i="19"/>
  <c r="F49" i="19"/>
  <c r="E49" i="19"/>
  <c r="I48" i="19"/>
  <c r="F48" i="19"/>
  <c r="E48" i="19"/>
  <c r="I47" i="19"/>
  <c r="F47" i="19"/>
  <c r="E47" i="19"/>
  <c r="I46" i="19"/>
  <c r="F46" i="19"/>
  <c r="E46" i="19"/>
  <c r="I45" i="19"/>
  <c r="F45" i="19"/>
  <c r="E45" i="19"/>
  <c r="I44" i="19"/>
  <c r="F44" i="19"/>
  <c r="E44" i="19"/>
  <c r="I43" i="19"/>
  <c r="F43" i="19"/>
  <c r="E43" i="19"/>
  <c r="I42" i="19"/>
  <c r="F42" i="19"/>
  <c r="E42" i="19"/>
  <c r="I41" i="19"/>
  <c r="F41" i="19"/>
  <c r="E41" i="19"/>
  <c r="I40" i="19"/>
  <c r="F40" i="19"/>
  <c r="E40" i="19"/>
  <c r="I39" i="19"/>
  <c r="F39" i="19"/>
  <c r="E39" i="19"/>
  <c r="I38" i="19"/>
  <c r="F38" i="19"/>
  <c r="E38" i="19"/>
  <c r="I37" i="19"/>
  <c r="F37" i="19"/>
  <c r="E37" i="19"/>
  <c r="I36" i="19"/>
  <c r="F36" i="19"/>
  <c r="E36" i="19"/>
  <c r="I35" i="19"/>
  <c r="F35" i="19"/>
  <c r="E35" i="19"/>
  <c r="I34" i="19"/>
  <c r="F34" i="19"/>
  <c r="E34" i="19"/>
  <c r="I33" i="19"/>
  <c r="F33" i="19"/>
  <c r="D492" i="24" l="1"/>
  <c r="D485" i="24"/>
  <c r="D496" i="24"/>
  <c r="D64" i="24"/>
  <c r="D486" i="24"/>
  <c r="D495" i="24"/>
  <c r="D55" i="24"/>
  <c r="D67" i="24"/>
  <c r="D490" i="24"/>
  <c r="D69" i="24"/>
  <c r="D61" i="24"/>
  <c r="D488" i="24"/>
  <c r="D60" i="24"/>
  <c r="A560" i="24"/>
  <c r="D56" i="24"/>
  <c r="D494" i="24"/>
  <c r="D63" i="24"/>
  <c r="D487" i="24"/>
  <c r="D59" i="24"/>
  <c r="D483" i="24"/>
  <c r="D66" i="24"/>
  <c r="D58" i="24"/>
  <c r="D497" i="24"/>
  <c r="D484" i="24"/>
  <c r="D500" i="24"/>
  <c r="D493" i="24"/>
  <c r="D70" i="24"/>
  <c r="D62" i="24"/>
  <c r="D54" i="24"/>
  <c r="D499" i="24"/>
  <c r="D489" i="24"/>
  <c r="D498" i="24"/>
  <c r="D65" i="24"/>
  <c r="D57" i="24"/>
  <c r="D68" i="24"/>
  <c r="D491" i="24"/>
  <c r="D155" i="23"/>
  <c r="F271" i="19" s="1"/>
  <c r="D154" i="23"/>
  <c r="F270" i="19" s="1"/>
  <c r="D153" i="23"/>
  <c r="F269" i="19" s="1"/>
  <c r="D152" i="23"/>
  <c r="F268" i="19" s="1"/>
  <c r="D151" i="23"/>
  <c r="F267" i="19" s="1"/>
  <c r="D150" i="23"/>
  <c r="F266" i="19" s="1"/>
  <c r="D149" i="23"/>
  <c r="F265" i="19" s="1"/>
  <c r="D148" i="23"/>
  <c r="F264" i="19" s="1"/>
  <c r="D147" i="23"/>
  <c r="F263" i="19" s="1"/>
  <c r="D146" i="23"/>
  <c r="F262" i="19" s="1"/>
  <c r="D145" i="23"/>
  <c r="F261" i="19" s="1"/>
  <c r="D144" i="23"/>
  <c r="F260" i="19" s="1"/>
  <c r="D143" i="23"/>
  <c r="F259" i="19" s="1"/>
  <c r="D142" i="23"/>
  <c r="F258" i="19" s="1"/>
  <c r="D141" i="23"/>
  <c r="F257" i="19" s="1"/>
  <c r="D140" i="23"/>
  <c r="F256" i="19" s="1"/>
  <c r="D139" i="23"/>
  <c r="F255" i="19" s="1"/>
  <c r="D138" i="23"/>
  <c r="F254" i="19" s="1"/>
  <c r="D137" i="23"/>
  <c r="F253" i="19" s="1"/>
  <c r="D136" i="23"/>
  <c r="F252" i="19" s="1"/>
  <c r="D135" i="23"/>
  <c r="F251" i="19" s="1"/>
  <c r="D134" i="23"/>
  <c r="F250" i="19" s="1"/>
  <c r="D133" i="23"/>
  <c r="F249" i="19" s="1"/>
  <c r="D132" i="23"/>
  <c r="F248" i="19" s="1"/>
  <c r="D131" i="23"/>
  <c r="F247" i="19" s="1"/>
  <c r="D130" i="23"/>
  <c r="F246" i="19" s="1"/>
  <c r="D129" i="23"/>
  <c r="F245" i="19" s="1"/>
  <c r="D128" i="23"/>
  <c r="F244" i="19" s="1"/>
  <c r="D127" i="23"/>
  <c r="F243" i="19" s="1"/>
  <c r="D126" i="23"/>
  <c r="F242" i="19" s="1"/>
  <c r="D125" i="23"/>
  <c r="F241" i="19" s="1"/>
  <c r="D124" i="23"/>
  <c r="F240" i="19" s="1"/>
  <c r="D123" i="23"/>
  <c r="F239" i="19" s="1"/>
  <c r="D122" i="23"/>
  <c r="F238" i="19" s="1"/>
  <c r="D121" i="23"/>
  <c r="F237" i="19" s="1"/>
  <c r="D120" i="23"/>
  <c r="F236" i="19" s="1"/>
  <c r="D119" i="23"/>
  <c r="F235" i="19" s="1"/>
  <c r="D118" i="23"/>
  <c r="F234" i="19" s="1"/>
  <c r="D117" i="23"/>
  <c r="F233" i="19" s="1"/>
  <c r="D116" i="23"/>
  <c r="F232" i="19" s="1"/>
  <c r="D115" i="23"/>
  <c r="F231" i="19" s="1"/>
  <c r="D114" i="23"/>
  <c r="F230" i="19" s="1"/>
  <c r="D113" i="23"/>
  <c r="F229" i="19" s="1"/>
  <c r="D112" i="23"/>
  <c r="F228" i="19" s="1"/>
  <c r="D111" i="23"/>
  <c r="F227" i="19" s="1"/>
  <c r="D110" i="23"/>
  <c r="F226" i="19" s="1"/>
  <c r="D109" i="23"/>
  <c r="F225" i="19" s="1"/>
  <c r="D108" i="23"/>
  <c r="F224" i="19" s="1"/>
  <c r="D107" i="23"/>
  <c r="F223" i="19" s="1"/>
  <c r="D106" i="23"/>
  <c r="F222" i="19" s="1"/>
  <c r="D105" i="23"/>
  <c r="F221" i="19" s="1"/>
  <c r="D104" i="23"/>
  <c r="F220" i="19" s="1"/>
  <c r="D103" i="23"/>
  <c r="F219" i="19" s="1"/>
  <c r="D102" i="23"/>
  <c r="F218" i="19" s="1"/>
  <c r="D101" i="23"/>
  <c r="F217" i="19" s="1"/>
  <c r="D100" i="23"/>
  <c r="F216" i="19" s="1"/>
  <c r="D99" i="23"/>
  <c r="F215" i="19" s="1"/>
  <c r="D98" i="23"/>
  <c r="F214" i="19" s="1"/>
  <c r="D97" i="23"/>
  <c r="F213" i="19" s="1"/>
  <c r="D96" i="23"/>
  <c r="F212" i="19" s="1"/>
  <c r="D95" i="23"/>
  <c r="F211" i="19" s="1"/>
  <c r="D94" i="23"/>
  <c r="F210" i="19" s="1"/>
  <c r="D93" i="23"/>
  <c r="F209" i="19" s="1"/>
  <c r="D92" i="23"/>
  <c r="F208" i="19" s="1"/>
  <c r="D91" i="23"/>
  <c r="F207" i="19" s="1"/>
  <c r="D90" i="23"/>
  <c r="F206" i="19" s="1"/>
  <c r="D89" i="23"/>
  <c r="F205" i="19" s="1"/>
  <c r="D88" i="23"/>
  <c r="F204" i="19" s="1"/>
  <c r="D87" i="23"/>
  <c r="F203" i="19" s="1"/>
  <c r="D86" i="23"/>
  <c r="F202" i="19" s="1"/>
  <c r="D85" i="23"/>
  <c r="F201" i="19" s="1"/>
  <c r="D84" i="23"/>
  <c r="F200" i="19" s="1"/>
  <c r="D83" i="23"/>
  <c r="F199" i="19" s="1"/>
  <c r="D82" i="23"/>
  <c r="F198" i="19" s="1"/>
  <c r="D81" i="23"/>
  <c r="F197" i="19" s="1"/>
  <c r="D80" i="23"/>
  <c r="F196" i="19" s="1"/>
  <c r="D79" i="23"/>
  <c r="F195" i="19" s="1"/>
  <c r="D78" i="23"/>
  <c r="F194" i="19" s="1"/>
  <c r="D77" i="23"/>
  <c r="F193" i="19" s="1"/>
  <c r="D76" i="23"/>
  <c r="F192" i="19" s="1"/>
  <c r="D75" i="23"/>
  <c r="F191" i="19" s="1"/>
  <c r="D74" i="23"/>
  <c r="F190" i="19" s="1"/>
  <c r="D73" i="23"/>
  <c r="F189" i="19" s="1"/>
  <c r="D72" i="23"/>
  <c r="F188" i="19" s="1"/>
  <c r="D71" i="23"/>
  <c r="F187" i="19" s="1"/>
  <c r="D70" i="23"/>
  <c r="F186" i="19" s="1"/>
  <c r="D69" i="23"/>
  <c r="F185" i="19" s="1"/>
  <c r="D68" i="23"/>
  <c r="F184" i="19" s="1"/>
  <c r="D67" i="23"/>
  <c r="F183" i="19" s="1"/>
  <c r="D66" i="23"/>
  <c r="F182" i="19" s="1"/>
  <c r="D65" i="23"/>
  <c r="F181" i="19" s="1"/>
  <c r="D64" i="23"/>
  <c r="F180" i="19" s="1"/>
  <c r="D63" i="23"/>
  <c r="F179" i="19" s="1"/>
  <c r="D62" i="23"/>
  <c r="F178" i="19" s="1"/>
  <c r="D61" i="23"/>
  <c r="F177" i="19" s="1"/>
  <c r="D60" i="23"/>
  <c r="F176" i="19" s="1"/>
  <c r="D59" i="23"/>
  <c r="F175" i="19" s="1"/>
  <c r="D58" i="23"/>
  <c r="F174" i="19" s="1"/>
  <c r="D57" i="23"/>
  <c r="F173" i="19" s="1"/>
  <c r="D56" i="23"/>
  <c r="F172" i="19" s="1"/>
  <c r="D55" i="23"/>
  <c r="F171" i="19" s="1"/>
  <c r="D54" i="23"/>
  <c r="F170" i="19" s="1"/>
  <c r="D53" i="23"/>
  <c r="F169" i="19" s="1"/>
  <c r="D52" i="23"/>
  <c r="F168" i="19" s="1"/>
  <c r="D51" i="23"/>
  <c r="F167" i="19" s="1"/>
  <c r="D50" i="23"/>
  <c r="F166" i="19" s="1"/>
  <c r="D49" i="23"/>
  <c r="F165" i="19" s="1"/>
  <c r="D48" i="23"/>
  <c r="F164" i="19" s="1"/>
  <c r="D47" i="23"/>
  <c r="F163" i="19" s="1"/>
  <c r="D46" i="23"/>
  <c r="F162" i="19" s="1"/>
  <c r="D45" i="23"/>
  <c r="F161" i="19" s="1"/>
  <c r="D44" i="23"/>
  <c r="F160" i="19" s="1"/>
  <c r="D43" i="23"/>
  <c r="F159" i="19" s="1"/>
  <c r="D42" i="23"/>
  <c r="F158" i="19" s="1"/>
  <c r="D41" i="23"/>
  <c r="F157" i="19" s="1"/>
  <c r="D40" i="23"/>
  <c r="F156" i="19" s="1"/>
  <c r="D39" i="23"/>
  <c r="F155" i="19" s="1"/>
  <c r="D38" i="23"/>
  <c r="F154" i="19" s="1"/>
  <c r="D37" i="23"/>
  <c r="F153" i="19" s="1"/>
  <c r="D36" i="23"/>
  <c r="F152" i="19" s="1"/>
  <c r="D35" i="23"/>
  <c r="F151" i="19" s="1"/>
  <c r="D34" i="23"/>
  <c r="F150" i="19" s="1"/>
  <c r="D33" i="23"/>
  <c r="F149" i="19" s="1"/>
  <c r="D32" i="23"/>
  <c r="F148" i="19" s="1"/>
  <c r="D31" i="23"/>
  <c r="F147" i="19" s="1"/>
  <c r="D30" i="23"/>
  <c r="F146" i="19" s="1"/>
  <c r="D29" i="23"/>
  <c r="F145" i="19" s="1"/>
  <c r="D28" i="23"/>
  <c r="F144" i="19" s="1"/>
  <c r="D27" i="23"/>
  <c r="F143" i="19" s="1"/>
  <c r="D26" i="23"/>
  <c r="F142" i="19" s="1"/>
  <c r="D25" i="23"/>
  <c r="F141" i="19" s="1"/>
  <c r="D24" i="23"/>
  <c r="F140" i="19" s="1"/>
  <c r="D23" i="23"/>
  <c r="F139" i="19" s="1"/>
  <c r="D22" i="23"/>
  <c r="F138" i="19" s="1"/>
  <c r="D21" i="23"/>
  <c r="F137" i="19" s="1"/>
  <c r="D20" i="23"/>
  <c r="F136" i="19" s="1"/>
  <c r="D19" i="23"/>
  <c r="F135" i="19" s="1"/>
  <c r="D18" i="23"/>
  <c r="F134" i="19" s="1"/>
  <c r="D17" i="23"/>
  <c r="F133" i="19" s="1"/>
  <c r="D16" i="23"/>
  <c r="F132" i="19" s="1"/>
  <c r="D15" i="23"/>
  <c r="F131" i="19" s="1"/>
  <c r="D14" i="23"/>
  <c r="F130" i="19" s="1"/>
  <c r="D13" i="23"/>
  <c r="F129" i="19" s="1"/>
  <c r="D12" i="23"/>
  <c r="F128" i="19" s="1"/>
  <c r="D11" i="23"/>
  <c r="F127" i="19" s="1"/>
  <c r="D10" i="23"/>
  <c r="F126" i="19" s="1"/>
  <c r="D9" i="23"/>
  <c r="F125" i="19" s="1"/>
  <c r="D8" i="23"/>
  <c r="F124" i="19" s="1"/>
  <c r="D7" i="23"/>
  <c r="F123" i="19" s="1"/>
  <c r="D6" i="23"/>
  <c r="F122" i="19" s="1"/>
  <c r="D5" i="23"/>
  <c r="F121" i="19" s="1"/>
  <c r="D4" i="23"/>
  <c r="F120" i="19" s="1"/>
  <c r="D3" i="23"/>
  <c r="F119" i="19" s="1"/>
  <c r="E33" i="19"/>
  <c r="C155" i="23"/>
  <c r="C271" i="19" s="1"/>
  <c r="C154" i="23"/>
  <c r="C270" i="19" s="1"/>
  <c r="C153" i="23"/>
  <c r="C269" i="19" s="1"/>
  <c r="C152" i="23"/>
  <c r="C268" i="19" s="1"/>
  <c r="C151" i="23"/>
  <c r="C267" i="19" s="1"/>
  <c r="C150" i="23"/>
  <c r="C266" i="19" s="1"/>
  <c r="C149" i="23"/>
  <c r="C265" i="19" s="1"/>
  <c r="C148" i="23"/>
  <c r="C264" i="19" s="1"/>
  <c r="C147" i="23"/>
  <c r="C263" i="19" s="1"/>
  <c r="C146" i="23"/>
  <c r="C262" i="19" s="1"/>
  <c r="C145" i="23"/>
  <c r="C261" i="19" s="1"/>
  <c r="C144" i="23"/>
  <c r="C260" i="19" s="1"/>
  <c r="C143" i="23"/>
  <c r="C259" i="19" s="1"/>
  <c r="C142" i="23"/>
  <c r="C258" i="19" s="1"/>
  <c r="C141" i="23"/>
  <c r="C257" i="19" s="1"/>
  <c r="C140" i="23"/>
  <c r="C256" i="19" s="1"/>
  <c r="C139" i="23"/>
  <c r="C255" i="19" s="1"/>
  <c r="C138" i="23"/>
  <c r="C254" i="19" s="1"/>
  <c r="C137" i="23"/>
  <c r="C253" i="19" s="1"/>
  <c r="C136" i="23"/>
  <c r="C252" i="19" s="1"/>
  <c r="C135" i="23"/>
  <c r="C251" i="19" s="1"/>
  <c r="C134" i="23"/>
  <c r="C250" i="19" s="1"/>
  <c r="C133" i="23"/>
  <c r="C249" i="19" s="1"/>
  <c r="C132" i="23"/>
  <c r="C248" i="19" s="1"/>
  <c r="C131" i="23"/>
  <c r="C247" i="19" s="1"/>
  <c r="C130" i="23"/>
  <c r="C246" i="19" s="1"/>
  <c r="C129" i="23"/>
  <c r="C245" i="19" s="1"/>
  <c r="C128" i="23"/>
  <c r="C244" i="19" s="1"/>
  <c r="C127" i="23"/>
  <c r="C243" i="19" s="1"/>
  <c r="C126" i="23"/>
  <c r="C242" i="19" s="1"/>
  <c r="C125" i="23"/>
  <c r="C241" i="19" s="1"/>
  <c r="C124" i="23"/>
  <c r="C240" i="19" s="1"/>
  <c r="C123" i="23"/>
  <c r="C239" i="19" s="1"/>
  <c r="C122" i="23"/>
  <c r="C238" i="19" s="1"/>
  <c r="C121" i="23"/>
  <c r="C237" i="19" s="1"/>
  <c r="C120" i="23"/>
  <c r="C236" i="19" s="1"/>
  <c r="C119" i="23"/>
  <c r="C235" i="19" s="1"/>
  <c r="C118" i="23"/>
  <c r="C234" i="19" s="1"/>
  <c r="C117" i="23"/>
  <c r="C233" i="19" s="1"/>
  <c r="C116" i="23"/>
  <c r="C232" i="19" s="1"/>
  <c r="C115" i="23"/>
  <c r="C231" i="19" s="1"/>
  <c r="C114" i="23"/>
  <c r="C230" i="19" s="1"/>
  <c r="C113" i="23"/>
  <c r="C229" i="19" s="1"/>
  <c r="C112" i="23"/>
  <c r="C228" i="19" s="1"/>
  <c r="C111" i="23"/>
  <c r="C227" i="19" s="1"/>
  <c r="C110" i="23"/>
  <c r="C226" i="19" s="1"/>
  <c r="C109" i="23"/>
  <c r="C225" i="19" s="1"/>
  <c r="C108" i="23"/>
  <c r="C224" i="19" s="1"/>
  <c r="C107" i="23"/>
  <c r="C223" i="19" s="1"/>
  <c r="C106" i="23"/>
  <c r="C222" i="19" s="1"/>
  <c r="C105" i="23"/>
  <c r="C221" i="19" s="1"/>
  <c r="C104" i="23"/>
  <c r="C220" i="19" s="1"/>
  <c r="C103" i="23"/>
  <c r="C219" i="19" s="1"/>
  <c r="C102" i="23"/>
  <c r="C218" i="19" s="1"/>
  <c r="C101" i="23"/>
  <c r="C217" i="19" s="1"/>
  <c r="C100" i="23"/>
  <c r="C216" i="19" s="1"/>
  <c r="C99" i="23"/>
  <c r="C215" i="19" s="1"/>
  <c r="C98" i="23"/>
  <c r="C214" i="19" s="1"/>
  <c r="C97" i="23"/>
  <c r="C213" i="19" s="1"/>
  <c r="C96" i="23"/>
  <c r="C212" i="19" s="1"/>
  <c r="C95" i="23"/>
  <c r="C211" i="19" s="1"/>
  <c r="C94" i="23"/>
  <c r="C210" i="19" s="1"/>
  <c r="C93" i="23"/>
  <c r="C209" i="19" s="1"/>
  <c r="C92" i="23"/>
  <c r="C208" i="19" s="1"/>
  <c r="C91" i="23"/>
  <c r="C207" i="19" s="1"/>
  <c r="C90" i="23"/>
  <c r="C206" i="19" s="1"/>
  <c r="C89" i="23"/>
  <c r="C205" i="19" s="1"/>
  <c r="C88" i="23"/>
  <c r="C204" i="19" s="1"/>
  <c r="C87" i="23"/>
  <c r="C203" i="19" s="1"/>
  <c r="C86" i="23"/>
  <c r="C202" i="19" s="1"/>
  <c r="C85" i="23"/>
  <c r="C201" i="19" s="1"/>
  <c r="C84" i="23"/>
  <c r="C200" i="19" s="1"/>
  <c r="C83" i="23"/>
  <c r="C199" i="19" s="1"/>
  <c r="C82" i="23"/>
  <c r="C198" i="19" s="1"/>
  <c r="C81" i="23"/>
  <c r="C197" i="19" s="1"/>
  <c r="C80" i="23"/>
  <c r="C196" i="19" s="1"/>
  <c r="C79" i="23"/>
  <c r="C195" i="19" s="1"/>
  <c r="C78" i="23"/>
  <c r="C194" i="19" s="1"/>
  <c r="C77" i="23"/>
  <c r="C193" i="19" s="1"/>
  <c r="C76" i="23"/>
  <c r="C192" i="19" s="1"/>
  <c r="C75" i="23"/>
  <c r="C191" i="19" s="1"/>
  <c r="C74" i="23"/>
  <c r="C190" i="19" s="1"/>
  <c r="C73" i="23"/>
  <c r="C189" i="19" s="1"/>
  <c r="C72" i="23"/>
  <c r="C188" i="19" s="1"/>
  <c r="C71" i="23"/>
  <c r="C187" i="19" s="1"/>
  <c r="C70" i="23"/>
  <c r="C186" i="19" s="1"/>
  <c r="C69" i="23"/>
  <c r="C185" i="19" s="1"/>
  <c r="C68" i="23"/>
  <c r="C184" i="19" s="1"/>
  <c r="C67" i="23"/>
  <c r="C183" i="19" s="1"/>
  <c r="C66" i="23"/>
  <c r="C182" i="19" s="1"/>
  <c r="C65" i="23"/>
  <c r="C181" i="19" s="1"/>
  <c r="C64" i="23"/>
  <c r="C180" i="19" s="1"/>
  <c r="C63" i="23"/>
  <c r="C179" i="19" s="1"/>
  <c r="C62" i="23"/>
  <c r="C178" i="19" s="1"/>
  <c r="C61" i="23"/>
  <c r="C177" i="19" s="1"/>
  <c r="C60" i="23"/>
  <c r="C176" i="19" s="1"/>
  <c r="C59" i="23"/>
  <c r="C175" i="19" s="1"/>
  <c r="C58" i="23"/>
  <c r="C174" i="19" s="1"/>
  <c r="C57" i="23"/>
  <c r="C173" i="19" s="1"/>
  <c r="C56" i="23"/>
  <c r="C172" i="19" s="1"/>
  <c r="C55" i="23"/>
  <c r="C171" i="19" s="1"/>
  <c r="C54" i="23"/>
  <c r="C170" i="19" s="1"/>
  <c r="C53" i="23"/>
  <c r="C169" i="19" s="1"/>
  <c r="C52" i="23"/>
  <c r="C168" i="19" s="1"/>
  <c r="C51" i="23"/>
  <c r="C167" i="19" s="1"/>
  <c r="C50" i="23"/>
  <c r="C166" i="19" s="1"/>
  <c r="C49" i="23"/>
  <c r="C165" i="19" s="1"/>
  <c r="C48" i="23"/>
  <c r="C164" i="19" s="1"/>
  <c r="C47" i="23"/>
  <c r="C163" i="19" s="1"/>
  <c r="C46" i="23"/>
  <c r="C162" i="19" s="1"/>
  <c r="C45" i="23"/>
  <c r="C161" i="19" s="1"/>
  <c r="C44" i="23"/>
  <c r="C160" i="19" s="1"/>
  <c r="C43" i="23"/>
  <c r="C159" i="19" s="1"/>
  <c r="C42" i="23"/>
  <c r="C158" i="19" s="1"/>
  <c r="C41" i="23"/>
  <c r="C157" i="19" s="1"/>
  <c r="C40" i="23"/>
  <c r="C156" i="19" s="1"/>
  <c r="C39" i="23"/>
  <c r="C155" i="19" s="1"/>
  <c r="C38" i="23"/>
  <c r="C154" i="19" s="1"/>
  <c r="C37" i="23"/>
  <c r="C153" i="19" s="1"/>
  <c r="C36" i="23"/>
  <c r="C152" i="19" s="1"/>
  <c r="C35" i="23"/>
  <c r="C151" i="19" s="1"/>
  <c r="C34" i="23"/>
  <c r="C150" i="19" s="1"/>
  <c r="C33" i="23"/>
  <c r="C149" i="19" s="1"/>
  <c r="C32" i="23"/>
  <c r="C148" i="19" s="1"/>
  <c r="C31" i="23"/>
  <c r="C147" i="19" s="1"/>
  <c r="C30" i="23"/>
  <c r="C146" i="19" s="1"/>
  <c r="C29" i="23"/>
  <c r="C145" i="19" s="1"/>
  <c r="C28" i="23"/>
  <c r="C144" i="19" s="1"/>
  <c r="C27" i="23"/>
  <c r="C143" i="19" s="1"/>
  <c r="C26" i="23"/>
  <c r="C142" i="19" s="1"/>
  <c r="C25" i="23"/>
  <c r="C141" i="19" s="1"/>
  <c r="C24" i="23"/>
  <c r="C140" i="19" s="1"/>
  <c r="C23" i="23"/>
  <c r="C139" i="19" s="1"/>
  <c r="C22" i="23"/>
  <c r="C138" i="19" s="1"/>
  <c r="C21" i="23"/>
  <c r="C137" i="19" s="1"/>
  <c r="C20" i="23"/>
  <c r="C136" i="19" s="1"/>
  <c r="C19" i="23"/>
  <c r="C135" i="19" s="1"/>
  <c r="C18" i="23"/>
  <c r="C134" i="19" s="1"/>
  <c r="C17" i="23"/>
  <c r="C133" i="19" s="1"/>
  <c r="C16" i="23"/>
  <c r="C132" i="19" s="1"/>
  <c r="C15" i="23"/>
  <c r="C131" i="19" s="1"/>
  <c r="C14" i="23"/>
  <c r="C130" i="19" s="1"/>
  <c r="C13" i="23"/>
  <c r="C129" i="19" s="1"/>
  <c r="C12" i="23"/>
  <c r="C128" i="19" s="1"/>
  <c r="C11" i="23"/>
  <c r="C127" i="19" s="1"/>
  <c r="C10" i="23"/>
  <c r="C126" i="19" s="1"/>
  <c r="C9" i="23"/>
  <c r="C125" i="19" s="1"/>
  <c r="C8" i="23"/>
  <c r="C124" i="19" s="1"/>
  <c r="C7" i="23"/>
  <c r="C123" i="19" s="1"/>
  <c r="C6" i="23"/>
  <c r="C122" i="19" s="1"/>
  <c r="C5" i="23"/>
  <c r="C121" i="19" s="1"/>
  <c r="C4" i="23"/>
  <c r="C120" i="19" s="1"/>
  <c r="C3" i="23"/>
  <c r="C119" i="19" s="1"/>
  <c r="F155" i="23"/>
  <c r="I271" i="19" s="1"/>
  <c r="F154" i="23"/>
  <c r="I270" i="19" s="1"/>
  <c r="F153" i="23"/>
  <c r="I269" i="19" s="1"/>
  <c r="F152" i="23"/>
  <c r="I268" i="19" s="1"/>
  <c r="F151" i="23"/>
  <c r="I267" i="19" s="1"/>
  <c r="F150" i="23"/>
  <c r="I266" i="19" s="1"/>
  <c r="F149" i="23"/>
  <c r="I265" i="19" s="1"/>
  <c r="F148" i="23"/>
  <c r="I264" i="19" s="1"/>
  <c r="F147" i="23"/>
  <c r="I263" i="19" s="1"/>
  <c r="F146" i="23"/>
  <c r="I262" i="19" s="1"/>
  <c r="F145" i="23"/>
  <c r="I261" i="19" s="1"/>
  <c r="F144" i="23"/>
  <c r="I260" i="19" s="1"/>
  <c r="F143" i="23"/>
  <c r="I259" i="19" s="1"/>
  <c r="F142" i="23"/>
  <c r="I258" i="19" s="1"/>
  <c r="F141" i="23"/>
  <c r="I257" i="19" s="1"/>
  <c r="F140" i="23"/>
  <c r="I256" i="19" s="1"/>
  <c r="F139" i="23"/>
  <c r="I255" i="19" s="1"/>
  <c r="F138" i="23"/>
  <c r="I254" i="19" s="1"/>
  <c r="F137" i="23"/>
  <c r="I253" i="19" s="1"/>
  <c r="F136" i="23"/>
  <c r="I252" i="19" s="1"/>
  <c r="F135" i="23"/>
  <c r="I251" i="19" s="1"/>
  <c r="F134" i="23"/>
  <c r="I250" i="19" s="1"/>
  <c r="F133" i="23"/>
  <c r="I249" i="19" s="1"/>
  <c r="F132" i="23"/>
  <c r="I248" i="19" s="1"/>
  <c r="F131" i="23"/>
  <c r="I247" i="19" s="1"/>
  <c r="F130" i="23"/>
  <c r="I246" i="19" s="1"/>
  <c r="F129" i="23"/>
  <c r="I245" i="19" s="1"/>
  <c r="F128" i="23"/>
  <c r="I244" i="19" s="1"/>
  <c r="F127" i="23"/>
  <c r="I243" i="19" s="1"/>
  <c r="F126" i="23"/>
  <c r="I242" i="19" s="1"/>
  <c r="F125" i="23"/>
  <c r="I241" i="19" s="1"/>
  <c r="F124" i="23"/>
  <c r="I240" i="19" s="1"/>
  <c r="F123" i="23"/>
  <c r="I239" i="19" s="1"/>
  <c r="F122" i="23"/>
  <c r="I238" i="19" s="1"/>
  <c r="F121" i="23"/>
  <c r="I237" i="19" s="1"/>
  <c r="F120" i="23"/>
  <c r="I236" i="19" s="1"/>
  <c r="F119" i="23"/>
  <c r="I235" i="19" s="1"/>
  <c r="F118" i="23"/>
  <c r="I234" i="19" s="1"/>
  <c r="F117" i="23"/>
  <c r="I233" i="19" s="1"/>
  <c r="F116" i="23"/>
  <c r="I232" i="19" s="1"/>
  <c r="F115" i="23"/>
  <c r="I231" i="19" s="1"/>
  <c r="F114" i="23"/>
  <c r="I230" i="19" s="1"/>
  <c r="F113" i="23"/>
  <c r="I229" i="19" s="1"/>
  <c r="F112" i="23"/>
  <c r="I228" i="19" s="1"/>
  <c r="F111" i="23"/>
  <c r="I227" i="19" s="1"/>
  <c r="F110" i="23"/>
  <c r="I226" i="19" s="1"/>
  <c r="F109" i="23"/>
  <c r="I225" i="19" s="1"/>
  <c r="F108" i="23"/>
  <c r="I224" i="19" s="1"/>
  <c r="F107" i="23"/>
  <c r="I223" i="19" s="1"/>
  <c r="F106" i="23"/>
  <c r="I222" i="19" s="1"/>
  <c r="F105" i="23"/>
  <c r="I221" i="19" s="1"/>
  <c r="F104" i="23"/>
  <c r="I220" i="19" s="1"/>
  <c r="F103" i="23"/>
  <c r="I219" i="19" s="1"/>
  <c r="F102" i="23"/>
  <c r="I218" i="19" s="1"/>
  <c r="F101" i="23"/>
  <c r="I217" i="19" s="1"/>
  <c r="F100" i="23"/>
  <c r="I216" i="19" s="1"/>
  <c r="F99" i="23"/>
  <c r="I215" i="19" s="1"/>
  <c r="F98" i="23"/>
  <c r="I214" i="19" s="1"/>
  <c r="F97" i="23"/>
  <c r="I213" i="19" s="1"/>
  <c r="F96" i="23"/>
  <c r="I212" i="19" s="1"/>
  <c r="F95" i="23"/>
  <c r="I211" i="19" s="1"/>
  <c r="F94" i="23"/>
  <c r="I210" i="19" s="1"/>
  <c r="F93" i="23"/>
  <c r="I209" i="19" s="1"/>
  <c r="F92" i="23"/>
  <c r="I208" i="19" s="1"/>
  <c r="F91" i="23"/>
  <c r="I207" i="19" s="1"/>
  <c r="F90" i="23"/>
  <c r="I206" i="19" s="1"/>
  <c r="F89" i="23"/>
  <c r="I205" i="19" s="1"/>
  <c r="F88" i="23"/>
  <c r="I204" i="19" s="1"/>
  <c r="F87" i="23"/>
  <c r="I203" i="19" s="1"/>
  <c r="F86" i="23"/>
  <c r="I202" i="19" s="1"/>
  <c r="F85" i="23"/>
  <c r="I201" i="19" s="1"/>
  <c r="F84" i="23"/>
  <c r="I200" i="19" s="1"/>
  <c r="F83" i="23"/>
  <c r="I199" i="19" s="1"/>
  <c r="F82" i="23"/>
  <c r="I198" i="19" s="1"/>
  <c r="F81" i="23"/>
  <c r="I197" i="19" s="1"/>
  <c r="F80" i="23"/>
  <c r="I196" i="19" s="1"/>
  <c r="F79" i="23"/>
  <c r="I195" i="19" s="1"/>
  <c r="F78" i="23"/>
  <c r="I194" i="19" s="1"/>
  <c r="F77" i="23"/>
  <c r="I193" i="19" s="1"/>
  <c r="F76" i="23"/>
  <c r="I192" i="19" s="1"/>
  <c r="F75" i="23"/>
  <c r="I191" i="19" s="1"/>
  <c r="F74" i="23"/>
  <c r="I190" i="19" s="1"/>
  <c r="F73" i="23"/>
  <c r="I189" i="19" s="1"/>
  <c r="F72" i="23"/>
  <c r="I188" i="19" s="1"/>
  <c r="F71" i="23"/>
  <c r="I187" i="19" s="1"/>
  <c r="F70" i="23"/>
  <c r="I186" i="19" s="1"/>
  <c r="F69" i="23"/>
  <c r="I185" i="19" s="1"/>
  <c r="F68" i="23"/>
  <c r="I184" i="19" s="1"/>
  <c r="F67" i="23"/>
  <c r="I183" i="19" s="1"/>
  <c r="F66" i="23"/>
  <c r="I182" i="19" s="1"/>
  <c r="F65" i="23"/>
  <c r="I181" i="19" s="1"/>
  <c r="F64" i="23"/>
  <c r="I180" i="19" s="1"/>
  <c r="F63" i="23"/>
  <c r="I179" i="19" s="1"/>
  <c r="F62" i="23"/>
  <c r="I178" i="19" s="1"/>
  <c r="F61" i="23"/>
  <c r="I177" i="19" s="1"/>
  <c r="F60" i="23"/>
  <c r="I176" i="19" s="1"/>
  <c r="F59" i="23"/>
  <c r="I175" i="19" s="1"/>
  <c r="F58" i="23"/>
  <c r="I174" i="19" s="1"/>
  <c r="F57" i="23"/>
  <c r="I173" i="19" s="1"/>
  <c r="F56" i="23"/>
  <c r="I172" i="19" s="1"/>
  <c r="F55" i="23"/>
  <c r="I171" i="19" s="1"/>
  <c r="F54" i="23"/>
  <c r="I170" i="19" s="1"/>
  <c r="F53" i="23"/>
  <c r="I169" i="19" s="1"/>
  <c r="F52" i="23"/>
  <c r="I168" i="19" s="1"/>
  <c r="F51" i="23"/>
  <c r="I167" i="19" s="1"/>
  <c r="F50" i="23"/>
  <c r="I166" i="19" s="1"/>
  <c r="F49" i="23"/>
  <c r="I165" i="19" s="1"/>
  <c r="F48" i="23"/>
  <c r="I164" i="19" s="1"/>
  <c r="F47" i="23"/>
  <c r="I163" i="19" s="1"/>
  <c r="F46" i="23"/>
  <c r="I162" i="19" s="1"/>
  <c r="F45" i="23"/>
  <c r="I161" i="19" s="1"/>
  <c r="F44" i="23"/>
  <c r="I160" i="19" s="1"/>
  <c r="F43" i="23"/>
  <c r="I159" i="19" s="1"/>
  <c r="F42" i="23"/>
  <c r="I158" i="19" s="1"/>
  <c r="F41" i="23"/>
  <c r="I157" i="19" s="1"/>
  <c r="F40" i="23"/>
  <c r="I156" i="19" s="1"/>
  <c r="F39" i="23"/>
  <c r="I155" i="19" s="1"/>
  <c r="F38" i="23"/>
  <c r="I154" i="19" s="1"/>
  <c r="F37" i="23"/>
  <c r="I153" i="19" s="1"/>
  <c r="F36" i="23"/>
  <c r="I152" i="19" s="1"/>
  <c r="F35" i="23"/>
  <c r="I151" i="19" s="1"/>
  <c r="F34" i="23"/>
  <c r="I150" i="19" s="1"/>
  <c r="F33" i="23"/>
  <c r="I149" i="19" s="1"/>
  <c r="F32" i="23"/>
  <c r="I148" i="19" s="1"/>
  <c r="F31" i="23"/>
  <c r="I147" i="19" s="1"/>
  <c r="F30" i="23"/>
  <c r="I146" i="19" s="1"/>
  <c r="F29" i="23"/>
  <c r="I145" i="19" s="1"/>
  <c r="F28" i="23"/>
  <c r="I144" i="19" s="1"/>
  <c r="F27" i="23"/>
  <c r="I143" i="19" s="1"/>
  <c r="F26" i="23"/>
  <c r="I142" i="19" s="1"/>
  <c r="F25" i="23"/>
  <c r="I141" i="19" s="1"/>
  <c r="F24" i="23"/>
  <c r="I140" i="19" s="1"/>
  <c r="F23" i="23"/>
  <c r="I139" i="19" s="1"/>
  <c r="F22" i="23"/>
  <c r="I138" i="19" s="1"/>
  <c r="F21" i="23"/>
  <c r="I137" i="19" s="1"/>
  <c r="F20" i="23"/>
  <c r="I136" i="19" s="1"/>
  <c r="F19" i="23"/>
  <c r="I135" i="19" s="1"/>
  <c r="F18" i="23"/>
  <c r="I134" i="19" s="1"/>
  <c r="F17" i="23"/>
  <c r="I133" i="19" s="1"/>
  <c r="F16" i="23"/>
  <c r="I132" i="19" s="1"/>
  <c r="F15" i="23"/>
  <c r="I131" i="19" s="1"/>
  <c r="F14" i="23"/>
  <c r="I130" i="19" s="1"/>
  <c r="F13" i="23"/>
  <c r="I129" i="19" s="1"/>
  <c r="F12" i="23"/>
  <c r="I128" i="19" s="1"/>
  <c r="F11" i="23"/>
  <c r="I127" i="19" s="1"/>
  <c r="F10" i="23"/>
  <c r="I126" i="19" s="1"/>
  <c r="F9" i="23"/>
  <c r="I125" i="19" s="1"/>
  <c r="F8" i="23"/>
  <c r="I124" i="19" s="1"/>
  <c r="F7" i="23"/>
  <c r="I123" i="19" s="1"/>
  <c r="F6" i="23"/>
  <c r="I122" i="19" s="1"/>
  <c r="F5" i="23"/>
  <c r="I121" i="19" s="1"/>
  <c r="F4" i="23"/>
  <c r="I120" i="19" s="1"/>
  <c r="F3" i="23"/>
  <c r="I119" i="19" s="1"/>
  <c r="A4" i="23"/>
  <c r="A5" i="23" s="1"/>
  <c r="A6" i="23" s="1"/>
  <c r="A7" i="23" s="1"/>
  <c r="A8" i="23" s="1"/>
  <c r="A9" i="23" s="1"/>
  <c r="A10" i="23" s="1"/>
  <c r="A11" i="23" s="1"/>
  <c r="A12" i="23" s="1"/>
  <c r="A13" i="23" s="1"/>
  <c r="A14" i="23" s="1"/>
  <c r="A15" i="23" s="1"/>
  <c r="A16" i="23" s="1"/>
  <c r="A17" i="23" s="1"/>
  <c r="A18" i="23" s="1"/>
  <c r="A19" i="23" s="1"/>
  <c r="A20" i="23" s="1"/>
  <c r="A21" i="23" s="1"/>
  <c r="A22" i="23" s="1"/>
  <c r="A23" i="23" s="1"/>
  <c r="A24" i="23" s="1"/>
  <c r="A25" i="23" s="1"/>
  <c r="A26" i="23" s="1"/>
  <c r="A27" i="23" s="1"/>
  <c r="A28" i="23" s="1"/>
  <c r="A29" i="23" s="1"/>
  <c r="A30" i="23" s="1"/>
  <c r="A31" i="23" s="1"/>
  <c r="A32" i="23" s="1"/>
  <c r="A33" i="23" s="1"/>
  <c r="A34" i="23" s="1"/>
  <c r="A35" i="23" s="1"/>
  <c r="A36" i="23" s="1"/>
  <c r="A37" i="23" s="1"/>
  <c r="A38" i="23" s="1"/>
  <c r="A39" i="23" s="1"/>
  <c r="A40" i="23" s="1"/>
  <c r="A41" i="23" s="1"/>
  <c r="A42" i="23" s="1"/>
  <c r="A43" i="23" s="1"/>
  <c r="A44" i="23" s="1"/>
  <c r="A45" i="23" s="1"/>
  <c r="A46" i="23" s="1"/>
  <c r="A47" i="23" s="1"/>
  <c r="A48" i="23" s="1"/>
  <c r="A49" i="23" s="1"/>
  <c r="A50" i="23" s="1"/>
  <c r="A51" i="23" s="1"/>
  <c r="A52" i="23" s="1"/>
  <c r="A53" i="23" s="1"/>
  <c r="A54" i="23" s="1"/>
  <c r="A55" i="23" s="1"/>
  <c r="A56" i="23" s="1"/>
  <c r="A57" i="23" s="1"/>
  <c r="A58" i="23" s="1"/>
  <c r="A59" i="23" s="1"/>
  <c r="A60" i="23" s="1"/>
  <c r="A61" i="23" s="1"/>
  <c r="A62" i="23" s="1"/>
  <c r="A63" i="23" s="1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A74" i="23" s="1"/>
  <c r="A75" i="23" s="1"/>
  <c r="A76" i="23" s="1"/>
  <c r="A77" i="23" s="1"/>
  <c r="A78" i="23" s="1"/>
  <c r="A79" i="23" s="1"/>
  <c r="A80" i="23" s="1"/>
  <c r="A81" i="23" s="1"/>
  <c r="A82" i="23" s="1"/>
  <c r="A83" i="23" s="1"/>
  <c r="A84" i="23" s="1"/>
  <c r="A85" i="23" s="1"/>
  <c r="A86" i="23" s="1"/>
  <c r="A87" i="23" s="1"/>
  <c r="A88" i="23" s="1"/>
  <c r="A89" i="23" s="1"/>
  <c r="A90" i="23" s="1"/>
  <c r="A91" i="23" s="1"/>
  <c r="A92" i="23" s="1"/>
  <c r="A93" i="23" s="1"/>
  <c r="A94" i="23" s="1"/>
  <c r="A95" i="23" s="1"/>
  <c r="A96" i="23" s="1"/>
  <c r="A97" i="23" s="1"/>
  <c r="A98" i="23" s="1"/>
  <c r="A99" i="23" s="1"/>
  <c r="A100" i="23" s="1"/>
  <c r="A101" i="23" s="1"/>
  <c r="A102" i="23" s="1"/>
  <c r="A103" i="23" s="1"/>
  <c r="A104" i="23" s="1"/>
  <c r="A105" i="23" s="1"/>
  <c r="A106" i="23" s="1"/>
  <c r="A107" i="23" s="1"/>
  <c r="A108" i="23" s="1"/>
  <c r="A109" i="23" s="1"/>
  <c r="A110" i="23" s="1"/>
  <c r="A111" i="23" s="1"/>
  <c r="A112" i="23" s="1"/>
  <c r="A113" i="23" s="1"/>
  <c r="A114" i="23" s="1"/>
  <c r="A115" i="23" s="1"/>
  <c r="A116" i="23" s="1"/>
  <c r="A117" i="23" s="1"/>
  <c r="A118" i="23" s="1"/>
  <c r="A119" i="23" s="1"/>
  <c r="A120" i="23" s="1"/>
  <c r="A121" i="23" s="1"/>
  <c r="A122" i="23" s="1"/>
  <c r="A123" i="23" s="1"/>
  <c r="A124" i="23" s="1"/>
  <c r="A125" i="23" s="1"/>
  <c r="A126" i="23" s="1"/>
  <c r="A127" i="23" s="1"/>
  <c r="A128" i="23" s="1"/>
  <c r="A129" i="23" s="1"/>
  <c r="A130" i="23" s="1"/>
  <c r="A131" i="23" s="1"/>
  <c r="A132" i="23" s="1"/>
  <c r="A133" i="23" s="1"/>
  <c r="A134" i="23" s="1"/>
  <c r="A135" i="23" s="1"/>
  <c r="A136" i="23" s="1"/>
  <c r="A137" i="23" s="1"/>
  <c r="A138" i="23" s="1"/>
  <c r="A139" i="23" s="1"/>
  <c r="A140" i="23" s="1"/>
  <c r="A141" i="23" s="1"/>
  <c r="A142" i="23" s="1"/>
  <c r="A143" i="23" s="1"/>
  <c r="A144" i="23" s="1"/>
  <c r="A145" i="23" s="1"/>
  <c r="A146" i="23" s="1"/>
  <c r="A147" i="23" s="1"/>
  <c r="A148" i="23" s="1"/>
  <c r="A149" i="23" s="1"/>
  <c r="A150" i="23" s="1"/>
  <c r="A151" i="23" s="1"/>
  <c r="A152" i="23" s="1"/>
  <c r="A153" i="23" s="1"/>
  <c r="A154" i="23" s="1"/>
  <c r="A155" i="23" s="1"/>
  <c r="C88" i="21"/>
  <c r="C118" i="19" s="1"/>
  <c r="C87" i="21"/>
  <c r="C117" i="19" s="1"/>
  <c r="C86" i="21"/>
  <c r="C116" i="19" s="1"/>
  <c r="C85" i="21"/>
  <c r="C115" i="19" s="1"/>
  <c r="C84" i="21"/>
  <c r="C114" i="19" s="1"/>
  <c r="C83" i="21"/>
  <c r="C113" i="19" s="1"/>
  <c r="C82" i="21"/>
  <c r="C112" i="19" s="1"/>
  <c r="C81" i="21"/>
  <c r="C111" i="19" s="1"/>
  <c r="C80" i="21"/>
  <c r="C110" i="19" s="1"/>
  <c r="C79" i="21"/>
  <c r="C109" i="19" s="1"/>
  <c r="C78" i="21"/>
  <c r="C108" i="19" s="1"/>
  <c r="C77" i="21"/>
  <c r="C107" i="19" s="1"/>
  <c r="C76" i="21"/>
  <c r="C106" i="19" s="1"/>
  <c r="C75" i="21"/>
  <c r="C105" i="19" s="1"/>
  <c r="C74" i="21"/>
  <c r="C104" i="19" s="1"/>
  <c r="C73" i="21"/>
  <c r="C103" i="19" s="1"/>
  <c r="C72" i="21"/>
  <c r="C102" i="19" s="1"/>
  <c r="C71" i="21"/>
  <c r="C101" i="19" s="1"/>
  <c r="C70" i="21"/>
  <c r="C100" i="19" s="1"/>
  <c r="C69" i="21"/>
  <c r="C99" i="19" s="1"/>
  <c r="C68" i="21"/>
  <c r="C98" i="19" s="1"/>
  <c r="C67" i="21"/>
  <c r="C97" i="19" s="1"/>
  <c r="C66" i="21"/>
  <c r="C96" i="19" s="1"/>
  <c r="C65" i="21"/>
  <c r="C95" i="19" s="1"/>
  <c r="C64" i="21"/>
  <c r="C94" i="19" s="1"/>
  <c r="C63" i="21"/>
  <c r="C93" i="19" s="1"/>
  <c r="C62" i="21"/>
  <c r="C92" i="19" s="1"/>
  <c r="C61" i="21"/>
  <c r="C91" i="19" s="1"/>
  <c r="C60" i="21"/>
  <c r="C90" i="19" s="1"/>
  <c r="C59" i="21"/>
  <c r="C89" i="19" s="1"/>
  <c r="C58" i="21"/>
  <c r="C88" i="19" s="1"/>
  <c r="C57" i="21"/>
  <c r="C87" i="19" s="1"/>
  <c r="C56" i="21"/>
  <c r="C86" i="19" s="1"/>
  <c r="C55" i="21"/>
  <c r="C85" i="19" s="1"/>
  <c r="C54" i="21"/>
  <c r="C84" i="19" s="1"/>
  <c r="C53" i="21"/>
  <c r="C83" i="19" s="1"/>
  <c r="C52" i="21"/>
  <c r="C82" i="19" s="1"/>
  <c r="C51" i="21"/>
  <c r="C81" i="19" s="1"/>
  <c r="C50" i="21"/>
  <c r="C80" i="19" s="1"/>
  <c r="C49" i="21"/>
  <c r="C79" i="19" s="1"/>
  <c r="C48" i="21"/>
  <c r="C78" i="19" s="1"/>
  <c r="C47" i="21"/>
  <c r="C77" i="19" s="1"/>
  <c r="C46" i="21"/>
  <c r="C76" i="19" s="1"/>
  <c r="C45" i="21"/>
  <c r="C75" i="19" s="1"/>
  <c r="C44" i="21"/>
  <c r="C74" i="19" s="1"/>
  <c r="C43" i="21"/>
  <c r="C73" i="19" s="1"/>
  <c r="C42" i="21"/>
  <c r="C72" i="19" s="1"/>
  <c r="C41" i="21"/>
  <c r="C71" i="19" s="1"/>
  <c r="C40" i="21"/>
  <c r="C70" i="19" s="1"/>
  <c r="C39" i="21"/>
  <c r="C69" i="19" s="1"/>
  <c r="C38" i="21"/>
  <c r="C68" i="19" s="1"/>
  <c r="C37" i="21"/>
  <c r="C67" i="19" s="1"/>
  <c r="C36" i="21"/>
  <c r="C66" i="19" s="1"/>
  <c r="C35" i="21"/>
  <c r="C65" i="19" s="1"/>
  <c r="C34" i="21"/>
  <c r="C64" i="19" s="1"/>
  <c r="C33" i="21"/>
  <c r="C63" i="19" s="1"/>
  <c r="C32" i="21"/>
  <c r="C62" i="19" s="1"/>
  <c r="C31" i="21"/>
  <c r="C61" i="19" s="1"/>
  <c r="C30" i="21"/>
  <c r="C60" i="19" s="1"/>
  <c r="C29" i="21"/>
  <c r="C59" i="19" s="1"/>
  <c r="C28" i="21"/>
  <c r="C58" i="19" s="1"/>
  <c r="C27" i="21"/>
  <c r="C57" i="19" s="1"/>
  <c r="C26" i="21"/>
  <c r="C56" i="19" s="1"/>
  <c r="C25" i="21"/>
  <c r="C55" i="19" s="1"/>
  <c r="C24" i="21"/>
  <c r="C54" i="19" s="1"/>
  <c r="C23" i="21"/>
  <c r="C53" i="19" s="1"/>
  <c r="C22" i="21"/>
  <c r="C52" i="19" s="1"/>
  <c r="C21" i="21"/>
  <c r="C51" i="19" s="1"/>
  <c r="C20" i="21"/>
  <c r="C50" i="19" s="1"/>
  <c r="C19" i="21"/>
  <c r="C49" i="19" s="1"/>
  <c r="C18" i="21"/>
  <c r="C48" i="19" s="1"/>
  <c r="C17" i="21"/>
  <c r="C47" i="19" s="1"/>
  <c r="C16" i="21"/>
  <c r="C46" i="19" s="1"/>
  <c r="C15" i="21"/>
  <c r="C45" i="19" s="1"/>
  <c r="C14" i="21"/>
  <c r="C44" i="19" s="1"/>
  <c r="C13" i="21"/>
  <c r="C43" i="19" s="1"/>
  <c r="C12" i="21"/>
  <c r="C42" i="19" s="1"/>
  <c r="C11" i="21"/>
  <c r="C41" i="19" s="1"/>
  <c r="C10" i="21"/>
  <c r="C40" i="19" s="1"/>
  <c r="C9" i="21"/>
  <c r="C39" i="19" s="1"/>
  <c r="C8" i="21"/>
  <c r="C38" i="19" s="1"/>
  <c r="C7" i="21"/>
  <c r="C37" i="19" s="1"/>
  <c r="C6" i="21"/>
  <c r="C36" i="19" s="1"/>
  <c r="C5" i="21"/>
  <c r="C35" i="19" s="1"/>
  <c r="C4" i="21"/>
  <c r="C34" i="19" s="1"/>
  <c r="C3" i="21"/>
  <c r="C33" i="19" s="1"/>
  <c r="D502" i="24" l="1"/>
  <c r="D501" i="24"/>
  <c r="D517" i="24"/>
  <c r="D79" i="24"/>
  <c r="D511" i="24"/>
  <c r="D80" i="24"/>
  <c r="D73" i="24"/>
  <c r="D77" i="24"/>
  <c r="D78" i="24"/>
  <c r="D508" i="24"/>
  <c r="D510" i="24"/>
  <c r="D507" i="24"/>
  <c r="D71" i="24"/>
  <c r="D87" i="24"/>
  <c r="D518" i="24"/>
  <c r="D505" i="24"/>
  <c r="D512" i="24"/>
  <c r="A561" i="24"/>
  <c r="D506" i="24"/>
  <c r="D86" i="24"/>
  <c r="D85" i="24"/>
  <c r="D82" i="24"/>
  <c r="D75" i="24"/>
  <c r="D84" i="24"/>
  <c r="D513" i="24"/>
  <c r="D81" i="24"/>
  <c r="D503" i="24"/>
  <c r="D509" i="24"/>
  <c r="D74" i="24"/>
  <c r="D516" i="24"/>
  <c r="D515" i="24"/>
  <c r="D83" i="24"/>
  <c r="D76" i="24"/>
  <c r="D72" i="24"/>
  <c r="D504" i="24"/>
  <c r="D514" i="24"/>
  <c r="I22" i="19"/>
  <c r="I21" i="19"/>
  <c r="I20" i="19"/>
  <c r="I19" i="19"/>
  <c r="I18" i="19"/>
  <c r="I17" i="19"/>
  <c r="I16" i="19"/>
  <c r="I15" i="19"/>
  <c r="I14" i="19"/>
  <c r="I13" i="19"/>
  <c r="I12" i="19"/>
  <c r="I11" i="19"/>
  <c r="I10" i="19"/>
  <c r="I9" i="19"/>
  <c r="I8" i="19"/>
  <c r="I7" i="19"/>
  <c r="I6" i="19"/>
  <c r="F22" i="19"/>
  <c r="F21" i="19"/>
  <c r="F20" i="19"/>
  <c r="F19" i="19"/>
  <c r="F18" i="19"/>
  <c r="F17" i="19"/>
  <c r="F16" i="19"/>
  <c r="F15" i="19"/>
  <c r="F14" i="19"/>
  <c r="F13" i="19"/>
  <c r="F12" i="19"/>
  <c r="F11" i="19"/>
  <c r="F10" i="19"/>
  <c r="F9" i="19"/>
  <c r="F8" i="19"/>
  <c r="F7" i="19"/>
  <c r="F6" i="19"/>
  <c r="E22" i="19"/>
  <c r="E21" i="19"/>
  <c r="E20" i="19"/>
  <c r="E19" i="19"/>
  <c r="E18" i="19"/>
  <c r="E17" i="19"/>
  <c r="E16" i="19"/>
  <c r="E15" i="19"/>
  <c r="E14" i="19"/>
  <c r="E13" i="19"/>
  <c r="E12" i="19"/>
  <c r="E11" i="19"/>
  <c r="E10" i="19"/>
  <c r="E9" i="19"/>
  <c r="E8" i="19"/>
  <c r="E7" i="19"/>
  <c r="E6" i="19"/>
  <c r="D3" i="19"/>
  <c r="AN54" i="2"/>
  <c r="C22" i="19" s="1"/>
  <c r="AN53" i="2"/>
  <c r="C21" i="19" s="1"/>
  <c r="AN52" i="2"/>
  <c r="C20" i="19" s="1"/>
  <c r="AN51" i="2"/>
  <c r="C19" i="19" s="1"/>
  <c r="AN50" i="2"/>
  <c r="C18" i="19" s="1"/>
  <c r="AN49" i="2"/>
  <c r="C17" i="19" s="1"/>
  <c r="AN48" i="2"/>
  <c r="C16" i="19" s="1"/>
  <c r="AN47" i="2"/>
  <c r="C15" i="19" s="1"/>
  <c r="AN46" i="2"/>
  <c r="C14" i="19" s="1"/>
  <c r="AN45" i="2"/>
  <c r="C13" i="19" s="1"/>
  <c r="AN44" i="2"/>
  <c r="C12" i="19" s="1"/>
  <c r="AN43" i="2"/>
  <c r="C11" i="19" s="1"/>
  <c r="AN42" i="2"/>
  <c r="C10" i="19" s="1"/>
  <c r="AN41" i="2"/>
  <c r="C9" i="19" s="1"/>
  <c r="AN40" i="2"/>
  <c r="C8" i="19" s="1"/>
  <c r="AN39" i="2"/>
  <c r="C7" i="19" s="1"/>
  <c r="AN38" i="2"/>
  <c r="C6" i="19" s="1"/>
  <c r="J178" i="2"/>
  <c r="C23" i="19" s="1"/>
  <c r="D89" i="24" l="1"/>
  <c r="D527" i="24"/>
  <c r="D101" i="24"/>
  <c r="D103" i="24"/>
  <c r="D104" i="24"/>
  <c r="D96" i="24"/>
  <c r="D532" i="24"/>
  <c r="D100" i="24"/>
  <c r="D534" i="24"/>
  <c r="D98" i="24"/>
  <c r="D99" i="24"/>
  <c r="A562" i="24"/>
  <c r="D523" i="24"/>
  <c r="D525" i="24"/>
  <c r="D526" i="24"/>
  <c r="D94" i="24"/>
  <c r="D97" i="24"/>
  <c r="D519" i="24"/>
  <c r="D522" i="24"/>
  <c r="D93" i="24"/>
  <c r="D533" i="24"/>
  <c r="D91" i="24"/>
  <c r="D521" i="24"/>
  <c r="D531" i="24"/>
  <c r="D92" i="24"/>
  <c r="D102" i="24"/>
  <c r="D524" i="24"/>
  <c r="D530" i="24"/>
  <c r="D536" i="24"/>
  <c r="D88" i="24"/>
  <c r="D528" i="24"/>
  <c r="D95" i="24"/>
  <c r="D90" i="24"/>
  <c r="D529" i="24"/>
  <c r="D535" i="24"/>
  <c r="D520" i="24"/>
  <c r="H5" i="19"/>
  <c r="H4" i="19"/>
  <c r="H3" i="19"/>
  <c r="I23" i="2"/>
  <c r="H23" i="2"/>
  <c r="G23" i="2"/>
  <c r="E5" i="19"/>
  <c r="D5" i="19"/>
  <c r="C5" i="19"/>
  <c r="E4" i="19"/>
  <c r="D4" i="19"/>
  <c r="C4" i="19"/>
  <c r="E3" i="19"/>
  <c r="C3" i="19"/>
  <c r="I22" i="2"/>
  <c r="H22" i="2"/>
  <c r="G22" i="2"/>
  <c r="I21" i="2"/>
  <c r="H21" i="2"/>
  <c r="G21" i="2"/>
  <c r="D538" i="24" l="1"/>
  <c r="D112" i="24"/>
  <c r="D548" i="24"/>
  <c r="D549" i="24"/>
  <c r="D110" i="24"/>
  <c r="D111" i="24"/>
  <c r="D543" i="24"/>
  <c r="D115" i="24"/>
  <c r="D113" i="24"/>
  <c r="D545" i="24"/>
  <c r="D547" i="24"/>
  <c r="D105" i="24"/>
  <c r="D119" i="24"/>
  <c r="D108" i="24"/>
  <c r="D537" i="24"/>
  <c r="A563" i="24"/>
  <c r="D117" i="24"/>
  <c r="D120" i="24"/>
  <c r="D553" i="24"/>
  <c r="D107" i="24"/>
  <c r="D546" i="24"/>
  <c r="D554" i="24"/>
  <c r="D542" i="24"/>
  <c r="D109" i="24"/>
  <c r="D539" i="24"/>
  <c r="D551" i="24"/>
  <c r="D540" i="24"/>
  <c r="D114" i="24"/>
  <c r="D544" i="24"/>
  <c r="D541" i="24"/>
  <c r="D116" i="24"/>
  <c r="D552" i="24"/>
  <c r="D550" i="24"/>
  <c r="D121" i="24"/>
  <c r="D118" i="24"/>
  <c r="D106" i="24"/>
  <c r="G117" i="3"/>
  <c r="I716" i="24" s="1"/>
  <c r="I717" i="24" s="1"/>
  <c r="I718" i="24" s="1"/>
  <c r="I719" i="24" s="1"/>
  <c r="I720" i="24" s="1"/>
  <c r="I721" i="24" s="1"/>
  <c r="I722" i="24" s="1"/>
  <c r="I723" i="24" s="1"/>
  <c r="G116" i="3"/>
  <c r="I708" i="24" s="1"/>
  <c r="I709" i="24" s="1"/>
  <c r="I710" i="24" s="1"/>
  <c r="I711" i="24" s="1"/>
  <c r="I712" i="24" s="1"/>
  <c r="I713" i="24" s="1"/>
  <c r="I714" i="24" s="1"/>
  <c r="I715" i="24" s="1"/>
  <c r="G115" i="3"/>
  <c r="I700" i="24" s="1"/>
  <c r="I701" i="24" s="1"/>
  <c r="I702" i="24" s="1"/>
  <c r="I703" i="24" s="1"/>
  <c r="I704" i="24" s="1"/>
  <c r="I705" i="24" s="1"/>
  <c r="I706" i="24" s="1"/>
  <c r="I707" i="24" s="1"/>
  <c r="G114" i="3"/>
  <c r="I692" i="24" s="1"/>
  <c r="I693" i="24" s="1"/>
  <c r="I694" i="24" s="1"/>
  <c r="I695" i="24" s="1"/>
  <c r="I696" i="24" s="1"/>
  <c r="I697" i="24" s="1"/>
  <c r="I698" i="24" s="1"/>
  <c r="I699" i="24" s="1"/>
  <c r="G113" i="3"/>
  <c r="I684" i="24" s="1"/>
  <c r="I685" i="24" s="1"/>
  <c r="I686" i="24" s="1"/>
  <c r="I687" i="24" s="1"/>
  <c r="I688" i="24" s="1"/>
  <c r="I689" i="24" s="1"/>
  <c r="I690" i="24" s="1"/>
  <c r="I691" i="24" s="1"/>
  <c r="G112" i="3"/>
  <c r="I676" i="24" s="1"/>
  <c r="I677" i="24" s="1"/>
  <c r="I678" i="24" s="1"/>
  <c r="I679" i="24" s="1"/>
  <c r="I680" i="24" s="1"/>
  <c r="I681" i="24" s="1"/>
  <c r="I682" i="24" s="1"/>
  <c r="I683" i="24" s="1"/>
  <c r="G111" i="3"/>
  <c r="I668" i="24" s="1"/>
  <c r="I669" i="24" s="1"/>
  <c r="I670" i="24" s="1"/>
  <c r="I671" i="24" s="1"/>
  <c r="I672" i="24" s="1"/>
  <c r="I673" i="24" s="1"/>
  <c r="I674" i="24" s="1"/>
  <c r="I675" i="24" s="1"/>
  <c r="G110" i="3"/>
  <c r="I660" i="24" s="1"/>
  <c r="I661" i="24" s="1"/>
  <c r="I662" i="24" s="1"/>
  <c r="I663" i="24" s="1"/>
  <c r="I664" i="24" s="1"/>
  <c r="I665" i="24" s="1"/>
  <c r="I666" i="24" s="1"/>
  <c r="I667" i="24" s="1"/>
  <c r="G109" i="3"/>
  <c r="I652" i="24" s="1"/>
  <c r="I653" i="24" s="1"/>
  <c r="I654" i="24" s="1"/>
  <c r="I655" i="24" s="1"/>
  <c r="I656" i="24" s="1"/>
  <c r="I657" i="24" s="1"/>
  <c r="I658" i="24" s="1"/>
  <c r="I659" i="24" s="1"/>
  <c r="G108" i="3"/>
  <c r="I644" i="24" s="1"/>
  <c r="I645" i="24" s="1"/>
  <c r="I646" i="24" s="1"/>
  <c r="I647" i="24" s="1"/>
  <c r="I648" i="24" s="1"/>
  <c r="I649" i="24" s="1"/>
  <c r="I650" i="24" s="1"/>
  <c r="I651" i="24" s="1"/>
  <c r="G107" i="3"/>
  <c r="I636" i="24" s="1"/>
  <c r="I637" i="24" s="1"/>
  <c r="I638" i="24" s="1"/>
  <c r="I639" i="24" s="1"/>
  <c r="I640" i="24" s="1"/>
  <c r="I641" i="24" s="1"/>
  <c r="I642" i="24" s="1"/>
  <c r="I643" i="24" s="1"/>
  <c r="G106" i="3"/>
  <c r="I628" i="24" s="1"/>
  <c r="I629" i="24" s="1"/>
  <c r="I630" i="24" s="1"/>
  <c r="I631" i="24" s="1"/>
  <c r="I632" i="24" s="1"/>
  <c r="I633" i="24" s="1"/>
  <c r="I634" i="24" s="1"/>
  <c r="I635" i="24" s="1"/>
  <c r="G105" i="3"/>
  <c r="I620" i="24" s="1"/>
  <c r="I621" i="24" s="1"/>
  <c r="I622" i="24" s="1"/>
  <c r="I623" i="24" s="1"/>
  <c r="I624" i="24" s="1"/>
  <c r="I625" i="24" s="1"/>
  <c r="I626" i="24" s="1"/>
  <c r="I627" i="24" s="1"/>
  <c r="G104" i="3"/>
  <c r="I612" i="24" s="1"/>
  <c r="I613" i="24" s="1"/>
  <c r="I614" i="24" s="1"/>
  <c r="I615" i="24" s="1"/>
  <c r="I616" i="24" s="1"/>
  <c r="I617" i="24" s="1"/>
  <c r="I618" i="24" s="1"/>
  <c r="I619" i="24" s="1"/>
  <c r="G103" i="3"/>
  <c r="I604" i="24" s="1"/>
  <c r="I605" i="24" s="1"/>
  <c r="I606" i="24" s="1"/>
  <c r="I607" i="24" s="1"/>
  <c r="I608" i="24" s="1"/>
  <c r="I609" i="24" s="1"/>
  <c r="I610" i="24" s="1"/>
  <c r="I611" i="24" s="1"/>
  <c r="G102" i="3"/>
  <c r="I596" i="24" s="1"/>
  <c r="I597" i="24" s="1"/>
  <c r="I598" i="24" s="1"/>
  <c r="I599" i="24" s="1"/>
  <c r="I600" i="24" s="1"/>
  <c r="I601" i="24" s="1"/>
  <c r="I602" i="24" s="1"/>
  <c r="I603" i="24" s="1"/>
  <c r="G101" i="3"/>
  <c r="I588" i="24" s="1"/>
  <c r="I589" i="24" s="1"/>
  <c r="I590" i="24" s="1"/>
  <c r="I591" i="24" s="1"/>
  <c r="I592" i="24" s="1"/>
  <c r="I593" i="24" s="1"/>
  <c r="I594" i="24" s="1"/>
  <c r="I595" i="24" s="1"/>
  <c r="G100" i="3"/>
  <c r="I580" i="24" s="1"/>
  <c r="I581" i="24" s="1"/>
  <c r="I582" i="24" s="1"/>
  <c r="I583" i="24" s="1"/>
  <c r="I584" i="24" s="1"/>
  <c r="I585" i="24" s="1"/>
  <c r="I586" i="24" s="1"/>
  <c r="I587" i="24" s="1"/>
  <c r="G99" i="3"/>
  <c r="I572" i="24" s="1"/>
  <c r="I573" i="24" s="1"/>
  <c r="I574" i="24" s="1"/>
  <c r="I575" i="24" s="1"/>
  <c r="I576" i="24" s="1"/>
  <c r="I577" i="24" s="1"/>
  <c r="I578" i="24" s="1"/>
  <c r="I579" i="24" s="1"/>
  <c r="G98" i="3"/>
  <c r="I564" i="24" s="1"/>
  <c r="I565" i="24" s="1"/>
  <c r="I566" i="24" s="1"/>
  <c r="I567" i="24" s="1"/>
  <c r="I568" i="24" s="1"/>
  <c r="I569" i="24" s="1"/>
  <c r="I570" i="24" s="1"/>
  <c r="I571" i="24" s="1"/>
  <c r="G97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G96" i="3"/>
  <c r="G95" i="3"/>
  <c r="F96" i="3"/>
  <c r="F95" i="3"/>
  <c r="B73" i="3"/>
  <c r="I537" i="24" s="1"/>
  <c r="B72" i="3"/>
  <c r="I519" i="24" s="1"/>
  <c r="B71" i="3"/>
  <c r="I501" i="24" s="1"/>
  <c r="B70" i="3"/>
  <c r="I483" i="24" s="1"/>
  <c r="B69" i="3"/>
  <c r="I465" i="24" s="1"/>
  <c r="B68" i="3"/>
  <c r="I447" i="24" s="1"/>
  <c r="B67" i="3"/>
  <c r="I429" i="24" s="1"/>
  <c r="I430" i="24" s="1"/>
  <c r="I431" i="24" s="1"/>
  <c r="I432" i="24" s="1"/>
  <c r="I433" i="24" s="1"/>
  <c r="I434" i="24" s="1"/>
  <c r="I435" i="24" s="1"/>
  <c r="I436" i="24" s="1"/>
  <c r="I437" i="24" s="1"/>
  <c r="I438" i="24" s="1"/>
  <c r="I439" i="24" s="1"/>
  <c r="I440" i="24" s="1"/>
  <c r="I441" i="24" s="1"/>
  <c r="I442" i="24" s="1"/>
  <c r="I443" i="24" s="1"/>
  <c r="I444" i="24" s="1"/>
  <c r="I445" i="24" s="1"/>
  <c r="I446" i="24" s="1"/>
  <c r="B66" i="3"/>
  <c r="I411" i="24" s="1"/>
  <c r="A67" i="3"/>
  <c r="L187" i="2"/>
  <c r="I32" i="19" s="1"/>
  <c r="L186" i="2"/>
  <c r="I31" i="19" s="1"/>
  <c r="L185" i="2"/>
  <c r="I30" i="19" s="1"/>
  <c r="L184" i="2"/>
  <c r="I29" i="19" s="1"/>
  <c r="L183" i="2"/>
  <c r="I28" i="19" s="1"/>
  <c r="L182" i="2"/>
  <c r="I27" i="19" s="1"/>
  <c r="L181" i="2"/>
  <c r="I26" i="19" s="1"/>
  <c r="L180" i="2"/>
  <c r="I25" i="19" s="1"/>
  <c r="L179" i="2"/>
  <c r="I24" i="19" s="1"/>
  <c r="L178" i="2"/>
  <c r="I23" i="19" s="1"/>
  <c r="K187" i="2"/>
  <c r="E32" i="19" s="1"/>
  <c r="K186" i="2"/>
  <c r="E31" i="19" s="1"/>
  <c r="K185" i="2"/>
  <c r="E30" i="19" s="1"/>
  <c r="K184" i="2"/>
  <c r="E29" i="19" s="1"/>
  <c r="K183" i="2"/>
  <c r="E28" i="19" s="1"/>
  <c r="K182" i="2"/>
  <c r="E27" i="19" s="1"/>
  <c r="K181" i="2"/>
  <c r="E26" i="19" s="1"/>
  <c r="K180" i="2"/>
  <c r="E25" i="19" s="1"/>
  <c r="K179" i="2"/>
  <c r="E24" i="19" s="1"/>
  <c r="K178" i="2"/>
  <c r="E23" i="19" s="1"/>
  <c r="J187" i="2"/>
  <c r="C32" i="19" s="1"/>
  <c r="J186" i="2"/>
  <c r="C31" i="19" s="1"/>
  <c r="J185" i="2"/>
  <c r="C30" i="19" s="1"/>
  <c r="J184" i="2"/>
  <c r="C29" i="19" s="1"/>
  <c r="J183" i="2"/>
  <c r="C28" i="19" s="1"/>
  <c r="J182" i="2"/>
  <c r="C27" i="19" s="1"/>
  <c r="J181" i="2"/>
  <c r="C26" i="19" s="1"/>
  <c r="J180" i="2"/>
  <c r="C25" i="19" s="1"/>
  <c r="J179" i="2"/>
  <c r="C24" i="19" s="1"/>
  <c r="D138" i="24" l="1"/>
  <c r="D131" i="24"/>
  <c r="D126" i="24"/>
  <c r="D124" i="24"/>
  <c r="A564" i="24"/>
  <c r="D122" i="24"/>
  <c r="D132" i="24"/>
  <c r="D123" i="24"/>
  <c r="D137" i="24"/>
  <c r="D125" i="24"/>
  <c r="D128" i="24"/>
  <c r="D129" i="24"/>
  <c r="I412" i="24"/>
  <c r="I448" i="24"/>
  <c r="I449" i="24" s="1"/>
  <c r="I450" i="24" s="1"/>
  <c r="I451" i="24" s="1"/>
  <c r="I452" i="24" s="1"/>
  <c r="I453" i="24" s="1"/>
  <c r="I454" i="24" s="1"/>
  <c r="I455" i="24" s="1"/>
  <c r="I456" i="24" s="1"/>
  <c r="I457" i="24" s="1"/>
  <c r="I458" i="24" s="1"/>
  <c r="I459" i="24" s="1"/>
  <c r="I460" i="24" s="1"/>
  <c r="I461" i="24" s="1"/>
  <c r="I462" i="24" s="1"/>
  <c r="I463" i="24" s="1"/>
  <c r="I464" i="24" s="1"/>
  <c r="I466" i="24" s="1"/>
  <c r="I467" i="24" s="1"/>
  <c r="I468" i="24" s="1"/>
  <c r="I469" i="24" s="1"/>
  <c r="I470" i="24" s="1"/>
  <c r="I471" i="24" s="1"/>
  <c r="I472" i="24" s="1"/>
  <c r="I473" i="24" s="1"/>
  <c r="I474" i="24" s="1"/>
  <c r="I475" i="24" s="1"/>
  <c r="I476" i="24" s="1"/>
  <c r="I477" i="24" s="1"/>
  <c r="I478" i="24" s="1"/>
  <c r="I479" i="24" s="1"/>
  <c r="I480" i="24" s="1"/>
  <c r="I481" i="24" s="1"/>
  <c r="I482" i="24" s="1"/>
  <c r="I484" i="24" s="1"/>
  <c r="I485" i="24" s="1"/>
  <c r="I486" i="24" s="1"/>
  <c r="I487" i="24" s="1"/>
  <c r="I488" i="24" s="1"/>
  <c r="I489" i="24" s="1"/>
  <c r="I490" i="24" s="1"/>
  <c r="I491" i="24" s="1"/>
  <c r="I492" i="24" s="1"/>
  <c r="I493" i="24" s="1"/>
  <c r="I494" i="24" s="1"/>
  <c r="I495" i="24" s="1"/>
  <c r="I496" i="24" s="1"/>
  <c r="I497" i="24" s="1"/>
  <c r="I498" i="24" s="1"/>
  <c r="I499" i="24" s="1"/>
  <c r="I500" i="24" s="1"/>
  <c r="I502" i="24" s="1"/>
  <c r="I503" i="24" s="1"/>
  <c r="I504" i="24" s="1"/>
  <c r="I505" i="24" s="1"/>
  <c r="I506" i="24" s="1"/>
  <c r="I507" i="24" s="1"/>
  <c r="I508" i="24" s="1"/>
  <c r="I509" i="24" s="1"/>
  <c r="I510" i="24" s="1"/>
  <c r="I511" i="24" s="1"/>
  <c r="I512" i="24" s="1"/>
  <c r="I513" i="24" s="1"/>
  <c r="I514" i="24" s="1"/>
  <c r="I515" i="24" s="1"/>
  <c r="I516" i="24" s="1"/>
  <c r="I517" i="24" s="1"/>
  <c r="I518" i="24" s="1"/>
  <c r="I520" i="24" s="1"/>
  <c r="I521" i="24" s="1"/>
  <c r="I522" i="24" s="1"/>
  <c r="I523" i="24" s="1"/>
  <c r="I524" i="24" s="1"/>
  <c r="I525" i="24" s="1"/>
  <c r="I526" i="24" s="1"/>
  <c r="I527" i="24" s="1"/>
  <c r="I528" i="24" s="1"/>
  <c r="I529" i="24" s="1"/>
  <c r="I530" i="24" s="1"/>
  <c r="I531" i="24" s="1"/>
  <c r="I532" i="24" s="1"/>
  <c r="I533" i="24" s="1"/>
  <c r="I534" i="24" s="1"/>
  <c r="I535" i="24" s="1"/>
  <c r="I536" i="24" s="1"/>
  <c r="I538" i="24" s="1"/>
  <c r="I539" i="24" s="1"/>
  <c r="I540" i="24" s="1"/>
  <c r="I541" i="24" s="1"/>
  <c r="I542" i="24" s="1"/>
  <c r="I543" i="24" s="1"/>
  <c r="I544" i="24" s="1"/>
  <c r="I545" i="24" s="1"/>
  <c r="I546" i="24" s="1"/>
  <c r="I547" i="24" s="1"/>
  <c r="I548" i="24" s="1"/>
  <c r="I549" i="24" s="1"/>
  <c r="I550" i="24" s="1"/>
  <c r="I551" i="24" s="1"/>
  <c r="I552" i="24" s="1"/>
  <c r="I553" i="24" s="1"/>
  <c r="I554" i="24" s="1"/>
  <c r="D135" i="24"/>
  <c r="D133" i="24"/>
  <c r="D134" i="24"/>
  <c r="D136" i="24"/>
  <c r="D130" i="24"/>
  <c r="D127" i="24"/>
  <c r="I556" i="24"/>
  <c r="A68" i="3"/>
  <c r="F439" i="24"/>
  <c r="F431" i="24"/>
  <c r="F436" i="24"/>
  <c r="F443" i="24"/>
  <c r="F435" i="24"/>
  <c r="F433" i="24"/>
  <c r="F438" i="24"/>
  <c r="F430" i="24"/>
  <c r="F445" i="24"/>
  <c r="F444" i="24"/>
  <c r="F442" i="24"/>
  <c r="F434" i="24"/>
  <c r="F441" i="24"/>
  <c r="F440" i="24"/>
  <c r="F432" i="24"/>
  <c r="F446" i="24"/>
  <c r="F437" i="24"/>
  <c r="F429" i="24"/>
  <c r="N90" i="2"/>
  <c r="M90" i="2"/>
  <c r="L90" i="2"/>
  <c r="K90" i="2"/>
  <c r="J90" i="2"/>
  <c r="I90" i="2"/>
  <c r="H90" i="2"/>
  <c r="G90" i="2"/>
  <c r="F90" i="2"/>
  <c r="E90" i="2"/>
  <c r="O89" i="2"/>
  <c r="O88" i="2"/>
  <c r="R88" i="2" s="1"/>
  <c r="O87" i="2"/>
  <c r="R87" i="2" s="1"/>
  <c r="O86" i="2"/>
  <c r="R86" i="2" s="1"/>
  <c r="O85" i="2"/>
  <c r="R85" i="2" s="1"/>
  <c r="O84" i="2"/>
  <c r="R84" i="2" s="1"/>
  <c r="O83" i="2"/>
  <c r="R83" i="2" s="1"/>
  <c r="O82" i="2"/>
  <c r="R82" i="2" s="1"/>
  <c r="O81" i="2"/>
  <c r="R81" i="2" s="1"/>
  <c r="O80" i="2"/>
  <c r="R80" i="2" s="1"/>
  <c r="O79" i="2"/>
  <c r="R79" i="2" s="1"/>
  <c r="O78" i="2"/>
  <c r="R78" i="2" s="1"/>
  <c r="O77" i="2"/>
  <c r="R77" i="2" s="1"/>
  <c r="O76" i="2"/>
  <c r="R76" i="2" s="1"/>
  <c r="O75" i="2"/>
  <c r="R75" i="2" s="1"/>
  <c r="P74" i="2"/>
  <c r="Q74" i="2" s="1"/>
  <c r="O74" i="2"/>
  <c r="R74" i="2" s="1"/>
  <c r="Q73" i="2"/>
  <c r="O73" i="2"/>
  <c r="R73" i="2" s="1"/>
  <c r="D148" i="24" l="1"/>
  <c r="I413" i="24"/>
  <c r="D145" i="24"/>
  <c r="D149" i="24"/>
  <c r="A565" i="24"/>
  <c r="D143" i="24"/>
  <c r="D153" i="24"/>
  <c r="D142" i="24"/>
  <c r="D147" i="24"/>
  <c r="I557" i="24"/>
  <c r="D144" i="24"/>
  <c r="D152" i="24"/>
  <c r="D154" i="24"/>
  <c r="D140" i="24"/>
  <c r="D151" i="24"/>
  <c r="D150" i="24"/>
  <c r="D146" i="24"/>
  <c r="D139" i="24"/>
  <c r="D141" i="24"/>
  <c r="D155" i="24"/>
  <c r="A69" i="3"/>
  <c r="F463" i="24"/>
  <c r="F455" i="24"/>
  <c r="F447" i="24"/>
  <c r="F460" i="24"/>
  <c r="F459" i="24"/>
  <c r="F451" i="24"/>
  <c r="F449" i="24"/>
  <c r="F462" i="24"/>
  <c r="F454" i="24"/>
  <c r="F458" i="24"/>
  <c r="F450" i="24"/>
  <c r="F457" i="24"/>
  <c r="F464" i="24"/>
  <c r="F456" i="24"/>
  <c r="F448" i="24"/>
  <c r="F461" i="24"/>
  <c r="F453" i="24"/>
  <c r="F452" i="24"/>
  <c r="P75" i="2"/>
  <c r="D172" i="24" l="1"/>
  <c r="D156" i="24"/>
  <c r="D167" i="24"/>
  <c r="D157" i="24"/>
  <c r="D169" i="24"/>
  <c r="I558" i="24"/>
  <c r="D159" i="24"/>
  <c r="D160" i="24"/>
  <c r="D166" i="24"/>
  <c r="I414" i="24"/>
  <c r="D158" i="24"/>
  <c r="D163" i="24"/>
  <c r="D168" i="24"/>
  <c r="D171" i="24"/>
  <c r="D161" i="24"/>
  <c r="D164" i="24"/>
  <c r="D170" i="24"/>
  <c r="A566" i="24"/>
  <c r="D162" i="24"/>
  <c r="D165" i="24"/>
  <c r="A70" i="3"/>
  <c r="F479" i="24"/>
  <c r="F471" i="24"/>
  <c r="F476" i="24"/>
  <c r="F475" i="24"/>
  <c r="F467" i="24"/>
  <c r="F481" i="24"/>
  <c r="F465" i="24"/>
  <c r="F478" i="24"/>
  <c r="F470" i="24"/>
  <c r="F469" i="24"/>
  <c r="F468" i="24"/>
  <c r="F482" i="24"/>
  <c r="F474" i="24"/>
  <c r="F466" i="24"/>
  <c r="F473" i="24"/>
  <c r="F480" i="24"/>
  <c r="F472" i="24"/>
  <c r="F477" i="24"/>
  <c r="Q75" i="2"/>
  <c r="P76" i="2"/>
  <c r="D182" i="24" l="1"/>
  <c r="A567" i="24"/>
  <c r="D181" i="24"/>
  <c r="D188" i="24"/>
  <c r="D180" i="24"/>
  <c r="I415" i="24"/>
  <c r="D177" i="24"/>
  <c r="I559" i="24"/>
  <c r="D174" i="24"/>
  <c r="D173" i="24"/>
  <c r="D179" i="24"/>
  <c r="D187" i="24"/>
  <c r="D178" i="24"/>
  <c r="D185" i="24"/>
  <c r="D175" i="24"/>
  <c r="D183" i="24"/>
  <c r="D176" i="24"/>
  <c r="D186" i="24"/>
  <c r="D184" i="24"/>
  <c r="D189" i="24"/>
  <c r="A71" i="3"/>
  <c r="F495" i="24"/>
  <c r="F487" i="24"/>
  <c r="F500" i="24"/>
  <c r="F499" i="24"/>
  <c r="F491" i="24"/>
  <c r="F483" i="24"/>
  <c r="F497" i="24"/>
  <c r="F494" i="24"/>
  <c r="F486" i="24"/>
  <c r="F485" i="24"/>
  <c r="F484" i="24"/>
  <c r="F498" i="24"/>
  <c r="F490" i="24"/>
  <c r="F489" i="24"/>
  <c r="F496" i="24"/>
  <c r="F488" i="24"/>
  <c r="F493" i="24"/>
  <c r="F492" i="24"/>
  <c r="P77" i="2"/>
  <c r="Q76" i="2"/>
  <c r="D206" i="24" l="1"/>
  <c r="D203" i="24"/>
  <c r="D200" i="24"/>
  <c r="D202" i="24"/>
  <c r="D204" i="24"/>
  <c r="D190" i="24"/>
  <c r="I560" i="24"/>
  <c r="I416" i="24"/>
  <c r="D205" i="24"/>
  <c r="A568" i="24"/>
  <c r="D201" i="24"/>
  <c r="D193" i="24"/>
  <c r="D192" i="24"/>
  <c r="D195" i="24"/>
  <c r="D196" i="24"/>
  <c r="D191" i="24"/>
  <c r="D194" i="24"/>
  <c r="D197" i="24"/>
  <c r="D198" i="24"/>
  <c r="D199" i="24"/>
  <c r="A72" i="3"/>
  <c r="F511" i="24"/>
  <c r="F503" i="24"/>
  <c r="F516" i="24"/>
  <c r="F515" i="24"/>
  <c r="F507" i="24"/>
  <c r="F505" i="24"/>
  <c r="F518" i="24"/>
  <c r="F510" i="24"/>
  <c r="F502" i="24"/>
  <c r="F509" i="24"/>
  <c r="F508" i="24"/>
  <c r="F514" i="24"/>
  <c r="F506" i="24"/>
  <c r="F513" i="24"/>
  <c r="F512" i="24"/>
  <c r="F504" i="24"/>
  <c r="F517" i="24"/>
  <c r="F501" i="24"/>
  <c r="Q77" i="2"/>
  <c r="P78" i="2"/>
  <c r="Q78" i="2" s="1"/>
  <c r="D216" i="24" l="1"/>
  <c r="D214" i="24"/>
  <c r="D208" i="24"/>
  <c r="D212" i="24"/>
  <c r="D210" i="24"/>
  <c r="A569" i="24"/>
  <c r="I417" i="24"/>
  <c r="D207" i="24"/>
  <c r="D219" i="24"/>
  <c r="D220" i="24"/>
  <c r="D215" i="24"/>
  <c r="D211" i="24"/>
  <c r="D213" i="24"/>
  <c r="D209" i="24"/>
  <c r="D218" i="24"/>
  <c r="D222" i="24"/>
  <c r="I561" i="24"/>
  <c r="D221" i="24"/>
  <c r="D217" i="24"/>
  <c r="D223" i="24"/>
  <c r="A73" i="3"/>
  <c r="F535" i="24"/>
  <c r="F527" i="24"/>
  <c r="F519" i="24"/>
  <c r="F524" i="24"/>
  <c r="F531" i="24"/>
  <c r="F523" i="24"/>
  <c r="F521" i="24"/>
  <c r="F534" i="24"/>
  <c r="F526" i="24"/>
  <c r="F525" i="24"/>
  <c r="F532" i="24"/>
  <c r="F530" i="24"/>
  <c r="F522" i="24"/>
  <c r="F529" i="24"/>
  <c r="F536" i="24"/>
  <c r="F528" i="24"/>
  <c r="F520" i="24"/>
  <c r="F533" i="24"/>
  <c r="P79" i="2"/>
  <c r="D240" i="24" l="1"/>
  <c r="D238" i="24"/>
  <c r="D239" i="24"/>
  <c r="D226" i="24"/>
  <c r="D228" i="24"/>
  <c r="D237" i="24"/>
  <c r="D224" i="24"/>
  <c r="A570" i="24"/>
  <c r="D229" i="24"/>
  <c r="D231" i="24"/>
  <c r="D234" i="24"/>
  <c r="I562" i="24"/>
  <c r="D235" i="24"/>
  <c r="D230" i="24"/>
  <c r="D232" i="24"/>
  <c r="D236" i="24"/>
  <c r="I418" i="24"/>
  <c r="D227" i="24"/>
  <c r="D225" i="24"/>
  <c r="D233" i="24"/>
  <c r="F551" i="24"/>
  <c r="F543" i="24"/>
  <c r="F548" i="24"/>
  <c r="F540" i="24"/>
  <c r="F547" i="24"/>
  <c r="F539" i="24"/>
  <c r="F553" i="24"/>
  <c r="F545" i="24"/>
  <c r="F537" i="24"/>
  <c r="F550" i="24"/>
  <c r="F542" i="24"/>
  <c r="F549" i="24"/>
  <c r="F554" i="24"/>
  <c r="F546" i="24"/>
  <c r="F538" i="24"/>
  <c r="F552" i="24"/>
  <c r="F544" i="24"/>
  <c r="F541" i="24"/>
  <c r="P80" i="2"/>
  <c r="Q79" i="2"/>
  <c r="D250" i="24" l="1"/>
  <c r="D244" i="24"/>
  <c r="D253" i="24"/>
  <c r="D247" i="24"/>
  <c r="I563" i="24"/>
  <c r="D248" i="24"/>
  <c r="A571" i="24"/>
  <c r="D254" i="24"/>
  <c r="D243" i="24"/>
  <c r="D255" i="24"/>
  <c r="D242" i="24"/>
  <c r="I419" i="24"/>
  <c r="D249" i="24"/>
  <c r="D252" i="24"/>
  <c r="D251" i="24"/>
  <c r="D246" i="24"/>
  <c r="D241" i="24"/>
  <c r="D245" i="24"/>
  <c r="D256" i="24"/>
  <c r="D257" i="24"/>
  <c r="P81" i="2"/>
  <c r="Q80" i="2"/>
  <c r="D274" i="24" l="1"/>
  <c r="D262" i="24"/>
  <c r="D263" i="24"/>
  <c r="D269" i="24"/>
  <c r="I420" i="24"/>
  <c r="D272" i="24"/>
  <c r="D271" i="24"/>
  <c r="D265" i="24"/>
  <c r="D264" i="24"/>
  <c r="D261" i="24"/>
  <c r="D273" i="24"/>
  <c r="D258" i="24"/>
  <c r="D268" i="24"/>
  <c r="D266" i="24"/>
  <c r="D259" i="24"/>
  <c r="D260" i="24"/>
  <c r="A572" i="24"/>
  <c r="D270" i="24"/>
  <c r="D267" i="24"/>
  <c r="Q81" i="2"/>
  <c r="P82" i="2"/>
  <c r="D287" i="24" l="1"/>
  <c r="D277" i="24"/>
  <c r="D283" i="24"/>
  <c r="D275" i="24"/>
  <c r="D278" i="24"/>
  <c r="D282" i="24"/>
  <c r="D289" i="24"/>
  <c r="D286" i="24"/>
  <c r="D279" i="24"/>
  <c r="D284" i="24"/>
  <c r="A573" i="24"/>
  <c r="D276" i="24"/>
  <c r="D285" i="24"/>
  <c r="D290" i="24"/>
  <c r="D281" i="24"/>
  <c r="D288" i="24"/>
  <c r="I421" i="24"/>
  <c r="D280" i="24"/>
  <c r="D291" i="24"/>
  <c r="P83" i="2"/>
  <c r="Q82" i="2"/>
  <c r="D297" i="24" l="1"/>
  <c r="D305" i="24"/>
  <c r="D307" i="24"/>
  <c r="D293" i="24"/>
  <c r="D301" i="24"/>
  <c r="D303" i="24"/>
  <c r="D299" i="24"/>
  <c r="D292" i="24"/>
  <c r="D294" i="24"/>
  <c r="D308" i="24"/>
  <c r="I422" i="24"/>
  <c r="D298" i="24"/>
  <c r="D302" i="24"/>
  <c r="A574" i="24"/>
  <c r="D296" i="24"/>
  <c r="D306" i="24"/>
  <c r="D295" i="24"/>
  <c r="D300" i="24"/>
  <c r="D304" i="24"/>
  <c r="Q83" i="2"/>
  <c r="P84" i="2"/>
  <c r="D317" i="24" l="1"/>
  <c r="D323" i="24"/>
  <c r="A575" i="24"/>
  <c r="D315" i="24"/>
  <c r="D325" i="24"/>
  <c r="D309" i="24"/>
  <c r="D320" i="24"/>
  <c r="D310" i="24"/>
  <c r="D322" i="24"/>
  <c r="D321" i="24"/>
  <c r="D312" i="24"/>
  <c r="D313" i="24"/>
  <c r="D319" i="24"/>
  <c r="I423" i="24"/>
  <c r="D311" i="24"/>
  <c r="D316" i="24"/>
  <c r="D318" i="24"/>
  <c r="D324" i="24"/>
  <c r="D314" i="24"/>
  <c r="Q84" i="2"/>
  <c r="P85" i="2"/>
  <c r="D341" i="24" l="1"/>
  <c r="D333" i="24"/>
  <c r="I424" i="24"/>
  <c r="D330" i="24"/>
  <c r="D338" i="24"/>
  <c r="D327" i="24"/>
  <c r="D326" i="24"/>
  <c r="D332" i="24"/>
  <c r="D340" i="24"/>
  <c r="D331" i="24"/>
  <c r="D335" i="24"/>
  <c r="D328" i="24"/>
  <c r="D336" i="24"/>
  <c r="D329" i="24"/>
  <c r="D339" i="24"/>
  <c r="D337" i="24"/>
  <c r="D342" i="24"/>
  <c r="A576" i="24"/>
  <c r="D334" i="24"/>
  <c r="P86" i="2"/>
  <c r="Q85" i="2"/>
  <c r="AK61" i="2"/>
  <c r="AK60" i="2"/>
  <c r="AK59" i="2"/>
  <c r="AK58" i="2"/>
  <c r="AK57" i="2"/>
  <c r="AK56" i="2"/>
  <c r="AK55" i="2"/>
  <c r="AK54" i="2"/>
  <c r="AK53" i="2"/>
  <c r="AK52" i="2"/>
  <c r="AK51" i="2"/>
  <c r="AK50" i="2"/>
  <c r="AK49" i="2"/>
  <c r="AK48" i="2"/>
  <c r="AK47" i="2"/>
  <c r="AK46" i="2"/>
  <c r="AK45" i="2"/>
  <c r="AK44" i="2"/>
  <c r="AK43" i="2"/>
  <c r="AK42" i="2"/>
  <c r="AK41" i="2"/>
  <c r="AK40" i="2"/>
  <c r="AK39" i="2"/>
  <c r="AK38" i="2"/>
  <c r="AK62" i="2"/>
  <c r="AJ63" i="2"/>
  <c r="AJ62" i="2"/>
  <c r="AJ61" i="2"/>
  <c r="AJ60" i="2"/>
  <c r="AJ59" i="2"/>
  <c r="AJ58" i="2"/>
  <c r="AJ57" i="2"/>
  <c r="AJ56" i="2"/>
  <c r="AJ55" i="2"/>
  <c r="AJ54" i="2"/>
  <c r="AJ53" i="2"/>
  <c r="AJ52" i="2"/>
  <c r="AJ51" i="2"/>
  <c r="AJ50" i="2"/>
  <c r="AJ49" i="2"/>
  <c r="AJ48" i="2"/>
  <c r="AJ47" i="2"/>
  <c r="AJ46" i="2"/>
  <c r="AJ45" i="2"/>
  <c r="AJ44" i="2"/>
  <c r="AJ43" i="2"/>
  <c r="AJ42" i="2"/>
  <c r="AJ41" i="2"/>
  <c r="AJ40" i="2"/>
  <c r="AJ39" i="2"/>
  <c r="AJ38" i="2"/>
  <c r="A577" i="24" l="1"/>
  <c r="D354" i="24"/>
  <c r="D346" i="24"/>
  <c r="D345" i="24"/>
  <c r="D348" i="24"/>
  <c r="D349" i="24"/>
  <c r="D344" i="24"/>
  <c r="D347" i="24"/>
  <c r="D350" i="24"/>
  <c r="D351" i="24"/>
  <c r="D359" i="24"/>
  <c r="D356" i="24"/>
  <c r="D353" i="24"/>
  <c r="D352" i="24"/>
  <c r="D357" i="24"/>
  <c r="D343" i="24"/>
  <c r="D355" i="24"/>
  <c r="I425" i="24"/>
  <c r="D358" i="24"/>
  <c r="P87" i="2"/>
  <c r="Q86" i="2"/>
  <c r="I426" i="24" l="1"/>
  <c r="D360" i="24"/>
  <c r="D369" i="24"/>
  <c r="D373" i="24"/>
  <c r="D368" i="24"/>
  <c r="D364" i="24"/>
  <c r="D366" i="24"/>
  <c r="D362" i="24"/>
  <c r="D371" i="24"/>
  <c r="D375" i="24"/>
  <c r="D372" i="24"/>
  <c r="D374" i="24"/>
  <c r="D370" i="24"/>
  <c r="D376" i="24"/>
  <c r="D367" i="24"/>
  <c r="D361" i="24"/>
  <c r="D365" i="24"/>
  <c r="D363" i="24"/>
  <c r="A578" i="24"/>
  <c r="P88" i="2"/>
  <c r="Q88" i="2" s="1"/>
  <c r="Q87" i="2"/>
  <c r="D380" i="24" l="1"/>
  <c r="D378" i="24"/>
  <c r="D393" i="24"/>
  <c r="D391" i="24"/>
  <c r="D392" i="24"/>
  <c r="D379" i="24"/>
  <c r="D381" i="24"/>
  <c r="D390" i="24"/>
  <c r="D377" i="24"/>
  <c r="A579" i="24"/>
  <c r="D382" i="24"/>
  <c r="D384" i="24"/>
  <c r="D387" i="24"/>
  <c r="D389" i="24"/>
  <c r="D388" i="24"/>
  <c r="D383" i="24"/>
  <c r="D385" i="24"/>
  <c r="D386" i="24"/>
  <c r="I427" i="24"/>
  <c r="D403" i="24" l="1"/>
  <c r="D400" i="24"/>
  <c r="D406" i="24"/>
  <c r="D401" i="24"/>
  <c r="A580" i="24"/>
  <c r="D407" i="24"/>
  <c r="D396" i="24"/>
  <c r="D408" i="24"/>
  <c r="D395" i="24"/>
  <c r="I428" i="24"/>
  <c r="D402" i="24"/>
  <c r="D405" i="24"/>
  <c r="D404" i="24"/>
  <c r="D399" i="24"/>
  <c r="D394" i="24"/>
  <c r="D398" i="24"/>
  <c r="D409" i="24"/>
  <c r="D410" i="24"/>
  <c r="D397" i="24"/>
  <c r="A581" i="24" l="1"/>
  <c r="A582" i="24" l="1"/>
  <c r="A583" i="24" l="1"/>
  <c r="A584" i="24" l="1"/>
  <c r="A585" i="24" l="1"/>
  <c r="A586" i="24" l="1"/>
  <c r="A587" i="24" l="1"/>
  <c r="A588" i="24" l="1"/>
  <c r="A589" i="24" l="1"/>
  <c r="A590" i="24" l="1"/>
  <c r="A591" i="24" l="1"/>
  <c r="A592" i="24" l="1"/>
  <c r="A593" i="24" l="1"/>
  <c r="A594" i="24" l="1"/>
  <c r="A595" i="24" l="1"/>
  <c r="A596" i="24" l="1"/>
  <c r="A597" i="24" l="1"/>
  <c r="A598" i="24" l="1"/>
  <c r="A599" i="24" l="1"/>
  <c r="A600" i="24" l="1"/>
  <c r="A601" i="24" l="1"/>
  <c r="A602" i="24" l="1"/>
  <c r="A603" i="24" l="1"/>
  <c r="A604" i="24" l="1"/>
  <c r="A605" i="24" l="1"/>
  <c r="A606" i="24" l="1"/>
  <c r="A607" i="24" l="1"/>
  <c r="A608" i="24" l="1"/>
  <c r="A609" i="24" l="1"/>
  <c r="A610" i="24" l="1"/>
  <c r="A611" i="24" l="1"/>
  <c r="A612" i="24" l="1"/>
  <c r="A613" i="24" l="1"/>
  <c r="A614" i="24" l="1"/>
  <c r="A615" i="24" l="1"/>
  <c r="A616" i="24" l="1"/>
  <c r="A617" i="24" l="1"/>
  <c r="A618" i="24" l="1"/>
  <c r="A619" i="24" l="1"/>
  <c r="A620" i="24" l="1"/>
  <c r="A621" i="24" l="1"/>
  <c r="A622" i="24" l="1"/>
  <c r="A623" i="24" l="1"/>
  <c r="A624" i="24" l="1"/>
  <c r="A625" i="24" l="1"/>
  <c r="A626" i="24" l="1"/>
  <c r="A627" i="24" l="1"/>
  <c r="A628" i="24" l="1"/>
  <c r="A629" i="24" l="1"/>
  <c r="A630" i="24" l="1"/>
  <c r="A631" i="24" l="1"/>
  <c r="A632" i="24" l="1"/>
  <c r="A633" i="24" l="1"/>
  <c r="A634" i="24" l="1"/>
  <c r="A635" i="24" l="1"/>
  <c r="A636" i="24" l="1"/>
  <c r="A637" i="24" l="1"/>
  <c r="A638" i="24" l="1"/>
  <c r="A639" i="24" l="1"/>
  <c r="A640" i="24" l="1"/>
  <c r="A641" i="24" l="1"/>
  <c r="A642" i="24" l="1"/>
  <c r="A643" i="24" l="1"/>
  <c r="A644" i="24" l="1"/>
  <c r="A645" i="24" l="1"/>
  <c r="A646" i="24" l="1"/>
  <c r="A647" i="24" l="1"/>
  <c r="A648" i="24" l="1"/>
  <c r="A649" i="24" l="1"/>
  <c r="A650" i="24" l="1"/>
  <c r="A651" i="24" l="1"/>
  <c r="A652" i="24" l="1"/>
  <c r="A653" i="24" l="1"/>
  <c r="A654" i="24" l="1"/>
  <c r="A655" i="24" l="1"/>
  <c r="A656" i="24" l="1"/>
  <c r="A657" i="24" l="1"/>
  <c r="A658" i="24" l="1"/>
  <c r="A659" i="24" l="1"/>
  <c r="A660" i="24" l="1"/>
  <c r="A661" i="24" l="1"/>
  <c r="A662" i="24" l="1"/>
  <c r="A663" i="24" l="1"/>
  <c r="A664" i="24" l="1"/>
  <c r="A665" i="24" l="1"/>
  <c r="A666" i="24" l="1"/>
  <c r="A667" i="24" l="1"/>
  <c r="A668" i="24" l="1"/>
  <c r="A669" i="24" l="1"/>
  <c r="A670" i="24" l="1"/>
  <c r="A671" i="24" l="1"/>
  <c r="A672" i="24" l="1"/>
  <c r="A673" i="24" l="1"/>
  <c r="A674" i="24" l="1"/>
  <c r="A675" i="24" l="1"/>
  <c r="A676" i="24" l="1"/>
  <c r="A677" i="24" l="1"/>
  <c r="A678" i="24" l="1"/>
  <c r="A679" i="24" l="1"/>
  <c r="A680" i="24" l="1"/>
  <c r="A681" i="24" l="1"/>
  <c r="A682" i="24" l="1"/>
  <c r="A683" i="24" l="1"/>
  <c r="A684" i="24" l="1"/>
  <c r="A685" i="24" l="1"/>
  <c r="A686" i="24" l="1"/>
  <c r="A687" i="24" l="1"/>
  <c r="A688" i="24" l="1"/>
  <c r="A689" i="24" l="1"/>
  <c r="A690" i="24" l="1"/>
  <c r="A691" i="24" l="1"/>
  <c r="A692" i="24" l="1"/>
  <c r="A693" i="24" l="1"/>
  <c r="A694" i="24" l="1"/>
  <c r="A695" i="24" l="1"/>
  <c r="A696" i="24" l="1"/>
  <c r="A697" i="24" l="1"/>
  <c r="A698" i="24" l="1"/>
  <c r="A699" i="24" l="1"/>
  <c r="A700" i="24" l="1"/>
  <c r="A701" i="24" l="1"/>
  <c r="A702" i="24" l="1"/>
  <c r="A703" i="24" l="1"/>
  <c r="A704" i="24" l="1"/>
  <c r="A705" i="24" l="1"/>
  <c r="A706" i="24" l="1"/>
  <c r="A707" i="24" l="1"/>
  <c r="A708" i="24" l="1"/>
  <c r="A709" i="24" l="1"/>
  <c r="A710" i="24" l="1"/>
  <c r="A711" i="24" l="1"/>
  <c r="A712" i="24" l="1"/>
  <c r="A713" i="24" l="1"/>
  <c r="A714" i="24" l="1"/>
  <c r="A715" i="24" l="1"/>
  <c r="A716" i="24" l="1"/>
  <c r="A717" i="24" l="1"/>
  <c r="A718" i="24" l="1"/>
  <c r="A719" i="24" l="1"/>
  <c r="A720" i="24" l="1"/>
  <c r="A721" i="24" l="1"/>
  <c r="A722" i="24" l="1"/>
  <c r="A723" i="24" l="1"/>
</calcChain>
</file>

<file path=xl/sharedStrings.xml><?xml version="1.0" encoding="utf-8"?>
<sst xmlns="http://schemas.openxmlformats.org/spreadsheetml/2006/main" count="2174" uniqueCount="204">
  <si>
    <t>GOM - Mexico Side</t>
  </si>
  <si>
    <t>Depth
(m)</t>
  </si>
  <si>
    <t>Dimension-less Current
Speed</t>
  </si>
  <si>
    <t>Occurrence
Probability
(%)</t>
  </si>
  <si>
    <t>Surface
Velocity
(m/s)</t>
  </si>
  <si>
    <t>Description</t>
  </si>
  <si>
    <t>Return Period (years)</t>
  </si>
  <si>
    <r>
      <t>H</t>
    </r>
    <r>
      <rPr>
        <vertAlign val="subscript"/>
        <sz val="11"/>
        <color theme="1"/>
        <rFont val="Tahoma"/>
        <family val="2"/>
      </rPr>
      <t xml:space="preserve">s </t>
    </r>
    <r>
      <rPr>
        <sz val="11"/>
        <color theme="1"/>
        <rFont val="Tahoma"/>
        <family val="2"/>
      </rPr>
      <t>(m)</t>
    </r>
  </si>
  <si>
    <r>
      <t>H</t>
    </r>
    <r>
      <rPr>
        <vertAlign val="subscript"/>
        <sz val="11"/>
        <color theme="1"/>
        <rFont val="Tahoma"/>
        <family val="2"/>
      </rPr>
      <t xml:space="preserve">max </t>
    </r>
    <r>
      <rPr>
        <sz val="11"/>
        <color theme="1"/>
        <rFont val="Tahoma"/>
        <family val="2"/>
      </rPr>
      <t>(m)</t>
    </r>
  </si>
  <si>
    <r>
      <t>T</t>
    </r>
    <r>
      <rPr>
        <vertAlign val="subscript"/>
        <sz val="11"/>
        <color theme="1"/>
        <rFont val="Tahoma"/>
        <family val="2"/>
      </rPr>
      <t xml:space="preserve">p </t>
    </r>
    <r>
      <rPr>
        <sz val="11"/>
        <color theme="1"/>
        <rFont val="Tahoma"/>
        <family val="2"/>
      </rPr>
      <t>(s)</t>
    </r>
  </si>
  <si>
    <t>Elevation Above Mudline (% / m)</t>
  </si>
  <si>
    <t>Current Speed (m/s)</t>
  </si>
  <si>
    <t>5 years</t>
  </si>
  <si>
    <t>10 years</t>
  </si>
  <si>
    <t>50 years</t>
  </si>
  <si>
    <t>100 years</t>
  </si>
  <si>
    <t>100 / 1783</t>
  </si>
  <si>
    <t>75 / 1337</t>
  </si>
  <si>
    <t>50 / 891</t>
  </si>
  <si>
    <t>10 / 178</t>
  </si>
  <si>
    <t>GOM - US</t>
  </si>
  <si>
    <t>Depth(m)</t>
  </si>
  <si>
    <t>Normalized Speed</t>
  </si>
  <si>
    <t>Normal1</t>
  </si>
  <si>
    <t>Normal2</t>
  </si>
  <si>
    <t>Normal3</t>
  </si>
  <si>
    <t>Normal4</t>
  </si>
  <si>
    <t>Normal5</t>
  </si>
  <si>
    <t>Normal6</t>
  </si>
  <si>
    <t>Normal7</t>
  </si>
  <si>
    <t>Normal8</t>
  </si>
  <si>
    <t>Normal9</t>
  </si>
  <si>
    <t>Probability</t>
  </si>
  <si>
    <t>Current 1</t>
  </si>
  <si>
    <t>Current 2</t>
  </si>
  <si>
    <t>Current 3</t>
  </si>
  <si>
    <t>Current 4</t>
  </si>
  <si>
    <t>Current 5</t>
  </si>
  <si>
    <t>Current 6</t>
  </si>
  <si>
    <t>Current 7</t>
  </si>
  <si>
    <t>Current 8</t>
  </si>
  <si>
    <t>Current 9</t>
  </si>
  <si>
    <t>Current 10</t>
  </si>
  <si>
    <t>Current 11</t>
  </si>
  <si>
    <t>Current 12</t>
  </si>
  <si>
    <t>Current 13</t>
  </si>
  <si>
    <t>Current 14</t>
  </si>
  <si>
    <t>Current 15</t>
  </si>
  <si>
    <t>Surface Current</t>
  </si>
  <si>
    <t>Normal Current</t>
  </si>
  <si>
    <t>Loop Current</t>
  </si>
  <si>
    <t>GOM US Side</t>
  </si>
  <si>
    <t>Hs (ft) \ Tp (s)</t>
  </si>
  <si>
    <t>Total</t>
  </si>
  <si>
    <t>I</t>
  </si>
  <si>
    <t>Bin No.</t>
  </si>
  <si>
    <t>Sea 
State</t>
  </si>
  <si>
    <t>Hs 0-0.5</t>
  </si>
  <si>
    <t>Tp 1-3</t>
  </si>
  <si>
    <t>Tp 3-4</t>
  </si>
  <si>
    <t>Hs 0.5-1</t>
  </si>
  <si>
    <t>Hs 1-2</t>
  </si>
  <si>
    <t>Tp 3-5</t>
  </si>
  <si>
    <t>Tp 4-5</t>
  </si>
  <si>
    <t>Tp 5-6</t>
  </si>
  <si>
    <t>Hs 1-2.5</t>
  </si>
  <si>
    <t>Hs 0-1.5</t>
  </si>
  <si>
    <t>Tp 6-7</t>
  </si>
  <si>
    <t>Hs 1.5-3</t>
  </si>
  <si>
    <t>Hs 0-2</t>
  </si>
  <si>
    <t>Tp 7-9</t>
  </si>
  <si>
    <t>Hs 2-4</t>
  </si>
  <si>
    <t>Hs 4-5.5</t>
  </si>
  <si>
    <t>Tp 8-12</t>
  </si>
  <si>
    <t>Hs 0.5-2</t>
  </si>
  <si>
    <t>Tp 9-12</t>
  </si>
  <si>
    <t>Hs 5-7</t>
  </si>
  <si>
    <t>Tp 10-12</t>
  </si>
  <si>
    <t>Hs 2.5-5</t>
  </si>
  <si>
    <t>Tp 12-15</t>
  </si>
  <si>
    <t>ft</t>
  </si>
  <si>
    <t>Hs</t>
  </si>
  <si>
    <t>%</t>
  </si>
  <si>
    <r>
      <t>H</t>
    </r>
    <r>
      <rPr>
        <b/>
        <sz val="7"/>
        <color theme="1"/>
        <rFont val="Times New Roman"/>
        <family val="1"/>
      </rPr>
      <t xml:space="preserve">s </t>
    </r>
    <r>
      <rPr>
        <b/>
        <sz val="10"/>
        <color theme="1"/>
        <rFont val="Times New Roman"/>
        <family val="1"/>
      </rPr>
      <t>(m)</t>
    </r>
  </si>
  <si>
    <t>TP (s)</t>
  </si>
  <si>
    <t>SUM</t>
  </si>
  <si>
    <t>2–4</t>
  </si>
  <si>
    <t>4–6</t>
  </si>
  <si>
    <t>6–8</t>
  </si>
  <si>
    <t>8–10</t>
  </si>
  <si>
    <t>10–12</t>
  </si>
  <si>
    <t>12–14</t>
  </si>
  <si>
    <t>14–16</t>
  </si>
  <si>
    <t>16–18</t>
  </si>
  <si>
    <t>18–20</t>
  </si>
  <si>
    <t>m</t>
  </si>
  <si>
    <t>0–0.5</t>
  </si>
  <si>
    <t>0.5–1</t>
  </si>
  <si>
    <t>1–1.5</t>
  </si>
  <si>
    <t>1.5–2</t>
  </si>
  <si>
    <t>2–2.5</t>
  </si>
  <si>
    <t>2.5–3</t>
  </si>
  <si>
    <t>3–3.5</t>
  </si>
  <si>
    <t>3.5–4</t>
  </si>
  <si>
    <t>4–4.5</t>
  </si>
  <si>
    <t>4.5–5</t>
  </si>
  <si>
    <t>5–5.5</t>
  </si>
  <si>
    <t>5.5–6</t>
  </si>
  <si>
    <t>6–6.5</t>
  </si>
  <si>
    <t>6.5–7</t>
  </si>
  <si>
    <t>7–7.5</t>
  </si>
  <si>
    <t>7.5–8</t>
  </si>
  <si>
    <t>South America, Offshore Brazil</t>
  </si>
  <si>
    <t>South America, Offshore Guyana</t>
  </si>
  <si>
    <t>m/s</t>
  </si>
  <si>
    <t>Normal</t>
  </si>
  <si>
    <t>Loop</t>
  </si>
  <si>
    <t>m)</t>
  </si>
  <si>
    <t>Tp</t>
  </si>
  <si>
    <t>(sec) γ α Occurences</t>
  </si>
  <si>
    <t>(%)</t>
  </si>
  <si>
    <t>Bin</t>
  </si>
  <si>
    <t>Alpha</t>
  </si>
  <si>
    <t>Gamma</t>
  </si>
  <si>
    <t>s</t>
  </si>
  <si>
    <t>VS</t>
  </si>
  <si>
    <t>(m/s)</t>
  </si>
  <si>
    <t>Direction</t>
  </si>
  <si>
    <t>(towards)</t>
  </si>
  <si>
    <t>N</t>
  </si>
  <si>
    <t>NNE</t>
  </si>
  <si>
    <t>NE</t>
  </si>
  <si>
    <t>ENE</t>
  </si>
  <si>
    <t>E</t>
  </si>
  <si>
    <t>ESE</t>
  </si>
  <si>
    <t>SE</t>
  </si>
  <si>
    <t>SSE</t>
  </si>
  <si>
    <t>S</t>
  </si>
  <si>
    <t>SSW</t>
  </si>
  <si>
    <t>SW</t>
  </si>
  <si>
    <t>WSW</t>
  </si>
  <si>
    <t>W</t>
  </si>
  <si>
    <t>WNW</t>
  </si>
  <si>
    <t>NW</t>
  </si>
  <si>
    <t>NNW</t>
  </si>
  <si>
    <t>0–0.2</t>
  </si>
  <si>
    <t>0.2–0.4</t>
  </si>
  <si>
    <t>0.4–0.6</t>
  </si>
  <si>
    <t>0.6–0.8</t>
  </si>
  <si>
    <t>0.8–1.0</t>
  </si>
  <si>
    <t>1.0–1.2</t>
  </si>
  <si>
    <t>1.2–1.4</t>
  </si>
  <si>
    <t>1.4–1.6</t>
  </si>
  <si>
    <t>Depth</t>
  </si>
  <si>
    <t>Normalized Profile</t>
  </si>
  <si>
    <t>No</t>
  </si>
  <si>
    <t>Surface</t>
  </si>
  <si>
    <t>Current</t>
  </si>
  <si>
    <t>Velocity</t>
  </si>
  <si>
    <t>Exceedance</t>
  </si>
  <si>
    <t>Occurrence</t>
  </si>
  <si>
    <t>location_id</t>
  </si>
  <si>
    <t>latitude</t>
  </si>
  <si>
    <t>longitude</t>
  </si>
  <si>
    <t>description</t>
  </si>
  <si>
    <t>West Africa, Offshore Angola</t>
  </si>
  <si>
    <t>loading_type</t>
  </si>
  <si>
    <t>return_period</t>
  </si>
  <si>
    <t>years</t>
  </si>
  <si>
    <t>extreme/long-term</t>
  </si>
  <si>
    <t>Hmax</t>
  </si>
  <si>
    <t>gamma</t>
  </si>
  <si>
    <t>alpha</t>
  </si>
  <si>
    <t>probability</t>
  </si>
  <si>
    <r>
      <t>H</t>
    </r>
    <r>
      <rPr>
        <vertAlign val="subscript"/>
        <sz val="11"/>
        <color theme="1"/>
        <rFont val="Tahoma"/>
        <family val="2"/>
      </rPr>
      <t xml:space="preserve">s </t>
    </r>
    <r>
      <rPr>
        <sz val="11"/>
        <color theme="1"/>
        <rFont val="Tahoma"/>
        <family val="2"/>
      </rPr>
      <t>(ft)</t>
    </r>
  </si>
  <si>
    <r>
      <t>H</t>
    </r>
    <r>
      <rPr>
        <vertAlign val="subscript"/>
        <sz val="11"/>
        <color theme="1"/>
        <rFont val="Tahoma"/>
        <family val="2"/>
      </rPr>
      <t xml:space="preserve">max </t>
    </r>
    <r>
      <rPr>
        <sz val="11"/>
        <color theme="1"/>
        <rFont val="Tahoma"/>
        <family val="2"/>
      </rPr>
      <t>(ft)</t>
    </r>
  </si>
  <si>
    <t>Hs (ft)</t>
  </si>
  <si>
    <t>Hmax (ft)</t>
  </si>
  <si>
    <t>Tp (s)</t>
  </si>
  <si>
    <t>long-term</t>
  </si>
  <si>
    <t>business_area</t>
  </si>
  <si>
    <t>#</t>
  </si>
  <si>
    <t>1 year</t>
  </si>
  <si>
    <t xml:space="preserve">10 year </t>
  </si>
  <si>
    <t>Winter Storm</t>
  </si>
  <si>
    <t>Seed</t>
  </si>
  <si>
    <t>Probability (%)</t>
  </si>
  <si>
    <t>Probability (#)</t>
  </si>
  <si>
    <t>West Africa</t>
  </si>
  <si>
    <t>depth</t>
  </si>
  <si>
    <t>current_speed</t>
  </si>
  <si>
    <t>direction</t>
  </si>
  <si>
    <t>deg CCW N</t>
  </si>
  <si>
    <t>current_profile_id</t>
  </si>
  <si>
    <t>Type</t>
  </si>
  <si>
    <t>Normal/Loop/NA</t>
  </si>
  <si>
    <t>Known profile</t>
  </si>
  <si>
    <t>Normalized</t>
  </si>
  <si>
    <t>Orcaflex factor</t>
  </si>
  <si>
    <t>Duration</t>
  </si>
  <si>
    <t>Number of Hours in year</t>
  </si>
  <si>
    <t>Factor for ETL.yml</t>
  </si>
  <si>
    <t>NA</t>
  </si>
  <si>
    <t>Extreme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</si>
</sst>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"/>
    <numFmt numFmtId="165" formatCode="0.000"/>
    <numFmt numFmtId="166" formatCode="[$-409]d/mmm/yy;@"/>
    <numFmt numFmtId="167" formatCode="0.000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vertAlign val="subscript"/>
      <sz val="11"/>
      <color theme="1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1"/>
      <color indexed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1"/>
      <color rgb="FF000000"/>
      <name val="Tahoma"/>
      <family val="2"/>
    </font>
    <font>
      <sz val="10"/>
      <color theme="0"/>
      <name val="Tahoma"/>
      <family val="2"/>
    </font>
    <font>
      <b/>
      <sz val="10"/>
      <color theme="1"/>
      <name val="Times New Roman"/>
      <family val="1"/>
    </font>
    <font>
      <b/>
      <sz val="7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BE5F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7">
    <xf numFmtId="0" fontId="0" fillId="0" borderId="0"/>
    <xf numFmtId="166" fontId="20" fillId="0" borderId="0"/>
    <xf numFmtId="166" fontId="19" fillId="0" borderId="0"/>
    <xf numFmtId="166" fontId="19" fillId="0" borderId="0"/>
    <xf numFmtId="166" fontId="19" fillId="0" borderId="0"/>
    <xf numFmtId="166" fontId="20" fillId="0" borderId="0"/>
    <xf numFmtId="166" fontId="20" fillId="0" borderId="0"/>
    <xf numFmtId="166" fontId="19" fillId="0" borderId="0"/>
    <xf numFmtId="166" fontId="19" fillId="0" borderId="0"/>
    <xf numFmtId="166" fontId="19" fillId="0" borderId="0"/>
    <xf numFmtId="166" fontId="20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20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20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</cellStyleXfs>
  <cellXfs count="89">
    <xf numFmtId="0" fontId="0" fillId="0" borderId="0" xfId="0"/>
    <xf numFmtId="0" fontId="0" fillId="0" borderId="1" xfId="0" applyBorder="1"/>
    <xf numFmtId="0" fontId="1" fillId="0" borderId="0" xfId="0" applyFont="1"/>
    <xf numFmtId="0" fontId="3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/>
    </xf>
    <xf numFmtId="0" fontId="13" fillId="3" borderId="9" xfId="0" applyFont="1" applyFill="1" applyBorder="1" applyAlignment="1">
      <alignment horizontal="center" vertical="center" wrapText="1" readingOrder="1"/>
    </xf>
    <xf numFmtId="0" fontId="13" fillId="3" borderId="10" xfId="0" applyFont="1" applyFill="1" applyBorder="1" applyAlignment="1">
      <alignment horizontal="center" vertical="center" wrapText="1" readingOrder="1"/>
    </xf>
    <xf numFmtId="10" fontId="13" fillId="3" borderId="11" xfId="0" applyNumberFormat="1" applyFont="1" applyFill="1" applyBorder="1" applyAlignment="1">
      <alignment horizontal="center" vertical="center" wrapText="1" readingOrder="1"/>
    </xf>
    <xf numFmtId="0" fontId="12" fillId="2" borderId="6" xfId="0" applyFont="1" applyFill="1" applyBorder="1" applyAlignment="1">
      <alignment horizontal="center"/>
    </xf>
    <xf numFmtId="0" fontId="13" fillId="3" borderId="12" xfId="0" applyFont="1" applyFill="1" applyBorder="1" applyAlignment="1">
      <alignment horizontal="center" vertical="center" wrapText="1" readingOrder="1"/>
    </xf>
    <xf numFmtId="0" fontId="13" fillId="3" borderId="13" xfId="0" applyFont="1" applyFill="1" applyBorder="1" applyAlignment="1">
      <alignment horizontal="center" vertical="center" wrapText="1" readingOrder="1"/>
    </xf>
    <xf numFmtId="10" fontId="13" fillId="3" borderId="14" xfId="0" applyNumberFormat="1" applyFont="1" applyFill="1" applyBorder="1" applyAlignment="1">
      <alignment horizontal="center" vertical="center" wrapText="1" readingOrder="1"/>
    </xf>
    <xf numFmtId="0" fontId="14" fillId="5" borderId="2" xfId="0" applyFont="1" applyFill="1" applyBorder="1" applyAlignment="1">
      <alignment horizontal="center"/>
    </xf>
    <xf numFmtId="0" fontId="12" fillId="6" borderId="6" xfId="0" applyFont="1" applyFill="1" applyBorder="1" applyAlignment="1">
      <alignment horizontal="center"/>
    </xf>
    <xf numFmtId="0" fontId="14" fillId="7" borderId="2" xfId="0" applyFont="1" applyFill="1" applyBorder="1" applyAlignment="1">
      <alignment horizontal="center"/>
    </xf>
    <xf numFmtId="0" fontId="14" fillId="8" borderId="6" xfId="0" applyFont="1" applyFill="1" applyBorder="1" applyAlignment="1">
      <alignment horizontal="center"/>
    </xf>
    <xf numFmtId="0" fontId="12" fillId="9" borderId="2" xfId="0" applyFont="1" applyFill="1" applyBorder="1" applyAlignment="1">
      <alignment horizontal="center"/>
    </xf>
    <xf numFmtId="0" fontId="12" fillId="10" borderId="6" xfId="0" applyFont="1" applyFill="1" applyBorder="1" applyAlignment="1">
      <alignment horizontal="center"/>
    </xf>
    <xf numFmtId="0" fontId="12" fillId="11" borderId="2" xfId="0" applyFont="1" applyFill="1" applyBorder="1" applyAlignment="1">
      <alignment horizontal="center"/>
    </xf>
    <xf numFmtId="0" fontId="12" fillId="12" borderId="6" xfId="0" applyFont="1" applyFill="1" applyBorder="1" applyAlignment="1">
      <alignment horizontal="center"/>
    </xf>
    <xf numFmtId="0" fontId="12" fillId="13" borderId="2" xfId="0" applyFont="1" applyFill="1" applyBorder="1" applyAlignment="1">
      <alignment horizontal="center"/>
    </xf>
    <xf numFmtId="0" fontId="12" fillId="14" borderId="6" xfId="0" applyFont="1" applyFill="1" applyBorder="1" applyAlignment="1">
      <alignment horizontal="center"/>
    </xf>
    <xf numFmtId="0" fontId="12" fillId="15" borderId="2" xfId="0" applyFont="1" applyFill="1" applyBorder="1" applyAlignment="1">
      <alignment horizontal="center"/>
    </xf>
    <xf numFmtId="0" fontId="12" fillId="16" borderId="6" xfId="0" applyFont="1" applyFill="1" applyBorder="1" applyAlignment="1">
      <alignment horizontal="center"/>
    </xf>
    <xf numFmtId="0" fontId="12" fillId="17" borderId="2" xfId="0" applyFont="1" applyFill="1" applyBorder="1" applyAlignment="1">
      <alignment horizontal="center"/>
    </xf>
    <xf numFmtId="0" fontId="14" fillId="18" borderId="6" xfId="0" applyFont="1" applyFill="1" applyBorder="1" applyAlignment="1">
      <alignment horizontal="center"/>
    </xf>
    <xf numFmtId="0" fontId="14" fillId="19" borderId="2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7" fillId="20" borderId="7" xfId="0" applyFont="1" applyFill="1" applyBorder="1" applyAlignment="1">
      <alignment horizontal="center" vertical="center" wrapText="1"/>
    </xf>
    <xf numFmtId="0" fontId="17" fillId="20" borderId="7" xfId="0" applyFont="1" applyFill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8" fillId="0" borderId="7" xfId="0" applyFont="1" applyBorder="1" applyAlignment="1">
      <alignment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5" xfId="0" applyBorder="1"/>
    <xf numFmtId="165" fontId="0" fillId="0" borderId="1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1" fillId="0" borderId="15" xfId="0" applyFont="1" applyBorder="1"/>
    <xf numFmtId="0" fontId="1" fillId="0" borderId="0" xfId="0" applyFont="1" applyFill="1" applyBorder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165" fontId="0" fillId="0" borderId="0" xfId="0" applyNumberFormat="1"/>
    <xf numFmtId="0" fontId="20" fillId="0" borderId="1" xfId="0" applyNumberFormat="1" applyFont="1" applyBorder="1"/>
    <xf numFmtId="0" fontId="20" fillId="0" borderId="1" xfId="0" applyFont="1" applyBorder="1"/>
    <xf numFmtId="0" fontId="0" fillId="0" borderId="0" xfId="0" applyNumberFormat="1" applyBorder="1"/>
    <xf numFmtId="0" fontId="0" fillId="0" borderId="1" xfId="0" applyNumberFormat="1" applyBorder="1"/>
    <xf numFmtId="0" fontId="20" fillId="0" borderId="0" xfId="0" applyNumberFormat="1" applyFont="1" applyBorder="1"/>
    <xf numFmtId="2" fontId="0" fillId="0" borderId="0" xfId="0" applyNumberFormat="1" applyBorder="1"/>
    <xf numFmtId="0" fontId="20" fillId="0" borderId="0" xfId="0" applyNumberFormat="1" applyFont="1" applyFill="1" applyBorder="1"/>
    <xf numFmtId="164" fontId="20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wrapText="1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7" fontId="0" fillId="0" borderId="0" xfId="0" applyNumberFormat="1"/>
    <xf numFmtId="0" fontId="0" fillId="0" borderId="0" xfId="0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5" fillId="20" borderId="3" xfId="0" applyFont="1" applyFill="1" applyBorder="1" applyAlignment="1">
      <alignment vertical="center" wrapText="1"/>
    </xf>
    <xf numFmtId="0" fontId="15" fillId="20" borderId="4" xfId="0" applyFont="1" applyFill="1" applyBorder="1" applyAlignment="1">
      <alignment vertical="center" wrapText="1"/>
    </xf>
    <xf numFmtId="0" fontId="17" fillId="20" borderId="8" xfId="0" applyFont="1" applyFill="1" applyBorder="1" applyAlignment="1">
      <alignment horizontal="center" vertical="center" wrapText="1"/>
    </xf>
    <xf numFmtId="0" fontId="17" fillId="20" borderId="6" xfId="0" applyFont="1" applyFill="1" applyBorder="1" applyAlignment="1">
      <alignment horizontal="center" vertical="center" wrapText="1"/>
    </xf>
    <xf numFmtId="0" fontId="17" fillId="20" borderId="5" xfId="0" applyFont="1" applyFill="1" applyBorder="1" applyAlignment="1">
      <alignment horizontal="center" vertical="center" wrapText="1"/>
    </xf>
    <xf numFmtId="0" fontId="17" fillId="20" borderId="3" xfId="0" applyFont="1" applyFill="1" applyBorder="1" applyAlignment="1">
      <alignment vertical="center" wrapText="1"/>
    </xf>
    <xf numFmtId="0" fontId="17" fillId="20" borderId="4" xfId="0" applyFont="1" applyFill="1" applyBorder="1" applyAlignment="1">
      <alignment vertical="center" wrapText="1"/>
    </xf>
  </cellXfs>
  <cellStyles count="67">
    <cellStyle name="Normal" xfId="0" builtinId="0"/>
    <cellStyle name="Normal 2" xfId="2" xr:uid="{00000000-0005-0000-0000-000001000000}"/>
    <cellStyle name="Normal 2 2" xfId="3" xr:uid="{00000000-0005-0000-0000-000002000000}"/>
    <cellStyle name="Normal 2 2 2" xfId="8" xr:uid="{00000000-0005-0000-0000-000003000000}"/>
    <cellStyle name="Normal 2 2 2 2" xfId="19" xr:uid="{00000000-0005-0000-0000-000004000000}"/>
    <cellStyle name="Normal 2 2 2 2 2" xfId="35" xr:uid="{00000000-0005-0000-0000-000005000000}"/>
    <cellStyle name="Normal 2 2 2 2 2 2" xfId="65" xr:uid="{00000000-0005-0000-0000-000006000000}"/>
    <cellStyle name="Normal 2 2 2 2 3" xfId="50" xr:uid="{00000000-0005-0000-0000-000007000000}"/>
    <cellStyle name="Normal 2 2 2 3" xfId="25" xr:uid="{00000000-0005-0000-0000-000008000000}"/>
    <cellStyle name="Normal 2 2 2 3 2" xfId="56" xr:uid="{00000000-0005-0000-0000-000009000000}"/>
    <cellStyle name="Normal 2 2 2 4" xfId="41" xr:uid="{00000000-0005-0000-0000-00000A000000}"/>
    <cellStyle name="Normal 2 2 3" xfId="12" xr:uid="{00000000-0005-0000-0000-00000B000000}"/>
    <cellStyle name="Normal 2 2 3 2" xfId="29" xr:uid="{00000000-0005-0000-0000-00000C000000}"/>
    <cellStyle name="Normal 2 2 3 2 2" xfId="59" xr:uid="{00000000-0005-0000-0000-00000D000000}"/>
    <cellStyle name="Normal 2 2 3 3" xfId="44" xr:uid="{00000000-0005-0000-0000-00000E000000}"/>
    <cellStyle name="Normal 2 2 4" xfId="15" xr:uid="{00000000-0005-0000-0000-00000F000000}"/>
    <cellStyle name="Normal 2 2 4 2" xfId="32" xr:uid="{00000000-0005-0000-0000-000010000000}"/>
    <cellStyle name="Normal 2 2 4 2 2" xfId="62" xr:uid="{00000000-0005-0000-0000-000011000000}"/>
    <cellStyle name="Normal 2 2 4 3" xfId="47" xr:uid="{00000000-0005-0000-0000-000012000000}"/>
    <cellStyle name="Normal 2 2 5" xfId="22" xr:uid="{00000000-0005-0000-0000-000013000000}"/>
    <cellStyle name="Normal 2 2 5 2" xfId="53" xr:uid="{00000000-0005-0000-0000-000014000000}"/>
    <cellStyle name="Normal 2 2 6" xfId="38" xr:uid="{00000000-0005-0000-0000-000015000000}"/>
    <cellStyle name="Normal 2 3" xfId="7" xr:uid="{00000000-0005-0000-0000-000016000000}"/>
    <cellStyle name="Normal 2 3 2" xfId="18" xr:uid="{00000000-0005-0000-0000-000017000000}"/>
    <cellStyle name="Normal 2 3 2 2" xfId="34" xr:uid="{00000000-0005-0000-0000-000018000000}"/>
    <cellStyle name="Normal 2 3 2 2 2" xfId="64" xr:uid="{00000000-0005-0000-0000-000019000000}"/>
    <cellStyle name="Normal 2 3 2 3" xfId="49" xr:uid="{00000000-0005-0000-0000-00001A000000}"/>
    <cellStyle name="Normal 2 3 3" xfId="24" xr:uid="{00000000-0005-0000-0000-00001B000000}"/>
    <cellStyle name="Normal 2 3 3 2" xfId="55" xr:uid="{00000000-0005-0000-0000-00001C000000}"/>
    <cellStyle name="Normal 2 3 4" xfId="40" xr:uid="{00000000-0005-0000-0000-00001D000000}"/>
    <cellStyle name="Normal 2 4" xfId="11" xr:uid="{00000000-0005-0000-0000-00001E000000}"/>
    <cellStyle name="Normal 2 4 2" xfId="28" xr:uid="{00000000-0005-0000-0000-00001F000000}"/>
    <cellStyle name="Normal 2 4 2 2" xfId="58" xr:uid="{00000000-0005-0000-0000-000020000000}"/>
    <cellStyle name="Normal 2 4 3" xfId="43" xr:uid="{00000000-0005-0000-0000-000021000000}"/>
    <cellStyle name="Normal 2 5" xfId="14" xr:uid="{00000000-0005-0000-0000-000022000000}"/>
    <cellStyle name="Normal 2 5 2" xfId="31" xr:uid="{00000000-0005-0000-0000-000023000000}"/>
    <cellStyle name="Normal 2 5 2 2" xfId="61" xr:uid="{00000000-0005-0000-0000-000024000000}"/>
    <cellStyle name="Normal 2 5 3" xfId="46" xr:uid="{00000000-0005-0000-0000-000025000000}"/>
    <cellStyle name="Normal 2 6" xfId="21" xr:uid="{00000000-0005-0000-0000-000026000000}"/>
    <cellStyle name="Normal 2 6 2" xfId="52" xr:uid="{00000000-0005-0000-0000-000027000000}"/>
    <cellStyle name="Normal 2 7" xfId="37" xr:uid="{00000000-0005-0000-0000-000028000000}"/>
    <cellStyle name="Normal 3" xfId="4" xr:uid="{00000000-0005-0000-0000-000029000000}"/>
    <cellStyle name="Normal 3 2" xfId="9" xr:uid="{00000000-0005-0000-0000-00002A000000}"/>
    <cellStyle name="Normal 3 2 2" xfId="20" xr:uid="{00000000-0005-0000-0000-00002B000000}"/>
    <cellStyle name="Normal 3 2 2 2" xfId="36" xr:uid="{00000000-0005-0000-0000-00002C000000}"/>
    <cellStyle name="Normal 3 2 2 2 2" xfId="66" xr:uid="{00000000-0005-0000-0000-00002D000000}"/>
    <cellStyle name="Normal 3 2 2 3" xfId="51" xr:uid="{00000000-0005-0000-0000-00002E000000}"/>
    <cellStyle name="Normal 3 2 3" xfId="26" xr:uid="{00000000-0005-0000-0000-00002F000000}"/>
    <cellStyle name="Normal 3 2 3 2" xfId="57" xr:uid="{00000000-0005-0000-0000-000030000000}"/>
    <cellStyle name="Normal 3 2 4" xfId="42" xr:uid="{00000000-0005-0000-0000-000031000000}"/>
    <cellStyle name="Normal 3 3" xfId="13" xr:uid="{00000000-0005-0000-0000-000032000000}"/>
    <cellStyle name="Normal 3 3 2" xfId="30" xr:uid="{00000000-0005-0000-0000-000033000000}"/>
    <cellStyle name="Normal 3 3 2 2" xfId="60" xr:uid="{00000000-0005-0000-0000-000034000000}"/>
    <cellStyle name="Normal 3 3 3" xfId="45" xr:uid="{00000000-0005-0000-0000-000035000000}"/>
    <cellStyle name="Normal 3 4" xfId="16" xr:uid="{00000000-0005-0000-0000-000036000000}"/>
    <cellStyle name="Normal 3 4 2" xfId="33" xr:uid="{00000000-0005-0000-0000-000037000000}"/>
    <cellStyle name="Normal 3 4 2 2" xfId="63" xr:uid="{00000000-0005-0000-0000-000038000000}"/>
    <cellStyle name="Normal 3 4 3" xfId="48" xr:uid="{00000000-0005-0000-0000-000039000000}"/>
    <cellStyle name="Normal 3 5" xfId="23" xr:uid="{00000000-0005-0000-0000-00003A000000}"/>
    <cellStyle name="Normal 3 5 2" xfId="54" xr:uid="{00000000-0005-0000-0000-00003B000000}"/>
    <cellStyle name="Normal 3 6" xfId="39" xr:uid="{00000000-0005-0000-0000-00003C000000}"/>
    <cellStyle name="Normal 4" xfId="5" xr:uid="{00000000-0005-0000-0000-00003D000000}"/>
    <cellStyle name="Normal 4 2" xfId="17" xr:uid="{00000000-0005-0000-0000-00003E000000}"/>
    <cellStyle name="Normal 5" xfId="10" xr:uid="{00000000-0005-0000-0000-00003F000000}"/>
    <cellStyle name="Normal 5 2" xfId="27" xr:uid="{00000000-0005-0000-0000-000040000000}"/>
    <cellStyle name="Normal 6" xfId="1" xr:uid="{00000000-0005-0000-0000-000041000000}"/>
    <cellStyle name="Normal 6 2" xfId="6" xr:uid="{00000000-0005-0000-0000-00004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17319</xdr:colOff>
      <xdr:row>175</xdr:row>
      <xdr:rowOff>69273</xdr:rowOff>
    </xdr:from>
    <xdr:to>
      <xdr:col>20</xdr:col>
      <xdr:colOff>586637</xdr:colOff>
      <xdr:row>186</xdr:row>
      <xdr:rowOff>40440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09364" y="23119773"/>
          <a:ext cx="3600000" cy="20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H2" sqref="H2:H6"/>
    </sheetView>
  </sheetViews>
  <sheetFormatPr defaultRowHeight="15" x14ac:dyDescent="0.25"/>
  <cols>
    <col min="1" max="1" width="13.7109375" customWidth="1"/>
    <col min="2" max="4" width="15.5703125" customWidth="1"/>
    <col min="5" max="5" width="30.42578125" bestFit="1" customWidth="1"/>
    <col min="8" max="8" width="60" bestFit="1" customWidth="1"/>
  </cols>
  <sheetData>
    <row r="1" spans="1:8" x14ac:dyDescent="0.25">
      <c r="A1" t="s">
        <v>161</v>
      </c>
      <c r="B1" t="s">
        <v>162</v>
      </c>
      <c r="C1" t="s">
        <v>163</v>
      </c>
      <c r="D1" t="s">
        <v>164</v>
      </c>
      <c r="E1" t="s">
        <v>180</v>
      </c>
    </row>
    <row r="2" spans="1:8" x14ac:dyDescent="0.25">
      <c r="A2">
        <v>1</v>
      </c>
      <c r="E2" t="s">
        <v>0</v>
      </c>
      <c r="H2" t="str">
        <f>CONCATENATE("insert into location (business_area) values ('",E2,"');")</f>
        <v>insert into location (business_area) values ('GOM - Mexico Side');</v>
      </c>
    </row>
    <row r="3" spans="1:8" x14ac:dyDescent="0.25">
      <c r="A3">
        <v>2</v>
      </c>
      <c r="E3" t="s">
        <v>51</v>
      </c>
      <c r="H3" t="str">
        <f>CONCATENATE("insert into location (business_area) values ('",E3,"');")</f>
        <v>insert into location (business_area) values ('GOM US Side');</v>
      </c>
    </row>
    <row r="4" spans="1:8" x14ac:dyDescent="0.25">
      <c r="A4">
        <v>3</v>
      </c>
      <c r="E4" t="s">
        <v>112</v>
      </c>
      <c r="H4" t="str">
        <f>CONCATENATE("insert into location (business_area) values ('",E4,"');")</f>
        <v>insert into location (business_area) values ('South America, Offshore Brazil');</v>
      </c>
    </row>
    <row r="5" spans="1:8" x14ac:dyDescent="0.25">
      <c r="A5">
        <v>4</v>
      </c>
      <c r="E5" t="s">
        <v>113</v>
      </c>
      <c r="H5" t="str">
        <f>CONCATENATE("insert into location (business_area) values ('",E5,"');")</f>
        <v>insert into location (business_area) values ('South America, Offshore Guyana');</v>
      </c>
    </row>
    <row r="6" spans="1:8" x14ac:dyDescent="0.25">
      <c r="A6">
        <v>5</v>
      </c>
      <c r="E6" t="s">
        <v>165</v>
      </c>
      <c r="H6" t="str">
        <f>CONCATENATE("insert into location (business_area) values ('",E6,"');")</f>
        <v>insert into location (business_area) values ('West Africa, Offshore Angola');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9"/>
  <sheetViews>
    <sheetView tabSelected="1" workbookViewId="0">
      <selection activeCell="J3" sqref="J3:J271"/>
    </sheetView>
  </sheetViews>
  <sheetFormatPr defaultRowHeight="15" x14ac:dyDescent="0.25"/>
  <cols>
    <col min="1" max="1" width="12.5703125" customWidth="1"/>
    <col min="2" max="2" width="18.7109375" customWidth="1"/>
    <col min="3" max="3" width="8.140625" customWidth="1"/>
    <col min="4" max="4" width="8.85546875" customWidth="1"/>
    <col min="8" max="8" width="16.5703125" customWidth="1"/>
    <col min="9" max="9" width="10.7109375" bestFit="1" customWidth="1"/>
    <col min="10" max="10" width="85.28515625" customWidth="1"/>
  </cols>
  <sheetData>
    <row r="1" spans="1:10" x14ac:dyDescent="0.25">
      <c r="A1" s="2" t="s">
        <v>161</v>
      </c>
      <c r="B1" s="42" t="s">
        <v>166</v>
      </c>
      <c r="C1" s="2" t="s">
        <v>81</v>
      </c>
      <c r="D1" s="59" t="s">
        <v>170</v>
      </c>
      <c r="E1" s="59" t="s">
        <v>118</v>
      </c>
      <c r="F1" s="59" t="s">
        <v>171</v>
      </c>
      <c r="G1" s="59" t="s">
        <v>172</v>
      </c>
      <c r="H1" s="2" t="s">
        <v>167</v>
      </c>
      <c r="I1" s="2" t="s">
        <v>173</v>
      </c>
    </row>
    <row r="2" spans="1:10" x14ac:dyDescent="0.25">
      <c r="B2" t="s">
        <v>169</v>
      </c>
      <c r="C2" t="s">
        <v>80</v>
      </c>
      <c r="D2" t="s">
        <v>80</v>
      </c>
      <c r="E2" t="s">
        <v>124</v>
      </c>
      <c r="H2" t="s">
        <v>168</v>
      </c>
      <c r="I2" t="s">
        <v>82</v>
      </c>
    </row>
    <row r="3" spans="1:10" ht="132" customHeight="1" x14ac:dyDescent="0.25">
      <c r="A3">
        <v>1</v>
      </c>
      <c r="B3" s="60" t="s">
        <v>203</v>
      </c>
      <c r="C3" s="61">
        <f>'Ref Wave'!L20</f>
        <v>23.19553805774278</v>
      </c>
      <c r="D3" s="61">
        <f>'Ref Wave'!M20</f>
        <v>43.143044619422568</v>
      </c>
      <c r="E3" s="60">
        <f>'Ref Wave'!N20</f>
        <v>12.15</v>
      </c>
      <c r="F3" s="60">
        <v>3</v>
      </c>
      <c r="H3" s="60">
        <f>'Ref Wave'!K20</f>
        <v>5</v>
      </c>
      <c r="J3" s="76" t="str">
        <f>CONCATENATE("insert into wave_info (location_id,loading_type,hs,hmax,tp,gamma,alpha,return_period,probability,unit_id) values (",A3,",'",B3,"',",C3,",",IF(LEN(D3)&gt;0,D3,"null"),",",E3,",",F3,",null,",IF(LEN(H3)&gt;0,H3,"null"),",",IF(LEN(I3)&gt;0,I3,"null"),",1);")</f>
        <v>insert into wave_info (location_id,loading_type,hs,hmax,tp,gamma,alpha,return_period,probability,unit_id) values (1,'Extreme',23.1955380577428,43.1430446194226,12.15,3,null,5,null,1);</v>
      </c>
    </row>
    <row r="4" spans="1:10" ht="45" x14ac:dyDescent="0.25">
      <c r="A4">
        <v>1</v>
      </c>
      <c r="B4" s="60" t="s">
        <v>203</v>
      </c>
      <c r="C4" s="61">
        <f>'Ref Wave'!L21</f>
        <v>25.196850393700785</v>
      </c>
      <c r="D4" s="61">
        <f>'Ref Wave'!M21</f>
        <v>46.8503937007874</v>
      </c>
      <c r="E4" s="60">
        <f>'Ref Wave'!N21</f>
        <v>12.51</v>
      </c>
      <c r="F4" s="60">
        <v>3</v>
      </c>
      <c r="H4" s="60">
        <f>'Ref Wave'!K21</f>
        <v>10</v>
      </c>
      <c r="J4" s="76" t="str">
        <f t="shared" ref="J4:J67" si="0">CONCATENATE("insert into wave_info (location_id,loading_type,hs,hmax,tp,gamma,alpha,return_period,probability,unit_id) values (",A4,",'",B4,"',",C4,",",IF(LEN(D4)&gt;0,D4,"null"),",",E4,",",F4,",null,",IF(LEN(H4)&gt;0,H4,"null"),",",IF(LEN(I4)&gt;0,I4,"null"),",1);")</f>
        <v>insert into wave_info (location_id,loading_type,hs,hmax,tp,gamma,alpha,return_period,probability,unit_id) values (1,'Extreme',25.1968503937008,46.8503937007874,12.51,3,null,10,null,1);</v>
      </c>
    </row>
    <row r="5" spans="1:10" ht="45" x14ac:dyDescent="0.25">
      <c r="A5">
        <v>1</v>
      </c>
      <c r="B5" s="60" t="s">
        <v>203</v>
      </c>
      <c r="C5" s="61">
        <f>'Ref Wave'!L22</f>
        <v>31.725721784776901</v>
      </c>
      <c r="D5" s="61">
        <f>'Ref Wave'!M22</f>
        <v>59.022309711286084</v>
      </c>
      <c r="E5" s="60">
        <f>'Ref Wave'!N22</f>
        <v>13.73</v>
      </c>
      <c r="F5" s="60">
        <v>3</v>
      </c>
      <c r="H5" s="60">
        <f>'Ref Wave'!K22</f>
        <v>100</v>
      </c>
      <c r="J5" s="76" t="str">
        <f t="shared" si="0"/>
        <v>insert into wave_info (location_id,loading_type,hs,hmax,tp,gamma,alpha,return_period,probability,unit_id) values (1,'Extreme',31.7257217847769,59.0223097112861,13.73,3,null,100,null,1);</v>
      </c>
    </row>
    <row r="6" spans="1:10" ht="45" x14ac:dyDescent="0.25">
      <c r="A6">
        <v>2</v>
      </c>
      <c r="B6" s="62" t="s">
        <v>179</v>
      </c>
      <c r="C6">
        <f>'Ref Wave'!AN38</f>
        <v>0.82020997375328075</v>
      </c>
      <c r="E6">
        <f>'Ref Wave'!AP38</f>
        <v>2.5</v>
      </c>
      <c r="F6">
        <f>'Ref Wave'!AO38</f>
        <v>1</v>
      </c>
      <c r="I6" s="63">
        <f>'Ref Wave'!AQ38*100</f>
        <v>0.66105769230769218</v>
      </c>
      <c r="J6" s="76" t="str">
        <f t="shared" si="0"/>
        <v>insert into wave_info (location_id,loading_type,hs,hmax,tp,gamma,alpha,return_period,probability,unit_id) values (2,'long-term',0.820209973753281,null,2.5,1,null,null,0.661057692307692,1);</v>
      </c>
    </row>
    <row r="7" spans="1:10" ht="45" x14ac:dyDescent="0.25">
      <c r="A7">
        <v>2</v>
      </c>
      <c r="B7" s="62" t="s">
        <v>179</v>
      </c>
      <c r="C7">
        <f>'Ref Wave'!AN39</f>
        <v>0.82020997375328075</v>
      </c>
      <c r="E7">
        <f>'Ref Wave'!AP39</f>
        <v>3.5</v>
      </c>
      <c r="F7">
        <f>'Ref Wave'!AO39</f>
        <v>1</v>
      </c>
      <c r="I7" s="63">
        <f>'Ref Wave'!AQ39*100</f>
        <v>7.8525641025641013</v>
      </c>
      <c r="J7" s="76" t="str">
        <f t="shared" si="0"/>
        <v>insert into wave_info (location_id,loading_type,hs,hmax,tp,gamma,alpha,return_period,probability,unit_id) values (2,'long-term',0.820209973753281,null,3.5,1,null,null,7.8525641025641,1);</v>
      </c>
    </row>
    <row r="8" spans="1:10" ht="45" x14ac:dyDescent="0.25">
      <c r="A8">
        <v>2</v>
      </c>
      <c r="B8" s="62" t="s">
        <v>179</v>
      </c>
      <c r="C8">
        <f>'Ref Wave'!AN40</f>
        <v>0.82020997375328075</v>
      </c>
      <c r="E8">
        <f>'Ref Wave'!AP40</f>
        <v>4.5</v>
      </c>
      <c r="F8">
        <f>'Ref Wave'!AO40</f>
        <v>1</v>
      </c>
      <c r="I8" s="63">
        <f>'Ref Wave'!AQ40*100</f>
        <v>7.0412660256410238</v>
      </c>
      <c r="J8" s="76" t="str">
        <f t="shared" si="0"/>
        <v>insert into wave_info (location_id,loading_type,hs,hmax,tp,gamma,alpha,return_period,probability,unit_id) values (2,'long-term',0.820209973753281,null,4.5,1,null,null,7.04126602564102,1);</v>
      </c>
    </row>
    <row r="9" spans="1:10" ht="45" x14ac:dyDescent="0.25">
      <c r="A9">
        <v>2</v>
      </c>
      <c r="B9" s="62" t="s">
        <v>179</v>
      </c>
      <c r="C9">
        <f>'Ref Wave'!AN41</f>
        <v>2.4606299212598426</v>
      </c>
      <c r="E9">
        <f>'Ref Wave'!AP41</f>
        <v>3.5</v>
      </c>
      <c r="F9">
        <f>'Ref Wave'!AO41</f>
        <v>1.3</v>
      </c>
      <c r="I9" s="63">
        <f>'Ref Wave'!AQ41*100</f>
        <v>6.0196314102564088</v>
      </c>
      <c r="J9" s="76" t="str">
        <f t="shared" si="0"/>
        <v>insert into wave_info (location_id,loading_type,hs,hmax,tp,gamma,alpha,return_period,probability,unit_id) values (2,'long-term',2.46062992125984,null,3.5,1.3,null,null,6.01963141025641,1);</v>
      </c>
    </row>
    <row r="10" spans="1:10" ht="45" x14ac:dyDescent="0.25">
      <c r="A10">
        <v>2</v>
      </c>
      <c r="B10" s="62" t="s">
        <v>179</v>
      </c>
      <c r="C10">
        <f>'Ref Wave'!AN42</f>
        <v>2.4606299212598426</v>
      </c>
      <c r="E10">
        <f>'Ref Wave'!AP42</f>
        <v>4.5</v>
      </c>
      <c r="F10">
        <f>'Ref Wave'!AO42</f>
        <v>1</v>
      </c>
      <c r="I10" s="63">
        <f>'Ref Wave'!AQ42*100</f>
        <v>18.81009615384615</v>
      </c>
      <c r="J10" s="76" t="str">
        <f t="shared" si="0"/>
        <v>insert into wave_info (location_id,loading_type,hs,hmax,tp,gamma,alpha,return_period,probability,unit_id) values (2,'long-term',2.46062992125984,null,4.5,1,null,null,18.8100961538461,1);</v>
      </c>
    </row>
    <row r="11" spans="1:10" ht="45" x14ac:dyDescent="0.25">
      <c r="A11">
        <v>2</v>
      </c>
      <c r="B11" s="62" t="s">
        <v>179</v>
      </c>
      <c r="C11">
        <f>'Ref Wave'!AN43</f>
        <v>2.4606299212598426</v>
      </c>
      <c r="E11">
        <f>'Ref Wave'!AP43</f>
        <v>5.5</v>
      </c>
      <c r="F11">
        <f>'Ref Wave'!AO43</f>
        <v>1</v>
      </c>
      <c r="I11" s="63">
        <f>'Ref Wave'!AQ43*100</f>
        <v>15.925480769230765</v>
      </c>
      <c r="J11" s="76" t="str">
        <f t="shared" si="0"/>
        <v>insert into wave_info (location_id,loading_type,hs,hmax,tp,gamma,alpha,return_period,probability,unit_id) values (2,'long-term',2.46062992125984,null,5.5,1,null,null,15.9254807692308,1);</v>
      </c>
    </row>
    <row r="12" spans="1:10" ht="45" x14ac:dyDescent="0.25">
      <c r="A12">
        <v>2</v>
      </c>
      <c r="B12" s="62" t="s">
        <v>179</v>
      </c>
      <c r="C12">
        <f>'Ref Wave'!AN44</f>
        <v>2.4606299212598426</v>
      </c>
      <c r="E12">
        <f>'Ref Wave'!AP44</f>
        <v>10.5</v>
      </c>
      <c r="F12">
        <f>'Ref Wave'!AO44</f>
        <v>1</v>
      </c>
      <c r="I12" s="63">
        <f>'Ref Wave'!AQ44*100</f>
        <v>0.12019230769230768</v>
      </c>
      <c r="J12" s="76" t="str">
        <f t="shared" si="0"/>
        <v>insert into wave_info (location_id,loading_type,hs,hmax,tp,gamma,alpha,return_period,probability,unit_id) values (2,'long-term',2.46062992125984,null,10.5,1,null,null,0.120192307692308,1);</v>
      </c>
    </row>
    <row r="13" spans="1:10" ht="45" x14ac:dyDescent="0.25">
      <c r="A13">
        <v>2</v>
      </c>
      <c r="B13" s="62" t="s">
        <v>179</v>
      </c>
      <c r="C13">
        <f>'Ref Wave'!AN45</f>
        <v>4.1010498687664043</v>
      </c>
      <c r="E13">
        <f>'Ref Wave'!AP45</f>
        <v>4.5</v>
      </c>
      <c r="F13">
        <f>'Ref Wave'!AO45</f>
        <v>1.3</v>
      </c>
      <c r="I13" s="63">
        <f>'Ref Wave'!AQ45*100</f>
        <v>2.4939903846153846</v>
      </c>
      <c r="J13" s="76" t="str">
        <f t="shared" si="0"/>
        <v>insert into wave_info (location_id,loading_type,hs,hmax,tp,gamma,alpha,return_period,probability,unit_id) values (2,'long-term',4.1010498687664,null,4.5,1.3,null,null,2.49399038461538,1);</v>
      </c>
    </row>
    <row r="14" spans="1:10" ht="45" x14ac:dyDescent="0.25">
      <c r="A14">
        <v>2</v>
      </c>
      <c r="B14" s="62" t="s">
        <v>179</v>
      </c>
      <c r="C14">
        <f>'Ref Wave'!AN46</f>
        <v>4.1010498687664043</v>
      </c>
      <c r="E14">
        <f>'Ref Wave'!AP46</f>
        <v>5.5</v>
      </c>
      <c r="F14">
        <f>'Ref Wave'!AO46</f>
        <v>1.3</v>
      </c>
      <c r="I14" s="63">
        <f>'Ref Wave'!AQ46*100</f>
        <v>12.389823717948715</v>
      </c>
      <c r="J14" s="76" t="str">
        <f t="shared" si="0"/>
        <v>insert into wave_info (location_id,loading_type,hs,hmax,tp,gamma,alpha,return_period,probability,unit_id) values (2,'long-term',4.1010498687664,null,5.5,1.3,null,null,12.3898237179487,1);</v>
      </c>
    </row>
    <row r="15" spans="1:10" ht="45" x14ac:dyDescent="0.25">
      <c r="A15">
        <v>2</v>
      </c>
      <c r="B15" s="62" t="s">
        <v>179</v>
      </c>
      <c r="C15">
        <f>'Ref Wave'!AN47</f>
        <v>4.1010498687664043</v>
      </c>
      <c r="E15">
        <f>'Ref Wave'!AP47</f>
        <v>6.5</v>
      </c>
      <c r="F15">
        <f>'Ref Wave'!AO47</f>
        <v>1</v>
      </c>
      <c r="I15" s="63">
        <f>'Ref Wave'!AQ47*100</f>
        <v>9.7355769230769216</v>
      </c>
      <c r="J15" s="76" t="str">
        <f t="shared" si="0"/>
        <v>insert into wave_info (location_id,loading_type,hs,hmax,tp,gamma,alpha,return_period,probability,unit_id) values (2,'long-term',4.1010498687664,null,6.5,1,null,null,9.73557692307692,1);</v>
      </c>
    </row>
    <row r="16" spans="1:10" ht="45" x14ac:dyDescent="0.25">
      <c r="A16">
        <v>2</v>
      </c>
      <c r="B16" s="62" t="s">
        <v>179</v>
      </c>
      <c r="C16">
        <f>'Ref Wave'!AN48</f>
        <v>5.7414698162729652</v>
      </c>
      <c r="E16">
        <f>'Ref Wave'!AP48</f>
        <v>6.5</v>
      </c>
      <c r="F16">
        <f>'Ref Wave'!AO48</f>
        <v>1.3</v>
      </c>
      <c r="I16" s="63">
        <f>'Ref Wave'!AQ48*100</f>
        <v>7.942708333333333</v>
      </c>
      <c r="J16" s="76" t="str">
        <f t="shared" si="0"/>
        <v>insert into wave_info (location_id,loading_type,hs,hmax,tp,gamma,alpha,return_period,probability,unit_id) values (2,'long-term',5.74146981627297,null,6.5,1.3,null,null,7.94270833333333,1);</v>
      </c>
    </row>
    <row r="17" spans="1:10" ht="45" x14ac:dyDescent="0.25">
      <c r="A17">
        <v>2</v>
      </c>
      <c r="B17" s="62" t="s">
        <v>179</v>
      </c>
      <c r="C17">
        <f>'Ref Wave'!AN49</f>
        <v>5.7414698162729652</v>
      </c>
      <c r="E17">
        <f>'Ref Wave'!AP49</f>
        <v>7.5</v>
      </c>
      <c r="F17">
        <f>'Ref Wave'!AO49</f>
        <v>1</v>
      </c>
      <c r="I17" s="63">
        <f>'Ref Wave'!AQ49*100</f>
        <v>5.1883012820512819</v>
      </c>
      <c r="J17" s="76" t="str">
        <f t="shared" si="0"/>
        <v>insert into wave_info (location_id,loading_type,hs,hmax,tp,gamma,alpha,return_period,probability,unit_id) values (2,'long-term',5.74146981627297,null,7.5,1,null,null,5.18830128205128,1);</v>
      </c>
    </row>
    <row r="18" spans="1:10" ht="45" x14ac:dyDescent="0.25">
      <c r="A18">
        <v>2</v>
      </c>
      <c r="B18" s="62" t="s">
        <v>179</v>
      </c>
      <c r="C18">
        <f>'Ref Wave'!AN50</f>
        <v>7.3818897637795269</v>
      </c>
      <c r="E18">
        <f>'Ref Wave'!AP50</f>
        <v>10.5</v>
      </c>
      <c r="F18">
        <f>'Ref Wave'!AO50</f>
        <v>1</v>
      </c>
      <c r="I18" s="63">
        <f>'Ref Wave'!AQ50*100</f>
        <v>0.30048076923076922</v>
      </c>
      <c r="J18" s="76" t="str">
        <f t="shared" si="0"/>
        <v>insert into wave_info (location_id,loading_type,hs,hmax,tp,gamma,alpha,return_period,probability,unit_id) values (2,'long-term',7.38188976377953,null,10.5,1,null,null,0.300480769230769,1);</v>
      </c>
    </row>
    <row r="19" spans="1:10" ht="45" x14ac:dyDescent="0.25">
      <c r="A19">
        <v>2</v>
      </c>
      <c r="B19" s="62" t="s">
        <v>179</v>
      </c>
      <c r="C19">
        <f>'Ref Wave'!AN51</f>
        <v>9.0223097112860895</v>
      </c>
      <c r="E19">
        <f>'Ref Wave'!AP51</f>
        <v>7.5</v>
      </c>
      <c r="F19">
        <f>'Ref Wave'!AO51</f>
        <v>1.3</v>
      </c>
      <c r="I19" s="63">
        <f>'Ref Wave'!AQ51*100</f>
        <v>5.1382211538461533</v>
      </c>
      <c r="J19" s="76" t="str">
        <f t="shared" si="0"/>
        <v>insert into wave_info (location_id,loading_type,hs,hmax,tp,gamma,alpha,return_period,probability,unit_id) values (2,'long-term',9.02230971128609,null,7.5,1.3,null,null,5.13822115384615,1);</v>
      </c>
    </row>
    <row r="20" spans="1:10" ht="45" x14ac:dyDescent="0.25">
      <c r="A20">
        <v>2</v>
      </c>
      <c r="B20" s="62" t="s">
        <v>179</v>
      </c>
      <c r="C20">
        <f>'Ref Wave'!AN52</f>
        <v>10.662729658792651</v>
      </c>
      <c r="E20">
        <f>'Ref Wave'!AP52</f>
        <v>13.5</v>
      </c>
      <c r="F20">
        <f>'Ref Wave'!AO52</f>
        <v>1</v>
      </c>
      <c r="I20" s="63">
        <f>'Ref Wave'!AQ52*100</f>
        <v>5.0080128205128187E-2</v>
      </c>
      <c r="J20" s="76" t="str">
        <f t="shared" si="0"/>
        <v>insert into wave_info (location_id,loading_type,hs,hmax,tp,gamma,alpha,return_period,probability,unit_id) values (2,'long-term',10.6627296587927,null,13.5,1,null,null,0.0500801282051282,1);</v>
      </c>
    </row>
    <row r="21" spans="1:10" ht="45" x14ac:dyDescent="0.25">
      <c r="A21">
        <v>2</v>
      </c>
      <c r="B21" s="62" t="s">
        <v>179</v>
      </c>
      <c r="C21">
        <f>'Ref Wave'!AN53</f>
        <v>15.583989501312335</v>
      </c>
      <c r="E21">
        <f>'Ref Wave'!AP53</f>
        <v>9.5</v>
      </c>
      <c r="F21">
        <f>'Ref Wave'!AO53</f>
        <v>1.3</v>
      </c>
      <c r="I21" s="63">
        <f>'Ref Wave'!AQ53*100</f>
        <v>0.27043269230769229</v>
      </c>
      <c r="J21" s="76" t="str">
        <f t="shared" si="0"/>
        <v>insert into wave_info (location_id,loading_type,hs,hmax,tp,gamma,alpha,return_period,probability,unit_id) values (2,'long-term',15.5839895013123,null,9.5,1.3,null,null,0.270432692307692,1);</v>
      </c>
    </row>
    <row r="22" spans="1:10" ht="45" x14ac:dyDescent="0.25">
      <c r="A22">
        <v>2</v>
      </c>
      <c r="B22" s="62" t="s">
        <v>179</v>
      </c>
      <c r="C22">
        <f>'Ref Wave'!AN54</f>
        <v>22.145669291338582</v>
      </c>
      <c r="E22">
        <f>'Ref Wave'!AP54</f>
        <v>10.5</v>
      </c>
      <c r="F22">
        <f>'Ref Wave'!AO54</f>
        <v>1.3</v>
      </c>
      <c r="I22" s="63">
        <f>'Ref Wave'!AQ54*100</f>
        <v>6.0096153846153827E-2</v>
      </c>
      <c r="J22" s="76" t="str">
        <f t="shared" si="0"/>
        <v>insert into wave_info (location_id,loading_type,hs,hmax,tp,gamma,alpha,return_period,probability,unit_id) values (2,'long-term',22.1456692913386,null,10.5,1.3,null,null,0.0600961538461538,1);</v>
      </c>
    </row>
    <row r="23" spans="1:10" ht="45" x14ac:dyDescent="0.25">
      <c r="A23">
        <v>5</v>
      </c>
      <c r="B23" s="62" t="s">
        <v>179</v>
      </c>
      <c r="C23">
        <f>'Ref Wave'!J178</f>
        <v>4.7572178477690281</v>
      </c>
      <c r="E23">
        <f>'Ref Wave'!K178</f>
        <v>6.23</v>
      </c>
      <c r="F23">
        <v>6</v>
      </c>
      <c r="I23">
        <f>'Ref Wave'!L178</f>
        <v>9.6</v>
      </c>
      <c r="J23" s="76" t="str">
        <f t="shared" si="0"/>
        <v>insert into wave_info (location_id,loading_type,hs,hmax,tp,gamma,alpha,return_period,probability,unit_id) values (5,'long-term',4.75721784776903,null,6.23,6,null,null,9.6,1);</v>
      </c>
    </row>
    <row r="24" spans="1:10" ht="45" x14ac:dyDescent="0.25">
      <c r="A24">
        <v>5</v>
      </c>
      <c r="B24" s="62" t="s">
        <v>179</v>
      </c>
      <c r="C24">
        <f>'Ref Wave'!J179</f>
        <v>5.5446194225721781</v>
      </c>
      <c r="E24">
        <f>'Ref Wave'!K179</f>
        <v>7.99</v>
      </c>
      <c r="F24">
        <v>6</v>
      </c>
      <c r="I24">
        <f>'Ref Wave'!L179</f>
        <v>26.99</v>
      </c>
      <c r="J24" s="76" t="str">
        <f t="shared" si="0"/>
        <v>insert into wave_info (location_id,loading_type,hs,hmax,tp,gamma,alpha,return_period,probability,unit_id) values (5,'long-term',5.54461942257218,null,7.99,6,null,null,26.99,1);</v>
      </c>
    </row>
    <row r="25" spans="1:10" ht="45" x14ac:dyDescent="0.25">
      <c r="A25">
        <v>5</v>
      </c>
      <c r="B25" s="62" t="s">
        <v>179</v>
      </c>
      <c r="C25">
        <f>'Ref Wave'!J180</f>
        <v>6.4632545931758525</v>
      </c>
      <c r="E25">
        <f>'Ref Wave'!K180</f>
        <v>9.94</v>
      </c>
      <c r="F25">
        <v>6</v>
      </c>
      <c r="I25">
        <f>'Ref Wave'!L180</f>
        <v>17.28</v>
      </c>
      <c r="J25" s="76" t="str">
        <f t="shared" si="0"/>
        <v>insert into wave_info (location_id,loading_type,hs,hmax,tp,gamma,alpha,return_period,probability,unit_id) values (5,'long-term',6.46325459317585,null,9.94,6,null,null,17.28,1);</v>
      </c>
    </row>
    <row r="26" spans="1:10" ht="45" x14ac:dyDescent="0.25">
      <c r="A26">
        <v>5</v>
      </c>
      <c r="B26" s="62" t="s">
        <v>179</v>
      </c>
      <c r="C26">
        <f>'Ref Wave'!J181</f>
        <v>6.167979002624671</v>
      </c>
      <c r="E26">
        <f>'Ref Wave'!K181</f>
        <v>12.02</v>
      </c>
      <c r="F26">
        <v>6</v>
      </c>
      <c r="I26">
        <f>'Ref Wave'!L181</f>
        <v>18.989999999999998</v>
      </c>
      <c r="J26" s="76" t="str">
        <f t="shared" si="0"/>
        <v>insert into wave_info (location_id,loading_type,hs,hmax,tp,gamma,alpha,return_period,probability,unit_id) values (5,'long-term',6.16797900262467,null,12.02,6,null,null,18.99,1);</v>
      </c>
    </row>
    <row r="27" spans="1:10" ht="45" x14ac:dyDescent="0.25">
      <c r="A27">
        <v>5</v>
      </c>
      <c r="B27" s="62" t="s">
        <v>179</v>
      </c>
      <c r="C27">
        <f>'Ref Wave'!J182</f>
        <v>6.135170603674541</v>
      </c>
      <c r="E27">
        <f>'Ref Wave'!K182</f>
        <v>13.99</v>
      </c>
      <c r="F27">
        <v>6</v>
      </c>
      <c r="I27">
        <f>'Ref Wave'!L182</f>
        <v>16.39</v>
      </c>
      <c r="J27" s="76" t="str">
        <f t="shared" si="0"/>
        <v>insert into wave_info (location_id,loading_type,hs,hmax,tp,gamma,alpha,return_period,probability,unit_id) values (5,'long-term',6.13517060367454,null,13.99,6,null,null,16.39,1);</v>
      </c>
    </row>
    <row r="28" spans="1:10" ht="45" x14ac:dyDescent="0.25">
      <c r="A28">
        <v>5</v>
      </c>
      <c r="B28" s="62" t="s">
        <v>179</v>
      </c>
      <c r="C28">
        <f>'Ref Wave'!J183</f>
        <v>6.2664041994750654</v>
      </c>
      <c r="E28">
        <f>'Ref Wave'!K183</f>
        <v>15.5</v>
      </c>
      <c r="F28">
        <v>6</v>
      </c>
      <c r="I28">
        <f>'Ref Wave'!L183</f>
        <v>5.2</v>
      </c>
      <c r="J28" s="76" t="str">
        <f t="shared" si="0"/>
        <v>insert into wave_info (location_id,loading_type,hs,hmax,tp,gamma,alpha,return_period,probability,unit_id) values (5,'long-term',6.26640419947507,null,15.5,6,null,null,5.2,1);</v>
      </c>
    </row>
    <row r="29" spans="1:10" ht="45" x14ac:dyDescent="0.25">
      <c r="A29">
        <v>5</v>
      </c>
      <c r="B29" s="62" t="s">
        <v>179</v>
      </c>
      <c r="C29">
        <f>'Ref Wave'!J184</f>
        <v>6.364829396325459</v>
      </c>
      <c r="E29">
        <f>'Ref Wave'!K184</f>
        <v>16.5</v>
      </c>
      <c r="F29">
        <v>6</v>
      </c>
      <c r="I29">
        <f>'Ref Wave'!L184</f>
        <v>2.4</v>
      </c>
      <c r="J29" s="76" t="str">
        <f t="shared" si="0"/>
        <v>insert into wave_info (location_id,loading_type,hs,hmax,tp,gamma,alpha,return_period,probability,unit_id) values (5,'long-term',6.36482939632546,null,16.5,6,null,null,2.4,1);</v>
      </c>
    </row>
    <row r="30" spans="1:10" ht="45" x14ac:dyDescent="0.25">
      <c r="A30">
        <v>5</v>
      </c>
      <c r="B30" s="62" t="s">
        <v>179</v>
      </c>
      <c r="C30">
        <f>'Ref Wave'!J185</f>
        <v>6.3320209973753272</v>
      </c>
      <c r="E30">
        <f>'Ref Wave'!K185</f>
        <v>17.5</v>
      </c>
      <c r="F30">
        <v>6</v>
      </c>
      <c r="I30">
        <f>'Ref Wave'!L185</f>
        <v>1.74</v>
      </c>
      <c r="J30" s="76" t="str">
        <f t="shared" si="0"/>
        <v>insert into wave_info (location_id,loading_type,hs,hmax,tp,gamma,alpha,return_period,probability,unit_id) values (5,'long-term',6.33202099737533,null,17.5,6,null,null,1.74,1);</v>
      </c>
    </row>
    <row r="31" spans="1:10" ht="45" x14ac:dyDescent="0.25">
      <c r="A31">
        <v>5</v>
      </c>
      <c r="B31" s="62" t="s">
        <v>179</v>
      </c>
      <c r="C31">
        <f>'Ref Wave'!J186</f>
        <v>6.1023622047244093</v>
      </c>
      <c r="E31">
        <f>'Ref Wave'!K186</f>
        <v>18.5</v>
      </c>
      <c r="F31">
        <v>6</v>
      </c>
      <c r="I31">
        <f>'Ref Wave'!L186</f>
        <v>0.76</v>
      </c>
      <c r="J31" s="76" t="str">
        <f t="shared" si="0"/>
        <v>insert into wave_info (location_id,loading_type,hs,hmax,tp,gamma,alpha,return_period,probability,unit_id) values (5,'long-term',6.10236220472441,null,18.5,6,null,null,0.76,1);</v>
      </c>
    </row>
    <row r="32" spans="1:10" ht="45" x14ac:dyDescent="0.25">
      <c r="A32">
        <v>5</v>
      </c>
      <c r="B32" s="62" t="s">
        <v>179</v>
      </c>
      <c r="C32">
        <f>'Ref Wave'!J187</f>
        <v>5.8070866141732278</v>
      </c>
      <c r="E32">
        <f>'Ref Wave'!K187</f>
        <v>20.18</v>
      </c>
      <c r="F32">
        <v>6</v>
      </c>
      <c r="I32">
        <f>'Ref Wave'!L187</f>
        <v>0.65</v>
      </c>
      <c r="J32" s="76" t="str">
        <f t="shared" si="0"/>
        <v>insert into wave_info (location_id,loading_type,hs,hmax,tp,gamma,alpha,return_period,probability,unit_id) values (5,'long-term',5.80708661417323,null,20.18,6,null,null,0.65,1);</v>
      </c>
    </row>
    <row r="33" spans="1:10" ht="45" x14ac:dyDescent="0.25">
      <c r="A33">
        <v>3</v>
      </c>
      <c r="B33" s="62" t="s">
        <v>179</v>
      </c>
      <c r="C33">
        <f>Brazil!C3</f>
        <v>1.6404199475065615</v>
      </c>
      <c r="E33">
        <f>Brazil!E3</f>
        <v>3</v>
      </c>
      <c r="F33">
        <f>Brazil!D3</f>
        <v>2.2000000000000002</v>
      </c>
      <c r="I33">
        <f>Brazil!F3</f>
        <v>8.9999999999999993E-3</v>
      </c>
      <c r="J33" s="76" t="str">
        <f t="shared" si="0"/>
        <v>insert into wave_info (location_id,loading_type,hs,hmax,tp,gamma,alpha,return_period,probability,unit_id) values (3,'long-term',1.64041994750656,null,3,2.2,null,null,0.009,1);</v>
      </c>
    </row>
    <row r="34" spans="1:10" ht="45" x14ac:dyDescent="0.25">
      <c r="A34">
        <v>3</v>
      </c>
      <c r="B34" s="62" t="s">
        <v>179</v>
      </c>
      <c r="C34">
        <f>Brazil!C4</f>
        <v>3.280839895013123</v>
      </c>
      <c r="E34">
        <f>Brazil!E4</f>
        <v>3</v>
      </c>
      <c r="F34">
        <f>Brazil!D4</f>
        <v>2.2000000000000002</v>
      </c>
      <c r="I34">
        <f>Brazil!F4</f>
        <v>0.18099999999999999</v>
      </c>
      <c r="J34" s="76" t="str">
        <f t="shared" si="0"/>
        <v>insert into wave_info (location_id,loading_type,hs,hmax,tp,gamma,alpha,return_period,probability,unit_id) values (3,'long-term',3.28083989501312,null,3,2.2,null,null,0.181,1);</v>
      </c>
    </row>
    <row r="35" spans="1:10" ht="45" x14ac:dyDescent="0.25">
      <c r="A35">
        <v>3</v>
      </c>
      <c r="B35" s="62" t="s">
        <v>179</v>
      </c>
      <c r="C35">
        <f>Brazil!C5</f>
        <v>1.6404199475065615</v>
      </c>
      <c r="E35">
        <f>Brazil!E5</f>
        <v>5</v>
      </c>
      <c r="F35">
        <f>Brazil!D5</f>
        <v>2.2000000000000002</v>
      </c>
      <c r="I35">
        <f>Brazil!F5</f>
        <v>2.5000000000000001E-2</v>
      </c>
      <c r="J35" s="76" t="str">
        <f t="shared" si="0"/>
        <v>insert into wave_info (location_id,loading_type,hs,hmax,tp,gamma,alpha,return_period,probability,unit_id) values (3,'long-term',1.64041994750656,null,5,2.2,null,null,0.025,1);</v>
      </c>
    </row>
    <row r="36" spans="1:10" ht="45" x14ac:dyDescent="0.25">
      <c r="A36">
        <v>3</v>
      </c>
      <c r="B36" s="62" t="s">
        <v>179</v>
      </c>
      <c r="C36">
        <f>Brazil!C6</f>
        <v>3.280839895013123</v>
      </c>
      <c r="E36">
        <f>Brazil!E6</f>
        <v>5</v>
      </c>
      <c r="F36">
        <f>Brazil!D6</f>
        <v>2.2000000000000002</v>
      </c>
      <c r="I36">
        <f>Brazil!F6</f>
        <v>1.8819999999999999</v>
      </c>
      <c r="J36" s="76" t="str">
        <f t="shared" si="0"/>
        <v>insert into wave_info (location_id,loading_type,hs,hmax,tp,gamma,alpha,return_period,probability,unit_id) values (3,'long-term',3.28083989501312,null,5,2.2,null,null,1.882,1);</v>
      </c>
    </row>
    <row r="37" spans="1:10" ht="45" x14ac:dyDescent="0.25">
      <c r="A37">
        <v>3</v>
      </c>
      <c r="B37" s="62" t="s">
        <v>179</v>
      </c>
      <c r="C37">
        <f>Brazil!C7</f>
        <v>4.9212598425196852</v>
      </c>
      <c r="E37">
        <f>Brazil!E7</f>
        <v>5</v>
      </c>
      <c r="F37">
        <f>Brazil!D7</f>
        <v>2.2000000000000002</v>
      </c>
      <c r="I37">
        <f>Brazil!F7</f>
        <v>6.3179999999999996</v>
      </c>
      <c r="J37" s="76" t="str">
        <f t="shared" si="0"/>
        <v>insert into wave_info (location_id,loading_type,hs,hmax,tp,gamma,alpha,return_period,probability,unit_id) values (3,'long-term',4.92125984251969,null,5,2.2,null,null,6.318,1);</v>
      </c>
    </row>
    <row r="38" spans="1:10" ht="45" x14ac:dyDescent="0.25">
      <c r="A38">
        <v>3</v>
      </c>
      <c r="B38" s="62" t="s">
        <v>179</v>
      </c>
      <c r="C38">
        <f>Brazil!C8</f>
        <v>6.561679790026246</v>
      </c>
      <c r="E38">
        <f>Brazil!E8</f>
        <v>5</v>
      </c>
      <c r="F38">
        <f>Brazil!D8</f>
        <v>2.2000000000000002</v>
      </c>
      <c r="I38">
        <f>Brazil!F8</f>
        <v>1.137</v>
      </c>
      <c r="J38" s="76" t="str">
        <f t="shared" si="0"/>
        <v>insert into wave_info (location_id,loading_type,hs,hmax,tp,gamma,alpha,return_period,probability,unit_id) values (3,'long-term',6.56167979002625,null,5,2.2,null,null,1.137,1);</v>
      </c>
    </row>
    <row r="39" spans="1:10" ht="45" x14ac:dyDescent="0.25">
      <c r="A39">
        <v>3</v>
      </c>
      <c r="B39" s="62" t="s">
        <v>179</v>
      </c>
      <c r="C39">
        <f>Brazil!C9</f>
        <v>8.2020997375328086</v>
      </c>
      <c r="E39">
        <f>Brazil!E9</f>
        <v>5</v>
      </c>
      <c r="F39">
        <f>Brazil!D9</f>
        <v>2.2000000000000002</v>
      </c>
      <c r="I39">
        <f>Brazil!F9</f>
        <v>2.8000000000000001E-2</v>
      </c>
      <c r="J39" s="76" t="str">
        <f t="shared" si="0"/>
        <v>insert into wave_info (location_id,loading_type,hs,hmax,tp,gamma,alpha,return_period,probability,unit_id) values (3,'long-term',8.20209973753281,null,5,2.2,null,null,0.028,1);</v>
      </c>
    </row>
    <row r="40" spans="1:10" ht="45" x14ac:dyDescent="0.25">
      <c r="A40">
        <v>3</v>
      </c>
      <c r="B40" s="62" t="s">
        <v>179</v>
      </c>
      <c r="C40">
        <f>Brazil!C10</f>
        <v>1.6404199475065615</v>
      </c>
      <c r="E40">
        <f>Brazil!E10</f>
        <v>7</v>
      </c>
      <c r="F40">
        <f>Brazil!D10</f>
        <v>2.2000000000000002</v>
      </c>
      <c r="I40">
        <f>Brazil!F10</f>
        <v>2.5000000000000001E-2</v>
      </c>
      <c r="J40" s="76" t="str">
        <f t="shared" si="0"/>
        <v>insert into wave_info (location_id,loading_type,hs,hmax,tp,gamma,alpha,return_period,probability,unit_id) values (3,'long-term',1.64041994750656,null,7,2.2,null,null,0.025,1);</v>
      </c>
    </row>
    <row r="41" spans="1:10" ht="45" x14ac:dyDescent="0.25">
      <c r="A41">
        <v>3</v>
      </c>
      <c r="B41" s="62" t="s">
        <v>179</v>
      </c>
      <c r="C41">
        <f>Brazil!C11</f>
        <v>3.280839895013123</v>
      </c>
      <c r="E41">
        <f>Brazil!E11</f>
        <v>7</v>
      </c>
      <c r="F41">
        <f>Brazil!D11</f>
        <v>2.2000000000000002</v>
      </c>
      <c r="I41">
        <f>Brazil!F11</f>
        <v>2.7040000000000002</v>
      </c>
      <c r="J41" s="76" t="str">
        <f t="shared" si="0"/>
        <v>insert into wave_info (location_id,loading_type,hs,hmax,tp,gamma,alpha,return_period,probability,unit_id) values (3,'long-term',3.28083989501312,null,7,2.2,null,null,2.704,1);</v>
      </c>
    </row>
    <row r="42" spans="1:10" ht="45" x14ac:dyDescent="0.25">
      <c r="A42">
        <v>3</v>
      </c>
      <c r="B42" s="62" t="s">
        <v>179</v>
      </c>
      <c r="C42">
        <f>Brazil!C12</f>
        <v>4.9212598425196852</v>
      </c>
      <c r="E42">
        <f>Brazil!E12</f>
        <v>7</v>
      </c>
      <c r="F42">
        <f>Brazil!D12</f>
        <v>2.2000000000000002</v>
      </c>
      <c r="I42">
        <f>Brazil!F12</f>
        <v>11.084</v>
      </c>
      <c r="J42" s="76" t="str">
        <f t="shared" si="0"/>
        <v>insert into wave_info (location_id,loading_type,hs,hmax,tp,gamma,alpha,return_period,probability,unit_id) values (3,'long-term',4.92125984251969,null,7,2.2,null,null,11.084,1);</v>
      </c>
    </row>
    <row r="43" spans="1:10" ht="45" x14ac:dyDescent="0.25">
      <c r="A43">
        <v>3</v>
      </c>
      <c r="B43" s="62" t="s">
        <v>179</v>
      </c>
      <c r="C43">
        <f>Brazil!C13</f>
        <v>6.561679790026246</v>
      </c>
      <c r="E43">
        <f>Brazil!E13</f>
        <v>7</v>
      </c>
      <c r="F43">
        <f>Brazil!D13</f>
        <v>2.2000000000000002</v>
      </c>
      <c r="I43">
        <f>Brazil!F13</f>
        <v>15.938000000000001</v>
      </c>
      <c r="J43" s="76" t="str">
        <f t="shared" si="0"/>
        <v>insert into wave_info (location_id,loading_type,hs,hmax,tp,gamma,alpha,return_period,probability,unit_id) values (3,'long-term',6.56167979002625,null,7,2.2,null,null,15.938,1);</v>
      </c>
    </row>
    <row r="44" spans="1:10" ht="45" x14ac:dyDescent="0.25">
      <c r="A44">
        <v>3</v>
      </c>
      <c r="B44" s="62" t="s">
        <v>179</v>
      </c>
      <c r="C44">
        <f>Brazil!C14</f>
        <v>8.2020997375328086</v>
      </c>
      <c r="E44">
        <f>Brazil!E14</f>
        <v>7</v>
      </c>
      <c r="F44">
        <f>Brazil!D14</f>
        <v>2.2000000000000002</v>
      </c>
      <c r="I44">
        <f>Brazil!F14</f>
        <v>8.2789999999999999</v>
      </c>
      <c r="J44" s="76" t="str">
        <f t="shared" si="0"/>
        <v>insert into wave_info (location_id,loading_type,hs,hmax,tp,gamma,alpha,return_period,probability,unit_id) values (3,'long-term',8.20209973753281,null,7,2.2,null,null,8.279,1);</v>
      </c>
    </row>
    <row r="45" spans="1:10" ht="45" x14ac:dyDescent="0.25">
      <c r="A45">
        <v>3</v>
      </c>
      <c r="B45" s="62" t="s">
        <v>179</v>
      </c>
      <c r="C45">
        <f>Brazil!C15</f>
        <v>9.8425196850393704</v>
      </c>
      <c r="E45">
        <f>Brazil!E15</f>
        <v>7</v>
      </c>
      <c r="F45">
        <f>Brazil!D15</f>
        <v>2.2000000000000002</v>
      </c>
      <c r="I45">
        <f>Brazil!F15</f>
        <v>1.661</v>
      </c>
      <c r="J45" s="76" t="str">
        <f t="shared" si="0"/>
        <v>insert into wave_info (location_id,loading_type,hs,hmax,tp,gamma,alpha,return_period,probability,unit_id) values (3,'long-term',9.84251968503937,null,7,2.2,null,null,1.661,1);</v>
      </c>
    </row>
    <row r="46" spans="1:10" ht="45" x14ac:dyDescent="0.25">
      <c r="A46">
        <v>3</v>
      </c>
      <c r="B46" s="62" t="s">
        <v>179</v>
      </c>
      <c r="C46">
        <f>Brazil!C16</f>
        <v>11.48293963254593</v>
      </c>
      <c r="E46">
        <f>Brazil!E16</f>
        <v>7</v>
      </c>
      <c r="F46">
        <f>Brazil!D16</f>
        <v>2.2000000000000002</v>
      </c>
      <c r="I46">
        <f>Brazil!F16</f>
        <v>9.1999999999999998E-2</v>
      </c>
      <c r="J46" s="76" t="str">
        <f t="shared" si="0"/>
        <v>insert into wave_info (location_id,loading_type,hs,hmax,tp,gamma,alpha,return_period,probability,unit_id) values (3,'long-term',11.4829396325459,null,7,2.2,null,null,0.092,1);</v>
      </c>
    </row>
    <row r="47" spans="1:10" ht="45" x14ac:dyDescent="0.25">
      <c r="A47">
        <v>3</v>
      </c>
      <c r="B47" s="62" t="s">
        <v>179</v>
      </c>
      <c r="C47">
        <f>Brazil!C17</f>
        <v>13.123359580052492</v>
      </c>
      <c r="E47">
        <f>Brazil!E17</f>
        <v>7</v>
      </c>
      <c r="F47">
        <f>Brazil!D17</f>
        <v>2.2000000000000002</v>
      </c>
      <c r="I47">
        <f>Brazil!F17</f>
        <v>8.9999999999999993E-3</v>
      </c>
      <c r="J47" s="76" t="str">
        <f t="shared" si="0"/>
        <v>insert into wave_info (location_id,loading_type,hs,hmax,tp,gamma,alpha,return_period,probability,unit_id) values (3,'long-term',13.1233595800525,null,7,2.2,null,null,0.009,1);</v>
      </c>
    </row>
    <row r="48" spans="1:10" ht="45" x14ac:dyDescent="0.25">
      <c r="A48">
        <v>3</v>
      </c>
      <c r="B48" s="62" t="s">
        <v>179</v>
      </c>
      <c r="C48">
        <f>Brazil!C18</f>
        <v>1.6404199475065615</v>
      </c>
      <c r="E48">
        <f>Brazil!E18</f>
        <v>9</v>
      </c>
      <c r="F48">
        <f>Brazil!D18</f>
        <v>2.2000000000000002</v>
      </c>
      <c r="I48">
        <f>Brazil!F18</f>
        <v>6.7000000000000004E-2</v>
      </c>
      <c r="J48" s="76" t="str">
        <f t="shared" si="0"/>
        <v>insert into wave_info (location_id,loading_type,hs,hmax,tp,gamma,alpha,return_period,probability,unit_id) values (3,'long-term',1.64041994750656,null,9,2.2,null,null,0.067,1);</v>
      </c>
    </row>
    <row r="49" spans="1:10" ht="45" x14ac:dyDescent="0.25">
      <c r="A49">
        <v>3</v>
      </c>
      <c r="B49" s="62" t="s">
        <v>179</v>
      </c>
      <c r="C49">
        <f>Brazil!C19</f>
        <v>3.280839895013123</v>
      </c>
      <c r="E49">
        <f>Brazil!E19</f>
        <v>9</v>
      </c>
      <c r="F49">
        <f>Brazil!D19</f>
        <v>2.2000000000000002</v>
      </c>
      <c r="I49">
        <f>Brazil!F19</f>
        <v>1.6950000000000001</v>
      </c>
      <c r="J49" s="76" t="str">
        <f t="shared" si="0"/>
        <v>insert into wave_info (location_id,loading_type,hs,hmax,tp,gamma,alpha,return_period,probability,unit_id) values (3,'long-term',3.28083989501312,null,9,2.2,null,null,1.695,1);</v>
      </c>
    </row>
    <row r="50" spans="1:10" ht="45" x14ac:dyDescent="0.25">
      <c r="A50">
        <v>3</v>
      </c>
      <c r="B50" s="62" t="s">
        <v>179</v>
      </c>
      <c r="C50">
        <f>Brazil!C20</f>
        <v>4.9212598425196852</v>
      </c>
      <c r="E50">
        <f>Brazil!E20</f>
        <v>9</v>
      </c>
      <c r="F50">
        <f>Brazil!D20</f>
        <v>2.2000000000000002</v>
      </c>
      <c r="I50">
        <f>Brazil!F20</f>
        <v>4.0339999999999998</v>
      </c>
      <c r="J50" s="76" t="str">
        <f t="shared" si="0"/>
        <v>insert into wave_info (location_id,loading_type,hs,hmax,tp,gamma,alpha,return_period,probability,unit_id) values (3,'long-term',4.92125984251969,null,9,2.2,null,null,4.034,1);</v>
      </c>
    </row>
    <row r="51" spans="1:10" ht="45" x14ac:dyDescent="0.25">
      <c r="A51">
        <v>3</v>
      </c>
      <c r="B51" s="62" t="s">
        <v>179</v>
      </c>
      <c r="C51">
        <f>Brazil!C21</f>
        <v>6.561679790026246</v>
      </c>
      <c r="E51">
        <f>Brazil!E21</f>
        <v>9</v>
      </c>
      <c r="F51">
        <f>Brazil!D21</f>
        <v>2.2000000000000002</v>
      </c>
      <c r="I51">
        <f>Brazil!F21</f>
        <v>5.4720000000000004</v>
      </c>
      <c r="J51" s="76" t="str">
        <f t="shared" si="0"/>
        <v>insert into wave_info (location_id,loading_type,hs,hmax,tp,gamma,alpha,return_period,probability,unit_id) values (3,'long-term',6.56167979002625,null,9,2.2,null,null,5.472,1);</v>
      </c>
    </row>
    <row r="52" spans="1:10" ht="45" x14ac:dyDescent="0.25">
      <c r="A52">
        <v>3</v>
      </c>
      <c r="B52" s="62" t="s">
        <v>179</v>
      </c>
      <c r="C52">
        <f>Brazil!C22</f>
        <v>8.2020997375328086</v>
      </c>
      <c r="E52">
        <f>Brazil!E22</f>
        <v>9</v>
      </c>
      <c r="F52">
        <f>Brazil!D22</f>
        <v>2.2000000000000002</v>
      </c>
      <c r="I52">
        <f>Brazil!F22</f>
        <v>5.1589999999999998</v>
      </c>
      <c r="J52" s="76" t="str">
        <f t="shared" si="0"/>
        <v>insert into wave_info (location_id,loading_type,hs,hmax,tp,gamma,alpha,return_period,probability,unit_id) values (3,'long-term',8.20209973753281,null,9,2.2,null,null,5.159,1);</v>
      </c>
    </row>
    <row r="53" spans="1:10" ht="45" x14ac:dyDescent="0.25">
      <c r="A53">
        <v>3</v>
      </c>
      <c r="B53" s="62" t="s">
        <v>179</v>
      </c>
      <c r="C53">
        <f>Brazil!C23</f>
        <v>9.8425196850393704</v>
      </c>
      <c r="E53">
        <f>Brazil!E23</f>
        <v>9</v>
      </c>
      <c r="F53">
        <f>Brazil!D23</f>
        <v>2.2000000000000002</v>
      </c>
      <c r="I53">
        <f>Brazil!F23</f>
        <v>4.258</v>
      </c>
      <c r="J53" s="76" t="str">
        <f t="shared" si="0"/>
        <v>insert into wave_info (location_id,loading_type,hs,hmax,tp,gamma,alpha,return_period,probability,unit_id) values (3,'long-term',9.84251968503937,null,9,2.2,null,null,4.258,1);</v>
      </c>
    </row>
    <row r="54" spans="1:10" ht="45" x14ac:dyDescent="0.25">
      <c r="A54">
        <v>3</v>
      </c>
      <c r="B54" s="62" t="s">
        <v>179</v>
      </c>
      <c r="C54">
        <f>Brazil!C24</f>
        <v>11.48293963254593</v>
      </c>
      <c r="E54">
        <f>Brazil!E24</f>
        <v>9</v>
      </c>
      <c r="F54">
        <f>Brazil!D24</f>
        <v>2.2000000000000002</v>
      </c>
      <c r="I54">
        <f>Brazil!F24</f>
        <v>2.3109999999999999</v>
      </c>
      <c r="J54" s="76" t="str">
        <f t="shared" si="0"/>
        <v>insert into wave_info (location_id,loading_type,hs,hmax,tp,gamma,alpha,return_period,probability,unit_id) values (3,'long-term',11.4829396325459,null,9,2.2,null,null,2.311,1);</v>
      </c>
    </row>
    <row r="55" spans="1:10" ht="45" x14ac:dyDescent="0.25">
      <c r="A55">
        <v>3</v>
      </c>
      <c r="B55" s="62" t="s">
        <v>179</v>
      </c>
      <c r="C55">
        <f>Brazil!C25</f>
        <v>13.123359580052492</v>
      </c>
      <c r="E55">
        <f>Brazil!E25</f>
        <v>9</v>
      </c>
      <c r="F55">
        <f>Brazil!D25</f>
        <v>2.2000000000000002</v>
      </c>
      <c r="I55">
        <f>Brazil!F25</f>
        <v>0.73899999999999999</v>
      </c>
      <c r="J55" s="76" t="str">
        <f t="shared" si="0"/>
        <v>insert into wave_info (location_id,loading_type,hs,hmax,tp,gamma,alpha,return_period,probability,unit_id) values (3,'long-term',13.1233595800525,null,9,2.2,null,null,0.739,1);</v>
      </c>
    </row>
    <row r="56" spans="1:10" ht="45" x14ac:dyDescent="0.25">
      <c r="A56">
        <v>3</v>
      </c>
      <c r="B56" s="62" t="s">
        <v>179</v>
      </c>
      <c r="C56">
        <f>Brazil!C26</f>
        <v>14.763779527559054</v>
      </c>
      <c r="E56">
        <f>Brazil!E26</f>
        <v>9</v>
      </c>
      <c r="F56">
        <f>Brazil!D26</f>
        <v>2.2000000000000002</v>
      </c>
      <c r="I56">
        <f>Brazil!F26</f>
        <v>0.19600000000000001</v>
      </c>
      <c r="J56" s="76" t="str">
        <f t="shared" si="0"/>
        <v>insert into wave_info (location_id,loading_type,hs,hmax,tp,gamma,alpha,return_period,probability,unit_id) values (3,'long-term',14.7637795275591,null,9,2.2,null,null,0.196,1);</v>
      </c>
    </row>
    <row r="57" spans="1:10" ht="45" x14ac:dyDescent="0.25">
      <c r="A57">
        <v>3</v>
      </c>
      <c r="B57" s="62" t="s">
        <v>179</v>
      </c>
      <c r="C57">
        <f>Brazil!C27</f>
        <v>16.404199475065617</v>
      </c>
      <c r="E57">
        <f>Brazil!E27</f>
        <v>9</v>
      </c>
      <c r="F57">
        <f>Brazil!D27</f>
        <v>2.2000000000000002</v>
      </c>
      <c r="I57">
        <f>Brazil!F27</f>
        <v>4.2999999999999997E-2</v>
      </c>
      <c r="J57" s="76" t="str">
        <f t="shared" si="0"/>
        <v>insert into wave_info (location_id,loading_type,hs,hmax,tp,gamma,alpha,return_period,probability,unit_id) values (3,'long-term',16.4041994750656,null,9,2.2,null,null,0.043,1);</v>
      </c>
    </row>
    <row r="58" spans="1:10" ht="45" x14ac:dyDescent="0.25">
      <c r="A58">
        <v>3</v>
      </c>
      <c r="B58" s="62" t="s">
        <v>179</v>
      </c>
      <c r="C58">
        <f>Brazil!C28</f>
        <v>18.044619422572179</v>
      </c>
      <c r="E58">
        <f>Brazil!E28</f>
        <v>9</v>
      </c>
      <c r="F58">
        <f>Brazil!D28</f>
        <v>2.2000000000000002</v>
      </c>
      <c r="I58">
        <f>Brazil!F28</f>
        <v>6.0000000000000001E-3</v>
      </c>
      <c r="J58" s="76" t="str">
        <f t="shared" si="0"/>
        <v>insert into wave_info (location_id,loading_type,hs,hmax,tp,gamma,alpha,return_period,probability,unit_id) values (3,'long-term',18.0446194225722,null,9,2.2,null,null,0.006,1);</v>
      </c>
    </row>
    <row r="59" spans="1:10" ht="45" x14ac:dyDescent="0.25">
      <c r="A59">
        <v>3</v>
      </c>
      <c r="B59" s="62" t="s">
        <v>179</v>
      </c>
      <c r="C59">
        <f>Brazil!C29</f>
        <v>1.6404199475065615</v>
      </c>
      <c r="E59">
        <f>Brazil!E29</f>
        <v>11</v>
      </c>
      <c r="F59">
        <f>Brazil!D29</f>
        <v>2.2000000000000002</v>
      </c>
      <c r="I59">
        <f>Brazil!F29</f>
        <v>3.0000000000000001E-3</v>
      </c>
      <c r="J59" s="76" t="str">
        <f t="shared" si="0"/>
        <v>insert into wave_info (location_id,loading_type,hs,hmax,tp,gamma,alpha,return_period,probability,unit_id) values (3,'long-term',1.64041994750656,null,11,2.2,null,null,0.003,1);</v>
      </c>
    </row>
    <row r="60" spans="1:10" ht="45" x14ac:dyDescent="0.25">
      <c r="A60">
        <v>3</v>
      </c>
      <c r="B60" s="62" t="s">
        <v>179</v>
      </c>
      <c r="C60">
        <f>Brazil!C30</f>
        <v>3.280839895013123</v>
      </c>
      <c r="E60">
        <f>Brazil!E30</f>
        <v>11</v>
      </c>
      <c r="F60">
        <f>Brazil!D30</f>
        <v>2.2000000000000002</v>
      </c>
      <c r="I60">
        <f>Brazil!F30</f>
        <v>1.002</v>
      </c>
      <c r="J60" s="76" t="str">
        <f t="shared" si="0"/>
        <v>insert into wave_info (location_id,loading_type,hs,hmax,tp,gamma,alpha,return_period,probability,unit_id) values (3,'long-term',3.28083989501312,null,11,2.2,null,null,1.002,1);</v>
      </c>
    </row>
    <row r="61" spans="1:10" ht="45" x14ac:dyDescent="0.25">
      <c r="A61">
        <v>3</v>
      </c>
      <c r="B61" s="62" t="s">
        <v>179</v>
      </c>
      <c r="C61">
        <f>Brazil!C31</f>
        <v>4.9212598425196852</v>
      </c>
      <c r="E61">
        <f>Brazil!E31</f>
        <v>11</v>
      </c>
      <c r="F61">
        <f>Brazil!D31</f>
        <v>2.2000000000000002</v>
      </c>
      <c r="I61">
        <f>Brazil!F31</f>
        <v>2.5720000000000001</v>
      </c>
      <c r="J61" s="76" t="str">
        <f t="shared" si="0"/>
        <v>insert into wave_info (location_id,loading_type,hs,hmax,tp,gamma,alpha,return_period,probability,unit_id) values (3,'long-term',4.92125984251969,null,11,2.2,null,null,2.572,1);</v>
      </c>
    </row>
    <row r="62" spans="1:10" ht="45" x14ac:dyDescent="0.25">
      <c r="A62">
        <v>3</v>
      </c>
      <c r="B62" s="62" t="s">
        <v>179</v>
      </c>
      <c r="C62">
        <f>Brazil!C32</f>
        <v>6.561679790026246</v>
      </c>
      <c r="E62">
        <f>Brazil!E32</f>
        <v>11</v>
      </c>
      <c r="F62">
        <f>Brazil!D32</f>
        <v>2.2000000000000002</v>
      </c>
      <c r="I62">
        <f>Brazil!F32</f>
        <v>2.9060000000000001</v>
      </c>
      <c r="J62" s="76" t="str">
        <f t="shared" si="0"/>
        <v>insert into wave_info (location_id,loading_type,hs,hmax,tp,gamma,alpha,return_period,probability,unit_id) values (3,'long-term',6.56167979002625,null,11,2.2,null,null,2.906,1);</v>
      </c>
    </row>
    <row r="63" spans="1:10" ht="45" x14ac:dyDescent="0.25">
      <c r="A63">
        <v>3</v>
      </c>
      <c r="B63" s="62" t="s">
        <v>179</v>
      </c>
      <c r="C63">
        <f>Brazil!C33</f>
        <v>8.2020997375328086</v>
      </c>
      <c r="E63">
        <f>Brazil!E33</f>
        <v>11</v>
      </c>
      <c r="F63">
        <f>Brazil!D33</f>
        <v>2.2000000000000002</v>
      </c>
      <c r="I63">
        <f>Brazil!F33</f>
        <v>2.6789999999999998</v>
      </c>
      <c r="J63" s="76" t="str">
        <f t="shared" si="0"/>
        <v>insert into wave_info (location_id,loading_type,hs,hmax,tp,gamma,alpha,return_period,probability,unit_id) values (3,'long-term',8.20209973753281,null,11,2.2,null,null,2.679,1);</v>
      </c>
    </row>
    <row r="64" spans="1:10" ht="45" x14ac:dyDescent="0.25">
      <c r="A64">
        <v>3</v>
      </c>
      <c r="B64" s="62" t="s">
        <v>179</v>
      </c>
      <c r="C64">
        <f>Brazil!C34</f>
        <v>9.8425196850393704</v>
      </c>
      <c r="E64">
        <f>Brazil!E34</f>
        <v>11</v>
      </c>
      <c r="F64">
        <f>Brazil!D34</f>
        <v>2.2000000000000002</v>
      </c>
      <c r="I64">
        <f>Brazil!F34</f>
        <v>1.9650000000000001</v>
      </c>
      <c r="J64" s="76" t="str">
        <f t="shared" si="0"/>
        <v>insert into wave_info (location_id,loading_type,hs,hmax,tp,gamma,alpha,return_period,probability,unit_id) values (3,'long-term',9.84251968503937,null,11,2.2,null,null,1.965,1);</v>
      </c>
    </row>
    <row r="65" spans="1:10" ht="45" x14ac:dyDescent="0.25">
      <c r="A65">
        <v>3</v>
      </c>
      <c r="B65" s="62" t="s">
        <v>179</v>
      </c>
      <c r="C65">
        <f>Brazil!C35</f>
        <v>11.48293963254593</v>
      </c>
      <c r="E65">
        <f>Brazil!E35</f>
        <v>11</v>
      </c>
      <c r="F65">
        <f>Brazil!D35</f>
        <v>2.2000000000000002</v>
      </c>
      <c r="I65">
        <f>Brazil!F35</f>
        <v>1.143</v>
      </c>
      <c r="J65" s="76" t="str">
        <f t="shared" si="0"/>
        <v>insert into wave_info (location_id,loading_type,hs,hmax,tp,gamma,alpha,return_period,probability,unit_id) values (3,'long-term',11.4829396325459,null,11,2.2,null,null,1.143,1);</v>
      </c>
    </row>
    <row r="66" spans="1:10" ht="45" x14ac:dyDescent="0.25">
      <c r="A66">
        <v>3</v>
      </c>
      <c r="B66" s="62" t="s">
        <v>179</v>
      </c>
      <c r="C66">
        <f>Brazil!C36</f>
        <v>13.123359580052492</v>
      </c>
      <c r="E66">
        <f>Brazil!E36</f>
        <v>11</v>
      </c>
      <c r="F66">
        <f>Brazil!D36</f>
        <v>2.2000000000000002</v>
      </c>
      <c r="I66">
        <f>Brazil!F36</f>
        <v>0.64700000000000002</v>
      </c>
      <c r="J66" s="76" t="str">
        <f t="shared" si="0"/>
        <v>insert into wave_info (location_id,loading_type,hs,hmax,tp,gamma,alpha,return_period,probability,unit_id) values (3,'long-term',13.1233595800525,null,11,2.2,null,null,0.647,1);</v>
      </c>
    </row>
    <row r="67" spans="1:10" ht="45" x14ac:dyDescent="0.25">
      <c r="A67">
        <v>3</v>
      </c>
      <c r="B67" s="62" t="s">
        <v>179</v>
      </c>
      <c r="C67">
        <f>Brazil!C37</f>
        <v>14.763779527559054</v>
      </c>
      <c r="E67">
        <f>Brazil!E37</f>
        <v>11</v>
      </c>
      <c r="F67">
        <f>Brazil!D37</f>
        <v>2.2000000000000002</v>
      </c>
      <c r="I67">
        <f>Brazil!F37</f>
        <v>0.49399999999999999</v>
      </c>
      <c r="J67" s="76" t="str">
        <f t="shared" si="0"/>
        <v>insert into wave_info (location_id,loading_type,hs,hmax,tp,gamma,alpha,return_period,probability,unit_id) values (3,'long-term',14.7637795275591,null,11,2.2,null,null,0.494,1);</v>
      </c>
    </row>
    <row r="68" spans="1:10" ht="45" x14ac:dyDescent="0.25">
      <c r="A68">
        <v>3</v>
      </c>
      <c r="B68" s="62" t="s">
        <v>179</v>
      </c>
      <c r="C68">
        <f>Brazil!C38</f>
        <v>16.404199475065617</v>
      </c>
      <c r="E68">
        <f>Brazil!E38</f>
        <v>11</v>
      </c>
      <c r="F68">
        <f>Brazil!D38</f>
        <v>2.2000000000000002</v>
      </c>
      <c r="I68">
        <f>Brazil!F38</f>
        <v>0.34</v>
      </c>
      <c r="J68" s="76" t="str">
        <f t="shared" ref="J68:J131" si="1">CONCATENATE("insert into wave_info (location_id,loading_type,hs,hmax,tp,gamma,alpha,return_period,probability,unit_id) values (",A68,",'",B68,"',",C68,",",IF(LEN(D68)&gt;0,D68,"null"),",",E68,",",F68,",null,",IF(LEN(H68)&gt;0,H68,"null"),",",IF(LEN(I68)&gt;0,I68,"null"),",1);")</f>
        <v>insert into wave_info (location_id,loading_type,hs,hmax,tp,gamma,alpha,return_period,probability,unit_id) values (3,'long-term',16.4041994750656,null,11,2.2,null,null,0.34,1);</v>
      </c>
    </row>
    <row r="69" spans="1:10" ht="45" x14ac:dyDescent="0.25">
      <c r="A69">
        <v>3</v>
      </c>
      <c r="B69" s="62" t="s">
        <v>179</v>
      </c>
      <c r="C69">
        <f>Brazil!C39</f>
        <v>18.044619422572179</v>
      </c>
      <c r="E69">
        <f>Brazil!E39</f>
        <v>11</v>
      </c>
      <c r="F69">
        <f>Brazil!D39</f>
        <v>2.2000000000000002</v>
      </c>
      <c r="I69">
        <f>Brazil!F39</f>
        <v>0.14699999999999999</v>
      </c>
      <c r="J69" s="76" t="str">
        <f t="shared" si="1"/>
        <v>insert into wave_info (location_id,loading_type,hs,hmax,tp,gamma,alpha,return_period,probability,unit_id) values (3,'long-term',18.0446194225722,null,11,2.2,null,null,0.147,1);</v>
      </c>
    </row>
    <row r="70" spans="1:10" ht="45" x14ac:dyDescent="0.25">
      <c r="A70">
        <v>3</v>
      </c>
      <c r="B70" s="62" t="s">
        <v>179</v>
      </c>
      <c r="C70">
        <f>Brazil!C40</f>
        <v>19.685039370078741</v>
      </c>
      <c r="E70">
        <f>Brazil!E40</f>
        <v>11</v>
      </c>
      <c r="F70">
        <f>Brazil!D40</f>
        <v>2.2000000000000002</v>
      </c>
      <c r="I70">
        <f>Brazil!F40</f>
        <v>3.4000000000000002E-2</v>
      </c>
      <c r="J70" s="76" t="str">
        <f t="shared" si="1"/>
        <v>insert into wave_info (location_id,loading_type,hs,hmax,tp,gamma,alpha,return_period,probability,unit_id) values (3,'long-term',19.6850393700787,null,11,2.2,null,null,0.034,1);</v>
      </c>
    </row>
    <row r="71" spans="1:10" ht="45" x14ac:dyDescent="0.25">
      <c r="A71">
        <v>3</v>
      </c>
      <c r="B71" s="62" t="s">
        <v>179</v>
      </c>
      <c r="C71">
        <f>Brazil!C41</f>
        <v>1.6404199475065615</v>
      </c>
      <c r="E71">
        <f>Brazil!E41</f>
        <v>13</v>
      </c>
      <c r="F71">
        <f>Brazil!D41</f>
        <v>2.2000000000000002</v>
      </c>
      <c r="I71">
        <f>Brazil!F41</f>
        <v>3.1E-2</v>
      </c>
      <c r="J71" s="76" t="str">
        <f t="shared" si="1"/>
        <v>insert into wave_info (location_id,loading_type,hs,hmax,tp,gamma,alpha,return_period,probability,unit_id) values (3,'long-term',1.64041994750656,null,13,2.2,null,null,0.031,1);</v>
      </c>
    </row>
    <row r="72" spans="1:10" ht="45" x14ac:dyDescent="0.25">
      <c r="A72">
        <v>3</v>
      </c>
      <c r="B72" s="62" t="s">
        <v>179</v>
      </c>
      <c r="C72">
        <f>Brazil!C42</f>
        <v>3.280839895013123</v>
      </c>
      <c r="E72">
        <f>Brazil!E42</f>
        <v>13</v>
      </c>
      <c r="F72">
        <f>Brazil!D42</f>
        <v>2.2000000000000002</v>
      </c>
      <c r="I72">
        <f>Brazil!F42</f>
        <v>0.57599999999999996</v>
      </c>
      <c r="J72" s="76" t="str">
        <f t="shared" si="1"/>
        <v>insert into wave_info (location_id,loading_type,hs,hmax,tp,gamma,alpha,return_period,probability,unit_id) values (3,'long-term',3.28083989501312,null,13,2.2,null,null,0.576,1);</v>
      </c>
    </row>
    <row r="73" spans="1:10" ht="45" x14ac:dyDescent="0.25">
      <c r="A73">
        <v>3</v>
      </c>
      <c r="B73" s="62" t="s">
        <v>179</v>
      </c>
      <c r="C73">
        <f>Brazil!C43</f>
        <v>4.9212598425196852</v>
      </c>
      <c r="E73">
        <f>Brazil!E43</f>
        <v>13</v>
      </c>
      <c r="F73">
        <f>Brazil!D43</f>
        <v>2.2000000000000002</v>
      </c>
      <c r="I73">
        <f>Brazil!F43</f>
        <v>1.986</v>
      </c>
      <c r="J73" s="76" t="str">
        <f t="shared" si="1"/>
        <v>insert into wave_info (location_id,loading_type,hs,hmax,tp,gamma,alpha,return_period,probability,unit_id) values (3,'long-term',4.92125984251969,null,13,2.2,null,null,1.986,1);</v>
      </c>
    </row>
    <row r="74" spans="1:10" ht="45" x14ac:dyDescent="0.25">
      <c r="A74">
        <v>3</v>
      </c>
      <c r="B74" s="62" t="s">
        <v>179</v>
      </c>
      <c r="C74">
        <f>Brazil!C44</f>
        <v>6.561679790026246</v>
      </c>
      <c r="E74">
        <f>Brazil!E44</f>
        <v>13</v>
      </c>
      <c r="F74">
        <f>Brazil!D44</f>
        <v>2.2000000000000002</v>
      </c>
      <c r="I74">
        <f>Brazil!F44</f>
        <v>2.06</v>
      </c>
      <c r="J74" s="76" t="str">
        <f t="shared" si="1"/>
        <v>insert into wave_info (location_id,loading_type,hs,hmax,tp,gamma,alpha,return_period,probability,unit_id) values (3,'long-term',6.56167979002625,null,13,2.2,null,null,2.06,1);</v>
      </c>
    </row>
    <row r="75" spans="1:10" ht="45" x14ac:dyDescent="0.25">
      <c r="A75">
        <v>3</v>
      </c>
      <c r="B75" s="62" t="s">
        <v>179</v>
      </c>
      <c r="C75">
        <f>Brazil!C45</f>
        <v>8.2020997375328086</v>
      </c>
      <c r="E75">
        <f>Brazil!E45</f>
        <v>13</v>
      </c>
      <c r="F75">
        <f>Brazil!D45</f>
        <v>2.2000000000000002</v>
      </c>
      <c r="I75">
        <f>Brazil!F45</f>
        <v>1.6579999999999999</v>
      </c>
      <c r="J75" s="76" t="str">
        <f t="shared" si="1"/>
        <v>insert into wave_info (location_id,loading_type,hs,hmax,tp,gamma,alpha,return_period,probability,unit_id) values (3,'long-term',8.20209973753281,null,13,2.2,null,null,1.658,1);</v>
      </c>
    </row>
    <row r="76" spans="1:10" ht="45" x14ac:dyDescent="0.25">
      <c r="A76">
        <v>3</v>
      </c>
      <c r="B76" s="62" t="s">
        <v>179</v>
      </c>
      <c r="C76">
        <f>Brazil!C46</f>
        <v>9.8425196850393704</v>
      </c>
      <c r="E76">
        <f>Brazil!E46</f>
        <v>13</v>
      </c>
      <c r="F76">
        <f>Brazil!D46</f>
        <v>2.2000000000000002</v>
      </c>
      <c r="I76">
        <f>Brazil!F46</f>
        <v>1.1919999999999999</v>
      </c>
      <c r="J76" s="76" t="str">
        <f t="shared" si="1"/>
        <v>insert into wave_info (location_id,loading_type,hs,hmax,tp,gamma,alpha,return_period,probability,unit_id) values (3,'long-term',9.84251968503937,null,13,2.2,null,null,1.192,1);</v>
      </c>
    </row>
    <row r="77" spans="1:10" ht="45" x14ac:dyDescent="0.25">
      <c r="A77">
        <v>3</v>
      </c>
      <c r="B77" s="62" t="s">
        <v>179</v>
      </c>
      <c r="C77">
        <f>Brazil!C47</f>
        <v>11.48293963254593</v>
      </c>
      <c r="E77">
        <f>Brazil!E47</f>
        <v>13</v>
      </c>
      <c r="F77">
        <f>Brazil!D47</f>
        <v>2.2000000000000002</v>
      </c>
      <c r="I77">
        <f>Brazil!F47</f>
        <v>0.64400000000000002</v>
      </c>
      <c r="J77" s="76" t="str">
        <f t="shared" si="1"/>
        <v>insert into wave_info (location_id,loading_type,hs,hmax,tp,gamma,alpha,return_period,probability,unit_id) values (3,'long-term',11.4829396325459,null,13,2.2,null,null,0.644,1);</v>
      </c>
    </row>
    <row r="78" spans="1:10" ht="45" x14ac:dyDescent="0.25">
      <c r="A78">
        <v>3</v>
      </c>
      <c r="B78" s="62" t="s">
        <v>179</v>
      </c>
      <c r="C78">
        <f>Brazil!C48</f>
        <v>13.123359580052492</v>
      </c>
      <c r="E78">
        <f>Brazil!E48</f>
        <v>13</v>
      </c>
      <c r="F78">
        <f>Brazil!D48</f>
        <v>2.2000000000000002</v>
      </c>
      <c r="I78">
        <f>Brazil!F48</f>
        <v>0.38600000000000001</v>
      </c>
      <c r="J78" s="76" t="str">
        <f t="shared" si="1"/>
        <v>insert into wave_info (location_id,loading_type,hs,hmax,tp,gamma,alpha,return_period,probability,unit_id) values (3,'long-term',13.1233595800525,null,13,2.2,null,null,0.386,1);</v>
      </c>
    </row>
    <row r="79" spans="1:10" ht="45" x14ac:dyDescent="0.25">
      <c r="A79">
        <v>3</v>
      </c>
      <c r="B79" s="62" t="s">
        <v>179</v>
      </c>
      <c r="C79">
        <f>Brazil!C49</f>
        <v>14.763779527559054</v>
      </c>
      <c r="E79">
        <f>Brazil!E49</f>
        <v>13</v>
      </c>
      <c r="F79">
        <f>Brazil!D49</f>
        <v>2.2000000000000002</v>
      </c>
      <c r="I79">
        <f>Brazil!F49</f>
        <v>0.29099999999999998</v>
      </c>
      <c r="J79" s="76" t="str">
        <f t="shared" si="1"/>
        <v>insert into wave_info (location_id,loading_type,hs,hmax,tp,gamma,alpha,return_period,probability,unit_id) values (3,'long-term',14.7637795275591,null,13,2.2,null,null,0.291,1);</v>
      </c>
    </row>
    <row r="80" spans="1:10" ht="45" x14ac:dyDescent="0.25">
      <c r="A80">
        <v>3</v>
      </c>
      <c r="B80" s="62" t="s">
        <v>179</v>
      </c>
      <c r="C80">
        <f>Brazil!C50</f>
        <v>16.404199475065617</v>
      </c>
      <c r="E80">
        <f>Brazil!E50</f>
        <v>13</v>
      </c>
      <c r="F80">
        <f>Brazil!D50</f>
        <v>2.2000000000000002</v>
      </c>
      <c r="I80">
        <f>Brazil!F50</f>
        <v>0.13500000000000001</v>
      </c>
      <c r="J80" s="76" t="str">
        <f t="shared" si="1"/>
        <v>insert into wave_info (location_id,loading_type,hs,hmax,tp,gamma,alpha,return_period,probability,unit_id) values (3,'long-term',16.4041994750656,null,13,2.2,null,null,0.135,1);</v>
      </c>
    </row>
    <row r="81" spans="1:10" ht="45" x14ac:dyDescent="0.25">
      <c r="A81">
        <v>3</v>
      </c>
      <c r="B81" s="62" t="s">
        <v>179</v>
      </c>
      <c r="C81">
        <f>Brazil!C51</f>
        <v>18.044619422572179</v>
      </c>
      <c r="E81">
        <f>Brazil!E51</f>
        <v>13</v>
      </c>
      <c r="F81">
        <f>Brazil!D51</f>
        <v>2.2000000000000002</v>
      </c>
      <c r="I81">
        <f>Brazil!F51</f>
        <v>0.13200000000000001</v>
      </c>
      <c r="J81" s="76" t="str">
        <f t="shared" si="1"/>
        <v>insert into wave_info (location_id,loading_type,hs,hmax,tp,gamma,alpha,return_period,probability,unit_id) values (3,'long-term',18.0446194225722,null,13,2.2,null,null,0.132,1);</v>
      </c>
    </row>
    <row r="82" spans="1:10" ht="45" x14ac:dyDescent="0.25">
      <c r="A82">
        <v>3</v>
      </c>
      <c r="B82" s="62" t="s">
        <v>179</v>
      </c>
      <c r="C82">
        <f>Brazil!C52</f>
        <v>19.685039370078741</v>
      </c>
      <c r="E82">
        <f>Brazil!E52</f>
        <v>13</v>
      </c>
      <c r="F82">
        <f>Brazil!D52</f>
        <v>2.2000000000000002</v>
      </c>
      <c r="I82">
        <f>Brazil!F52</f>
        <v>5.5E-2</v>
      </c>
      <c r="J82" s="76" t="str">
        <f t="shared" si="1"/>
        <v>insert into wave_info (location_id,loading_type,hs,hmax,tp,gamma,alpha,return_period,probability,unit_id) values (3,'long-term',19.6850393700787,null,13,2.2,null,null,0.055,1);</v>
      </c>
    </row>
    <row r="83" spans="1:10" ht="45" x14ac:dyDescent="0.25">
      <c r="A83">
        <v>3</v>
      </c>
      <c r="B83" s="62" t="s">
        <v>179</v>
      </c>
      <c r="C83">
        <f>Brazil!C53</f>
        <v>21.325459317585302</v>
      </c>
      <c r="E83">
        <f>Brazil!E53</f>
        <v>13</v>
      </c>
      <c r="F83">
        <f>Brazil!D53</f>
        <v>2.2000000000000002</v>
      </c>
      <c r="I83">
        <f>Brazil!F53</f>
        <v>3.6999999999999998E-2</v>
      </c>
      <c r="J83" s="76" t="str">
        <f t="shared" si="1"/>
        <v>insert into wave_info (location_id,loading_type,hs,hmax,tp,gamma,alpha,return_period,probability,unit_id) values (3,'long-term',21.3254593175853,null,13,2.2,null,null,0.037,1);</v>
      </c>
    </row>
    <row r="84" spans="1:10" ht="45" x14ac:dyDescent="0.25">
      <c r="A84">
        <v>3</v>
      </c>
      <c r="B84" s="62" t="s">
        <v>179</v>
      </c>
      <c r="C84">
        <f>Brazil!C54</f>
        <v>22.965879265091861</v>
      </c>
      <c r="E84">
        <f>Brazil!E54</f>
        <v>13</v>
      </c>
      <c r="F84">
        <f>Brazil!D54</f>
        <v>2.2000000000000002</v>
      </c>
      <c r="I84">
        <f>Brazil!F54</f>
        <v>8.9999999999999993E-3</v>
      </c>
      <c r="J84" s="76" t="str">
        <f t="shared" si="1"/>
        <v>insert into wave_info (location_id,loading_type,hs,hmax,tp,gamma,alpha,return_period,probability,unit_id) values (3,'long-term',22.9658792650919,null,13,2.2,null,null,0.009,1);</v>
      </c>
    </row>
    <row r="85" spans="1:10" ht="45" x14ac:dyDescent="0.25">
      <c r="A85">
        <v>3</v>
      </c>
      <c r="B85" s="62" t="s">
        <v>179</v>
      </c>
      <c r="C85">
        <f>Brazil!C55</f>
        <v>24.606299212598422</v>
      </c>
      <c r="E85">
        <f>Brazil!E55</f>
        <v>13</v>
      </c>
      <c r="F85">
        <f>Brazil!D55</f>
        <v>2.2000000000000002</v>
      </c>
      <c r="I85">
        <f>Brazil!F55</f>
        <v>3.0000000000000001E-3</v>
      </c>
      <c r="J85" s="76" t="str">
        <f t="shared" si="1"/>
        <v>insert into wave_info (location_id,loading_type,hs,hmax,tp,gamma,alpha,return_period,probability,unit_id) values (3,'long-term',24.6062992125984,null,13,2.2,null,null,0.003,1);</v>
      </c>
    </row>
    <row r="86" spans="1:10" ht="45" x14ac:dyDescent="0.25">
      <c r="A86">
        <v>3</v>
      </c>
      <c r="B86" s="62" t="s">
        <v>179</v>
      </c>
      <c r="C86">
        <f>Brazil!C56</f>
        <v>1.6404199475065615</v>
      </c>
      <c r="E86">
        <f>Brazil!E56</f>
        <v>15</v>
      </c>
      <c r="F86">
        <f>Brazil!D56</f>
        <v>2.2000000000000002</v>
      </c>
      <c r="I86">
        <f>Brazil!F56</f>
        <v>1.7999999999999999E-2</v>
      </c>
      <c r="J86" s="76" t="str">
        <f t="shared" si="1"/>
        <v>insert into wave_info (location_id,loading_type,hs,hmax,tp,gamma,alpha,return_period,probability,unit_id) values (3,'long-term',1.64041994750656,null,15,2.2,null,null,0.018,1);</v>
      </c>
    </row>
    <row r="87" spans="1:10" ht="45" x14ac:dyDescent="0.25">
      <c r="A87">
        <v>3</v>
      </c>
      <c r="B87" s="62" t="s">
        <v>179</v>
      </c>
      <c r="C87">
        <f>Brazil!C57</f>
        <v>3.280839895013123</v>
      </c>
      <c r="E87">
        <f>Brazil!E57</f>
        <v>15</v>
      </c>
      <c r="F87">
        <f>Brazil!D57</f>
        <v>2.2000000000000002</v>
      </c>
      <c r="I87">
        <f>Brazil!F57</f>
        <v>0.441</v>
      </c>
      <c r="J87" s="76" t="str">
        <f t="shared" si="1"/>
        <v>insert into wave_info (location_id,loading_type,hs,hmax,tp,gamma,alpha,return_period,probability,unit_id) values (3,'long-term',3.28083989501312,null,15,2.2,null,null,0.441,1);</v>
      </c>
    </row>
    <row r="88" spans="1:10" ht="45" x14ac:dyDescent="0.25">
      <c r="A88">
        <v>3</v>
      </c>
      <c r="B88" s="62" t="s">
        <v>179</v>
      </c>
      <c r="C88">
        <f>Brazil!C58</f>
        <v>4.9212598425196852</v>
      </c>
      <c r="E88">
        <f>Brazil!E58</f>
        <v>15</v>
      </c>
      <c r="F88">
        <f>Brazil!D58</f>
        <v>2.2000000000000002</v>
      </c>
      <c r="I88">
        <f>Brazil!F58</f>
        <v>0.74199999999999999</v>
      </c>
      <c r="J88" s="76" t="str">
        <f t="shared" si="1"/>
        <v>insert into wave_info (location_id,loading_type,hs,hmax,tp,gamma,alpha,return_period,probability,unit_id) values (3,'long-term',4.92125984251969,null,15,2.2,null,null,0.742,1);</v>
      </c>
    </row>
    <row r="89" spans="1:10" ht="45" x14ac:dyDescent="0.25">
      <c r="A89">
        <v>3</v>
      </c>
      <c r="B89" s="62" t="s">
        <v>179</v>
      </c>
      <c r="C89">
        <f>Brazil!C59</f>
        <v>6.561679790026246</v>
      </c>
      <c r="E89">
        <f>Brazil!E59</f>
        <v>15</v>
      </c>
      <c r="F89">
        <f>Brazil!D59</f>
        <v>2.2000000000000002</v>
      </c>
      <c r="I89">
        <f>Brazil!F59</f>
        <v>0.60699999999999998</v>
      </c>
      <c r="J89" s="76" t="str">
        <f t="shared" si="1"/>
        <v>insert into wave_info (location_id,loading_type,hs,hmax,tp,gamma,alpha,return_period,probability,unit_id) values (3,'long-term',6.56167979002625,null,15,2.2,null,null,0.607,1);</v>
      </c>
    </row>
    <row r="90" spans="1:10" ht="45" x14ac:dyDescent="0.25">
      <c r="A90">
        <v>3</v>
      </c>
      <c r="B90" s="62" t="s">
        <v>179</v>
      </c>
      <c r="C90">
        <f>Brazil!C60</f>
        <v>8.2020997375328086</v>
      </c>
      <c r="E90">
        <f>Brazil!E60</f>
        <v>15</v>
      </c>
      <c r="F90">
        <f>Brazil!D60</f>
        <v>2.2000000000000002</v>
      </c>
      <c r="I90">
        <f>Brazil!F60</f>
        <v>0.46</v>
      </c>
      <c r="J90" s="76" t="str">
        <f t="shared" si="1"/>
        <v>insert into wave_info (location_id,loading_type,hs,hmax,tp,gamma,alpha,return_period,probability,unit_id) values (3,'long-term',8.20209973753281,null,15,2.2,null,null,0.46,1);</v>
      </c>
    </row>
    <row r="91" spans="1:10" ht="45" x14ac:dyDescent="0.25">
      <c r="A91">
        <v>3</v>
      </c>
      <c r="B91" s="62" t="s">
        <v>179</v>
      </c>
      <c r="C91">
        <f>Brazil!C61</f>
        <v>9.8425196850393704</v>
      </c>
      <c r="E91">
        <f>Brazil!E61</f>
        <v>15</v>
      </c>
      <c r="F91">
        <f>Brazil!D61</f>
        <v>2.2000000000000002</v>
      </c>
      <c r="I91">
        <f>Brazil!F61</f>
        <v>0.28799999999999998</v>
      </c>
      <c r="J91" s="76" t="str">
        <f t="shared" si="1"/>
        <v>insert into wave_info (location_id,loading_type,hs,hmax,tp,gamma,alpha,return_period,probability,unit_id) values (3,'long-term',9.84251968503937,null,15,2.2,null,null,0.288,1);</v>
      </c>
    </row>
    <row r="92" spans="1:10" ht="45" x14ac:dyDescent="0.25">
      <c r="A92">
        <v>3</v>
      </c>
      <c r="B92" s="62" t="s">
        <v>179</v>
      </c>
      <c r="C92">
        <f>Brazil!C62</f>
        <v>11.48293963254593</v>
      </c>
      <c r="E92">
        <f>Brazil!E62</f>
        <v>15</v>
      </c>
      <c r="F92">
        <f>Brazil!D62</f>
        <v>2.2000000000000002</v>
      </c>
      <c r="I92">
        <f>Brazil!F62</f>
        <v>0.20499999999999999</v>
      </c>
      <c r="J92" s="76" t="str">
        <f t="shared" si="1"/>
        <v>insert into wave_info (location_id,loading_type,hs,hmax,tp,gamma,alpha,return_period,probability,unit_id) values (3,'long-term',11.4829396325459,null,15,2.2,null,null,0.205,1);</v>
      </c>
    </row>
    <row r="93" spans="1:10" ht="45" x14ac:dyDescent="0.25">
      <c r="A93">
        <v>3</v>
      </c>
      <c r="B93" s="62" t="s">
        <v>179</v>
      </c>
      <c r="C93">
        <f>Brazil!C63</f>
        <v>13.123359580052492</v>
      </c>
      <c r="E93">
        <f>Brazil!E63</f>
        <v>15</v>
      </c>
      <c r="F93">
        <f>Brazil!D63</f>
        <v>2.2000000000000002</v>
      </c>
      <c r="I93">
        <f>Brazil!F63</f>
        <v>9.5000000000000001E-2</v>
      </c>
      <c r="J93" s="76" t="str">
        <f t="shared" si="1"/>
        <v>insert into wave_info (location_id,loading_type,hs,hmax,tp,gamma,alpha,return_period,probability,unit_id) values (3,'long-term',13.1233595800525,null,15,2.2,null,null,0.095,1);</v>
      </c>
    </row>
    <row r="94" spans="1:10" ht="45" x14ac:dyDescent="0.25">
      <c r="A94">
        <v>3</v>
      </c>
      <c r="B94" s="62" t="s">
        <v>179</v>
      </c>
      <c r="C94">
        <f>Brazil!C64</f>
        <v>14.763779527559054</v>
      </c>
      <c r="E94">
        <f>Brazil!E64</f>
        <v>15</v>
      </c>
      <c r="F94">
        <f>Brazil!D64</f>
        <v>2.2000000000000002</v>
      </c>
      <c r="I94">
        <f>Brazil!F64</f>
        <v>7.3999999999999996E-2</v>
      </c>
      <c r="J94" s="76" t="str">
        <f t="shared" si="1"/>
        <v>insert into wave_info (location_id,loading_type,hs,hmax,tp,gamma,alpha,return_period,probability,unit_id) values (3,'long-term',14.7637795275591,null,15,2.2,null,null,0.074,1);</v>
      </c>
    </row>
    <row r="95" spans="1:10" ht="45" x14ac:dyDescent="0.25">
      <c r="A95">
        <v>3</v>
      </c>
      <c r="B95" s="62" t="s">
        <v>179</v>
      </c>
      <c r="C95">
        <f>Brazil!C65</f>
        <v>16.404199475065617</v>
      </c>
      <c r="E95">
        <f>Brazil!E65</f>
        <v>15</v>
      </c>
      <c r="F95">
        <f>Brazil!D65</f>
        <v>2.2000000000000002</v>
      </c>
      <c r="I95">
        <f>Brazil!F65</f>
        <v>9.5000000000000001E-2</v>
      </c>
      <c r="J95" s="76" t="str">
        <f t="shared" si="1"/>
        <v>insert into wave_info (location_id,loading_type,hs,hmax,tp,gamma,alpha,return_period,probability,unit_id) values (3,'long-term',16.4041994750656,null,15,2.2,null,null,0.095,1);</v>
      </c>
    </row>
    <row r="96" spans="1:10" ht="45" x14ac:dyDescent="0.25">
      <c r="A96">
        <v>3</v>
      </c>
      <c r="B96" s="62" t="s">
        <v>179</v>
      </c>
      <c r="C96">
        <f>Brazil!C66</f>
        <v>18.044619422572179</v>
      </c>
      <c r="E96">
        <f>Brazil!E66</f>
        <v>15</v>
      </c>
      <c r="F96">
        <f>Brazil!D66</f>
        <v>2.2000000000000002</v>
      </c>
      <c r="I96">
        <f>Brazil!F66</f>
        <v>8.8999999999999996E-2</v>
      </c>
      <c r="J96" s="76" t="str">
        <f t="shared" si="1"/>
        <v>insert into wave_info (location_id,loading_type,hs,hmax,tp,gamma,alpha,return_period,probability,unit_id) values (3,'long-term',18.0446194225722,null,15,2.2,null,null,0.089,1);</v>
      </c>
    </row>
    <row r="97" spans="1:10" ht="45" x14ac:dyDescent="0.25">
      <c r="A97">
        <v>3</v>
      </c>
      <c r="B97" s="62" t="s">
        <v>179</v>
      </c>
      <c r="C97">
        <f>Brazil!C67</f>
        <v>19.685039370078741</v>
      </c>
      <c r="E97">
        <f>Brazil!E67</f>
        <v>15</v>
      </c>
      <c r="F97">
        <f>Brazil!D67</f>
        <v>2.2000000000000002</v>
      </c>
      <c r="I97">
        <f>Brazil!F67</f>
        <v>3.4000000000000002E-2</v>
      </c>
      <c r="J97" s="76" t="str">
        <f t="shared" si="1"/>
        <v>insert into wave_info (location_id,loading_type,hs,hmax,tp,gamma,alpha,return_period,probability,unit_id) values (3,'long-term',19.6850393700787,null,15,2.2,null,null,0.034,1);</v>
      </c>
    </row>
    <row r="98" spans="1:10" ht="45" x14ac:dyDescent="0.25">
      <c r="A98">
        <v>3</v>
      </c>
      <c r="B98" s="62" t="s">
        <v>179</v>
      </c>
      <c r="C98">
        <f>Brazil!C68</f>
        <v>21.325459317585302</v>
      </c>
      <c r="E98">
        <f>Brazil!E68</f>
        <v>15</v>
      </c>
      <c r="F98">
        <f>Brazil!D68</f>
        <v>2.2000000000000002</v>
      </c>
      <c r="I98">
        <f>Brazil!F68</f>
        <v>2.5000000000000001E-2</v>
      </c>
      <c r="J98" s="76" t="str">
        <f t="shared" si="1"/>
        <v>insert into wave_info (location_id,loading_type,hs,hmax,tp,gamma,alpha,return_period,probability,unit_id) values (3,'long-term',21.3254593175853,null,15,2.2,null,null,0.025,1);</v>
      </c>
    </row>
    <row r="99" spans="1:10" ht="45" x14ac:dyDescent="0.25">
      <c r="A99">
        <v>3</v>
      </c>
      <c r="B99" s="62" t="s">
        <v>179</v>
      </c>
      <c r="C99">
        <f>Brazil!C69</f>
        <v>22.965879265091861</v>
      </c>
      <c r="E99">
        <f>Brazil!E69</f>
        <v>15</v>
      </c>
      <c r="F99">
        <f>Brazil!D69</f>
        <v>2.2000000000000002</v>
      </c>
      <c r="I99">
        <f>Brazil!F69</f>
        <v>1.4999999999999999E-2</v>
      </c>
      <c r="J99" s="76" t="str">
        <f t="shared" si="1"/>
        <v>insert into wave_info (location_id,loading_type,hs,hmax,tp,gamma,alpha,return_period,probability,unit_id) values (3,'long-term',22.9658792650919,null,15,2.2,null,null,0.015,1);</v>
      </c>
    </row>
    <row r="100" spans="1:10" ht="45" x14ac:dyDescent="0.25">
      <c r="A100">
        <v>3</v>
      </c>
      <c r="B100" s="62" t="s">
        <v>179</v>
      </c>
      <c r="C100">
        <f>Brazil!C70</f>
        <v>24.606299212598422</v>
      </c>
      <c r="E100">
        <f>Brazil!E70</f>
        <v>15</v>
      </c>
      <c r="F100">
        <f>Brazil!D70</f>
        <v>2.2000000000000002</v>
      </c>
      <c r="I100">
        <f>Brazil!F70</f>
        <v>1.7999999999999999E-2</v>
      </c>
      <c r="J100" s="76" t="str">
        <f t="shared" si="1"/>
        <v>insert into wave_info (location_id,loading_type,hs,hmax,tp,gamma,alpha,return_period,probability,unit_id) values (3,'long-term',24.6062992125984,null,15,2.2,null,null,0.018,1);</v>
      </c>
    </row>
    <row r="101" spans="1:10" ht="45" x14ac:dyDescent="0.25">
      <c r="A101">
        <v>3</v>
      </c>
      <c r="B101" s="62" t="s">
        <v>179</v>
      </c>
      <c r="C101">
        <f>Brazil!C71</f>
        <v>26.246719160104984</v>
      </c>
      <c r="E101">
        <f>Brazil!E71</f>
        <v>15</v>
      </c>
      <c r="F101">
        <f>Brazil!D71</f>
        <v>2.2000000000000002</v>
      </c>
      <c r="I101">
        <f>Brazil!F71</f>
        <v>1.2E-2</v>
      </c>
      <c r="J101" s="76" t="str">
        <f t="shared" si="1"/>
        <v>insert into wave_info (location_id,loading_type,hs,hmax,tp,gamma,alpha,return_period,probability,unit_id) values (3,'long-term',26.246719160105,null,15,2.2,null,null,0.012,1);</v>
      </c>
    </row>
    <row r="102" spans="1:10" ht="45" x14ac:dyDescent="0.25">
      <c r="A102">
        <v>3</v>
      </c>
      <c r="B102" s="62" t="s">
        <v>179</v>
      </c>
      <c r="C102">
        <f>Brazil!C72</f>
        <v>1.6404199475065615</v>
      </c>
      <c r="E102">
        <f>Brazil!E72</f>
        <v>17</v>
      </c>
      <c r="F102">
        <f>Brazil!D72</f>
        <v>2.2000000000000002</v>
      </c>
      <c r="I102">
        <f>Brazil!F72</f>
        <v>6.0000000000000001E-3</v>
      </c>
      <c r="J102" s="76" t="str">
        <f t="shared" si="1"/>
        <v>insert into wave_info (location_id,loading_type,hs,hmax,tp,gamma,alpha,return_period,probability,unit_id) values (3,'long-term',1.64041994750656,null,17,2.2,null,null,0.006,1);</v>
      </c>
    </row>
    <row r="103" spans="1:10" ht="45" x14ac:dyDescent="0.25">
      <c r="A103">
        <v>3</v>
      </c>
      <c r="B103" s="62" t="s">
        <v>179</v>
      </c>
      <c r="C103">
        <f>Brazil!C73</f>
        <v>3.280839895013123</v>
      </c>
      <c r="E103">
        <f>Brazil!E73</f>
        <v>17</v>
      </c>
      <c r="F103">
        <f>Brazil!D73</f>
        <v>2.2000000000000002</v>
      </c>
      <c r="I103">
        <f>Brazil!F73</f>
        <v>1.7999999999999999E-2</v>
      </c>
      <c r="J103" s="76" t="str">
        <f t="shared" si="1"/>
        <v>insert into wave_info (location_id,loading_type,hs,hmax,tp,gamma,alpha,return_period,probability,unit_id) values (3,'long-term',3.28083989501312,null,17,2.2,null,null,0.018,1);</v>
      </c>
    </row>
    <row r="104" spans="1:10" ht="45" x14ac:dyDescent="0.25">
      <c r="A104">
        <v>3</v>
      </c>
      <c r="B104" s="62" t="s">
        <v>179</v>
      </c>
      <c r="C104">
        <f>Brazil!C74</f>
        <v>4.9212598425196852</v>
      </c>
      <c r="E104">
        <f>Brazil!E74</f>
        <v>17</v>
      </c>
      <c r="F104">
        <f>Brazil!D74</f>
        <v>2.2000000000000002</v>
      </c>
      <c r="I104">
        <f>Brazil!F74</f>
        <v>4.9000000000000002E-2</v>
      </c>
      <c r="J104" s="76" t="str">
        <f t="shared" si="1"/>
        <v>insert into wave_info (location_id,loading_type,hs,hmax,tp,gamma,alpha,return_period,probability,unit_id) values (3,'long-term',4.92125984251969,null,17,2.2,null,null,0.049,1);</v>
      </c>
    </row>
    <row r="105" spans="1:10" ht="45" x14ac:dyDescent="0.25">
      <c r="A105">
        <v>3</v>
      </c>
      <c r="B105" s="62" t="s">
        <v>179</v>
      </c>
      <c r="C105">
        <f>Brazil!C75</f>
        <v>6.561679790026246</v>
      </c>
      <c r="E105">
        <f>Brazil!E75</f>
        <v>17</v>
      </c>
      <c r="F105">
        <f>Brazil!D75</f>
        <v>2.2000000000000002</v>
      </c>
      <c r="I105">
        <f>Brazil!F75</f>
        <v>2.8000000000000001E-2</v>
      </c>
      <c r="J105" s="76" t="str">
        <f t="shared" si="1"/>
        <v>insert into wave_info (location_id,loading_type,hs,hmax,tp,gamma,alpha,return_period,probability,unit_id) values (3,'long-term',6.56167979002625,null,17,2.2,null,null,0.028,1);</v>
      </c>
    </row>
    <row r="106" spans="1:10" ht="45" x14ac:dyDescent="0.25">
      <c r="A106">
        <v>3</v>
      </c>
      <c r="B106" s="62" t="s">
        <v>179</v>
      </c>
      <c r="C106">
        <f>Brazil!C76</f>
        <v>8.2020997375328086</v>
      </c>
      <c r="E106">
        <f>Brazil!E76</f>
        <v>17</v>
      </c>
      <c r="F106">
        <f>Brazil!D76</f>
        <v>2.2000000000000002</v>
      </c>
      <c r="I106">
        <f>Brazil!F76</f>
        <v>2.8000000000000001E-2</v>
      </c>
      <c r="J106" s="76" t="str">
        <f t="shared" si="1"/>
        <v>insert into wave_info (location_id,loading_type,hs,hmax,tp,gamma,alpha,return_period,probability,unit_id) values (3,'long-term',8.20209973753281,null,17,2.2,null,null,0.028,1);</v>
      </c>
    </row>
    <row r="107" spans="1:10" ht="45" x14ac:dyDescent="0.25">
      <c r="A107">
        <v>3</v>
      </c>
      <c r="B107" s="62" t="s">
        <v>179</v>
      </c>
      <c r="C107">
        <f>Brazil!C77</f>
        <v>9.8425196850393704</v>
      </c>
      <c r="E107">
        <f>Brazil!E77</f>
        <v>17</v>
      </c>
      <c r="F107">
        <f>Brazil!D77</f>
        <v>2.2000000000000002</v>
      </c>
      <c r="I107">
        <f>Brazil!F77</f>
        <v>1.4999999999999999E-2</v>
      </c>
      <c r="J107" s="76" t="str">
        <f t="shared" si="1"/>
        <v>insert into wave_info (location_id,loading_type,hs,hmax,tp,gamma,alpha,return_period,probability,unit_id) values (3,'long-term',9.84251968503937,null,17,2.2,null,null,0.015,1);</v>
      </c>
    </row>
    <row r="108" spans="1:10" ht="45" x14ac:dyDescent="0.25">
      <c r="A108">
        <v>3</v>
      </c>
      <c r="B108" s="62" t="s">
        <v>179</v>
      </c>
      <c r="C108">
        <f>Brazil!C78</f>
        <v>11.48293963254593</v>
      </c>
      <c r="E108">
        <f>Brazil!E78</f>
        <v>17</v>
      </c>
      <c r="F108">
        <f>Brazil!D78</f>
        <v>2.2000000000000002</v>
      </c>
      <c r="I108">
        <f>Brazil!F78</f>
        <v>2.5000000000000001E-2</v>
      </c>
      <c r="J108" s="76" t="str">
        <f t="shared" si="1"/>
        <v>insert into wave_info (location_id,loading_type,hs,hmax,tp,gamma,alpha,return_period,probability,unit_id) values (3,'long-term',11.4829396325459,null,17,2.2,null,null,0.025,1);</v>
      </c>
    </row>
    <row r="109" spans="1:10" ht="45" x14ac:dyDescent="0.25">
      <c r="A109">
        <v>3</v>
      </c>
      <c r="B109" s="62" t="s">
        <v>179</v>
      </c>
      <c r="C109">
        <f>Brazil!C79</f>
        <v>13.123359580052492</v>
      </c>
      <c r="E109">
        <f>Brazil!E79</f>
        <v>17</v>
      </c>
      <c r="F109">
        <f>Brazil!D79</f>
        <v>2.2000000000000002</v>
      </c>
      <c r="I109">
        <f>Brazil!F79</f>
        <v>3.1E-2</v>
      </c>
      <c r="J109" s="76" t="str">
        <f t="shared" si="1"/>
        <v>insert into wave_info (location_id,loading_type,hs,hmax,tp,gamma,alpha,return_period,probability,unit_id) values (3,'long-term',13.1233595800525,null,17,2.2,null,null,0.031,1);</v>
      </c>
    </row>
    <row r="110" spans="1:10" ht="45" x14ac:dyDescent="0.25">
      <c r="A110">
        <v>3</v>
      </c>
      <c r="B110" s="62" t="s">
        <v>179</v>
      </c>
      <c r="C110">
        <f>Brazil!C80</f>
        <v>14.763779527559054</v>
      </c>
      <c r="E110">
        <f>Brazil!E80</f>
        <v>17</v>
      </c>
      <c r="F110">
        <f>Brazil!D80</f>
        <v>2.2000000000000002</v>
      </c>
      <c r="I110">
        <f>Brazil!F80</f>
        <v>1.7999999999999999E-2</v>
      </c>
      <c r="J110" s="76" t="str">
        <f t="shared" si="1"/>
        <v>insert into wave_info (location_id,loading_type,hs,hmax,tp,gamma,alpha,return_period,probability,unit_id) values (3,'long-term',14.7637795275591,null,17,2.2,null,null,0.018,1);</v>
      </c>
    </row>
    <row r="111" spans="1:10" ht="45" x14ac:dyDescent="0.25">
      <c r="A111">
        <v>3</v>
      </c>
      <c r="B111" s="62" t="s">
        <v>179</v>
      </c>
      <c r="C111">
        <f>Brazil!C81</f>
        <v>16.404199475065617</v>
      </c>
      <c r="E111">
        <f>Brazil!E81</f>
        <v>17</v>
      </c>
      <c r="F111">
        <f>Brazil!D81</f>
        <v>2.2000000000000002</v>
      </c>
      <c r="I111">
        <f>Brazil!F81</f>
        <v>6.0000000000000001E-3</v>
      </c>
      <c r="J111" s="76" t="str">
        <f t="shared" si="1"/>
        <v>insert into wave_info (location_id,loading_type,hs,hmax,tp,gamma,alpha,return_period,probability,unit_id) values (3,'long-term',16.4041994750656,null,17,2.2,null,null,0.006,1);</v>
      </c>
    </row>
    <row r="112" spans="1:10" ht="45" x14ac:dyDescent="0.25">
      <c r="A112">
        <v>3</v>
      </c>
      <c r="B112" s="62" t="s">
        <v>179</v>
      </c>
      <c r="C112">
        <f>Brazil!C82</f>
        <v>18.044619422572179</v>
      </c>
      <c r="E112">
        <f>Brazil!E82</f>
        <v>17</v>
      </c>
      <c r="F112">
        <f>Brazil!D82</f>
        <v>2.2000000000000002</v>
      </c>
      <c r="I112">
        <f>Brazil!F82</f>
        <v>4.5999999999999999E-2</v>
      </c>
      <c r="J112" s="76" t="str">
        <f t="shared" si="1"/>
        <v>insert into wave_info (location_id,loading_type,hs,hmax,tp,gamma,alpha,return_period,probability,unit_id) values (3,'long-term',18.0446194225722,null,17,2.2,null,null,0.046,1);</v>
      </c>
    </row>
    <row r="113" spans="1:10" ht="45" x14ac:dyDescent="0.25">
      <c r="A113">
        <v>3</v>
      </c>
      <c r="B113" s="62" t="s">
        <v>179</v>
      </c>
      <c r="C113">
        <f>Brazil!C83</f>
        <v>19.685039370078741</v>
      </c>
      <c r="E113">
        <f>Brazil!E83</f>
        <v>17</v>
      </c>
      <c r="F113">
        <f>Brazil!D83</f>
        <v>2.2000000000000002</v>
      </c>
      <c r="I113">
        <f>Brazil!F83</f>
        <v>1.2E-2</v>
      </c>
      <c r="J113" s="76" t="str">
        <f t="shared" si="1"/>
        <v>insert into wave_info (location_id,loading_type,hs,hmax,tp,gamma,alpha,return_period,probability,unit_id) values (3,'long-term',19.6850393700787,null,17,2.2,null,null,0.012,1);</v>
      </c>
    </row>
    <row r="114" spans="1:10" ht="45" x14ac:dyDescent="0.25">
      <c r="A114">
        <v>3</v>
      </c>
      <c r="B114" s="62" t="s">
        <v>179</v>
      </c>
      <c r="C114">
        <f>Brazil!C84</f>
        <v>4.9212598425196852</v>
      </c>
      <c r="E114">
        <f>Brazil!E84</f>
        <v>19</v>
      </c>
      <c r="F114">
        <f>Brazil!D84</f>
        <v>2.2000000000000002</v>
      </c>
      <c r="I114">
        <f>Brazil!F84</f>
        <v>3.0000000000000001E-3</v>
      </c>
      <c r="J114" s="76" t="str">
        <f t="shared" si="1"/>
        <v>insert into wave_info (location_id,loading_type,hs,hmax,tp,gamma,alpha,return_period,probability,unit_id) values (3,'long-term',4.92125984251969,null,19,2.2,null,null,0.003,1);</v>
      </c>
    </row>
    <row r="115" spans="1:10" ht="45" x14ac:dyDescent="0.25">
      <c r="A115">
        <v>3</v>
      </c>
      <c r="B115" s="62" t="s">
        <v>179</v>
      </c>
      <c r="C115">
        <f>Brazil!C85</f>
        <v>6.561679790026246</v>
      </c>
      <c r="E115">
        <f>Brazil!E85</f>
        <v>19</v>
      </c>
      <c r="F115">
        <f>Brazil!D85</f>
        <v>2.2000000000000002</v>
      </c>
      <c r="I115">
        <f>Brazil!F85</f>
        <v>3.0000000000000001E-3</v>
      </c>
      <c r="J115" s="76" t="str">
        <f t="shared" si="1"/>
        <v>insert into wave_info (location_id,loading_type,hs,hmax,tp,gamma,alpha,return_period,probability,unit_id) values (3,'long-term',6.56167979002625,null,19,2.2,null,null,0.003,1);</v>
      </c>
    </row>
    <row r="116" spans="1:10" ht="45" x14ac:dyDescent="0.25">
      <c r="A116">
        <v>3</v>
      </c>
      <c r="B116" s="62" t="s">
        <v>179</v>
      </c>
      <c r="C116">
        <f>Brazil!C86</f>
        <v>8.2020997375328086</v>
      </c>
      <c r="E116">
        <f>Brazil!E86</f>
        <v>19</v>
      </c>
      <c r="F116">
        <f>Brazil!D86</f>
        <v>2.2000000000000002</v>
      </c>
      <c r="I116">
        <f>Brazil!F86</f>
        <v>8.9999999999999993E-3</v>
      </c>
      <c r="J116" s="76" t="str">
        <f t="shared" si="1"/>
        <v>insert into wave_info (location_id,loading_type,hs,hmax,tp,gamma,alpha,return_period,probability,unit_id) values (3,'long-term',8.20209973753281,null,19,2.2,null,null,0.009,1);</v>
      </c>
    </row>
    <row r="117" spans="1:10" ht="45" x14ac:dyDescent="0.25">
      <c r="A117">
        <v>3</v>
      </c>
      <c r="B117" s="62" t="s">
        <v>179</v>
      </c>
      <c r="C117">
        <f>Brazil!C87</f>
        <v>9.8425196850393704</v>
      </c>
      <c r="E117">
        <f>Brazil!E87</f>
        <v>19</v>
      </c>
      <c r="F117">
        <f>Brazil!D87</f>
        <v>2.2000000000000002</v>
      </c>
      <c r="I117">
        <f>Brazil!F87</f>
        <v>3.0000000000000001E-3</v>
      </c>
      <c r="J117" s="76" t="str">
        <f t="shared" si="1"/>
        <v>insert into wave_info (location_id,loading_type,hs,hmax,tp,gamma,alpha,return_period,probability,unit_id) values (3,'long-term',9.84251968503937,null,19,2.2,null,null,0.003,1);</v>
      </c>
    </row>
    <row r="118" spans="1:10" ht="45" x14ac:dyDescent="0.25">
      <c r="A118">
        <v>3</v>
      </c>
      <c r="B118" s="62" t="s">
        <v>179</v>
      </c>
      <c r="C118">
        <f>Brazil!C88</f>
        <v>11.48293963254593</v>
      </c>
      <c r="E118">
        <f>Brazil!E88</f>
        <v>19</v>
      </c>
      <c r="F118">
        <f>Brazil!D88</f>
        <v>2.2000000000000002</v>
      </c>
      <c r="I118">
        <f>Brazil!F88</f>
        <v>3.0000000000000001E-3</v>
      </c>
      <c r="J118" s="76" t="str">
        <f t="shared" si="1"/>
        <v>insert into wave_info (location_id,loading_type,hs,hmax,tp,gamma,alpha,return_period,probability,unit_id) values (3,'long-term',11.4829396325459,null,19,2.2,null,null,0.003,1);</v>
      </c>
    </row>
    <row r="119" spans="1:10" ht="45" x14ac:dyDescent="0.25">
      <c r="A119">
        <v>4</v>
      </c>
      <c r="B119" s="62" t="s">
        <v>179</v>
      </c>
      <c r="C119">
        <f>Guyana!C3</f>
        <v>2.4606299212598426</v>
      </c>
      <c r="E119">
        <f>Guyana!E3</f>
        <v>7.5</v>
      </c>
      <c r="F119">
        <f>Guyana!D3</f>
        <v>1</v>
      </c>
      <c r="I119">
        <f>Guyana!F3</f>
        <v>5.5E-2</v>
      </c>
      <c r="J119" s="76" t="str">
        <f t="shared" si="1"/>
        <v>insert into wave_info (location_id,loading_type,hs,hmax,tp,gamma,alpha,return_period,probability,unit_id) values (4,'long-term',2.46062992125984,null,7.5,1,null,null,0.055,1);</v>
      </c>
    </row>
    <row r="120" spans="1:10" ht="45" x14ac:dyDescent="0.25">
      <c r="A120">
        <v>4</v>
      </c>
      <c r="B120" s="62" t="s">
        <v>179</v>
      </c>
      <c r="C120">
        <f>Guyana!C4</f>
        <v>2.4606299212598426</v>
      </c>
      <c r="E120">
        <f>Guyana!E4</f>
        <v>8.5</v>
      </c>
      <c r="F120">
        <f>Guyana!D4</f>
        <v>1</v>
      </c>
      <c r="I120">
        <f>Guyana!F4</f>
        <v>3.7999999999999999E-2</v>
      </c>
      <c r="J120" s="76" t="str">
        <f t="shared" si="1"/>
        <v>insert into wave_info (location_id,loading_type,hs,hmax,tp,gamma,alpha,return_period,probability,unit_id) values (4,'long-term',2.46062992125984,null,8.5,1,null,null,0.038,1);</v>
      </c>
    </row>
    <row r="121" spans="1:10" ht="45" x14ac:dyDescent="0.25">
      <c r="A121">
        <v>4</v>
      </c>
      <c r="B121" s="62" t="s">
        <v>179</v>
      </c>
      <c r="C121">
        <f>Guyana!C5</f>
        <v>3.280839895013123</v>
      </c>
      <c r="E121">
        <f>Guyana!E5</f>
        <v>4.5</v>
      </c>
      <c r="F121">
        <f>Guyana!D5</f>
        <v>1</v>
      </c>
      <c r="I121">
        <f>Guyana!F5</f>
        <v>1E-3</v>
      </c>
      <c r="J121" s="76" t="str">
        <f t="shared" si="1"/>
        <v>insert into wave_info (location_id,loading_type,hs,hmax,tp,gamma,alpha,return_period,probability,unit_id) values (4,'long-term',3.28083989501312,null,4.5,1,null,null,0.001,1);</v>
      </c>
    </row>
    <row r="122" spans="1:10" ht="45" x14ac:dyDescent="0.25">
      <c r="A122">
        <v>4</v>
      </c>
      <c r="B122" s="62" t="s">
        <v>179</v>
      </c>
      <c r="C122">
        <f>Guyana!C6</f>
        <v>3.280839895013123</v>
      </c>
      <c r="E122">
        <f>Guyana!E6</f>
        <v>5.5</v>
      </c>
      <c r="F122">
        <f>Guyana!D6</f>
        <v>1</v>
      </c>
      <c r="I122">
        <f>Guyana!F6</f>
        <v>2.9999999999999996E-3</v>
      </c>
      <c r="J122" s="76" t="str">
        <f t="shared" si="1"/>
        <v>insert into wave_info (location_id,loading_type,hs,hmax,tp,gamma,alpha,return_period,probability,unit_id) values (4,'long-term',3.28083989501312,null,5.5,1,null,null,0.003,1);</v>
      </c>
    </row>
    <row r="123" spans="1:10" ht="45" x14ac:dyDescent="0.25">
      <c r="A123">
        <v>4</v>
      </c>
      <c r="B123" s="62" t="s">
        <v>179</v>
      </c>
      <c r="C123">
        <f>Guyana!C7</f>
        <v>3.280839895013123</v>
      </c>
      <c r="E123">
        <f>Guyana!E7</f>
        <v>6.5</v>
      </c>
      <c r="F123">
        <f>Guyana!D7</f>
        <v>1</v>
      </c>
      <c r="I123">
        <f>Guyana!F7</f>
        <v>2.2000000000000002E-2</v>
      </c>
      <c r="J123" s="76" t="str">
        <f t="shared" si="1"/>
        <v>insert into wave_info (location_id,loading_type,hs,hmax,tp,gamma,alpha,return_period,probability,unit_id) values (4,'long-term',3.28083989501312,null,6.5,1,null,null,0.022,1);</v>
      </c>
    </row>
    <row r="124" spans="1:10" ht="45" x14ac:dyDescent="0.25">
      <c r="A124">
        <v>4</v>
      </c>
      <c r="B124" s="62" t="s">
        <v>179</v>
      </c>
      <c r="C124">
        <f>Guyana!C8</f>
        <v>3.280839895013123</v>
      </c>
      <c r="E124">
        <f>Guyana!E8</f>
        <v>7.5</v>
      </c>
      <c r="F124">
        <f>Guyana!D8</f>
        <v>1</v>
      </c>
      <c r="I124">
        <f>Guyana!F8</f>
        <v>1.7329999999999999</v>
      </c>
      <c r="J124" s="76" t="str">
        <f t="shared" si="1"/>
        <v>insert into wave_info (location_id,loading_type,hs,hmax,tp,gamma,alpha,return_period,probability,unit_id) values (4,'long-term',3.28083989501312,null,7.5,1,null,null,1.733,1);</v>
      </c>
    </row>
    <row r="125" spans="1:10" ht="45" x14ac:dyDescent="0.25">
      <c r="A125">
        <v>4</v>
      </c>
      <c r="B125" s="62" t="s">
        <v>179</v>
      </c>
      <c r="C125">
        <f>Guyana!C9</f>
        <v>3.280839895013123</v>
      </c>
      <c r="E125">
        <f>Guyana!E9</f>
        <v>8.5</v>
      </c>
      <c r="F125">
        <f>Guyana!D9</f>
        <v>1</v>
      </c>
      <c r="I125">
        <f>Guyana!F9</f>
        <v>1.3089999999999999</v>
      </c>
      <c r="J125" s="76" t="str">
        <f t="shared" si="1"/>
        <v>insert into wave_info (location_id,loading_type,hs,hmax,tp,gamma,alpha,return_period,probability,unit_id) values (4,'long-term',3.28083989501312,null,8.5,1,null,null,1.309,1);</v>
      </c>
    </row>
    <row r="126" spans="1:10" ht="45" x14ac:dyDescent="0.25">
      <c r="A126">
        <v>4</v>
      </c>
      <c r="B126" s="62" t="s">
        <v>179</v>
      </c>
      <c r="C126">
        <f>Guyana!C10</f>
        <v>3.280839895013123</v>
      </c>
      <c r="E126">
        <f>Guyana!E10</f>
        <v>9.5</v>
      </c>
      <c r="F126">
        <f>Guyana!D10</f>
        <v>2</v>
      </c>
      <c r="I126">
        <f>Guyana!F10</f>
        <v>5.899999999999999E-2</v>
      </c>
      <c r="J126" s="76" t="str">
        <f t="shared" si="1"/>
        <v>insert into wave_info (location_id,loading_type,hs,hmax,tp,gamma,alpha,return_period,probability,unit_id) values (4,'long-term',3.28083989501312,null,9.5,2,null,null,0.059,1);</v>
      </c>
    </row>
    <row r="127" spans="1:10" ht="45" x14ac:dyDescent="0.25">
      <c r="A127">
        <v>4</v>
      </c>
      <c r="B127" s="62" t="s">
        <v>179</v>
      </c>
      <c r="C127">
        <f>Guyana!C11</f>
        <v>3.280839895013123</v>
      </c>
      <c r="E127">
        <f>Guyana!E11</f>
        <v>10.5</v>
      </c>
      <c r="F127">
        <f>Guyana!D11</f>
        <v>2</v>
      </c>
      <c r="I127">
        <f>Guyana!F11</f>
        <v>1.5000000000000001E-2</v>
      </c>
      <c r="J127" s="76" t="str">
        <f t="shared" si="1"/>
        <v>insert into wave_info (location_id,loading_type,hs,hmax,tp,gamma,alpha,return_period,probability,unit_id) values (4,'long-term',3.28083989501312,null,10.5,2,null,null,0.015,1);</v>
      </c>
    </row>
    <row r="128" spans="1:10" ht="45" x14ac:dyDescent="0.25">
      <c r="A128">
        <v>4</v>
      </c>
      <c r="B128" s="62" t="s">
        <v>179</v>
      </c>
      <c r="C128">
        <f>Guyana!C12</f>
        <v>3.280839895013123</v>
      </c>
      <c r="E128">
        <f>Guyana!E12</f>
        <v>11.5</v>
      </c>
      <c r="F128">
        <f>Guyana!D12</f>
        <v>2</v>
      </c>
      <c r="I128">
        <f>Guyana!F12</f>
        <v>7.000000000000001E-3</v>
      </c>
      <c r="J128" s="76" t="str">
        <f t="shared" si="1"/>
        <v>insert into wave_info (location_id,loading_type,hs,hmax,tp,gamma,alpha,return_period,probability,unit_id) values (4,'long-term',3.28083989501312,null,11.5,2,null,null,0.007,1);</v>
      </c>
    </row>
    <row r="129" spans="1:10" ht="45" x14ac:dyDescent="0.25">
      <c r="A129">
        <v>4</v>
      </c>
      <c r="B129" s="62" t="s">
        <v>179</v>
      </c>
      <c r="C129">
        <f>Guyana!C13</f>
        <v>3.280839895013123</v>
      </c>
      <c r="E129">
        <f>Guyana!E13</f>
        <v>12.5</v>
      </c>
      <c r="F129">
        <f>Guyana!D13</f>
        <v>8</v>
      </c>
      <c r="I129">
        <f>Guyana!F13</f>
        <v>4.9999999999999992E-3</v>
      </c>
      <c r="J129" s="76" t="str">
        <f t="shared" si="1"/>
        <v>insert into wave_info (location_id,loading_type,hs,hmax,tp,gamma,alpha,return_period,probability,unit_id) values (4,'long-term',3.28083989501312,null,12.5,8,null,null,0.005,1);</v>
      </c>
    </row>
    <row r="130" spans="1:10" ht="45" x14ac:dyDescent="0.25">
      <c r="A130">
        <v>4</v>
      </c>
      <c r="B130" s="62" t="s">
        <v>179</v>
      </c>
      <c r="C130">
        <f>Guyana!C14</f>
        <v>3.280839895013123</v>
      </c>
      <c r="E130">
        <f>Guyana!E14</f>
        <v>13.5</v>
      </c>
      <c r="F130">
        <f>Guyana!D14</f>
        <v>8</v>
      </c>
      <c r="I130">
        <f>Guyana!F14</f>
        <v>1E-3</v>
      </c>
      <c r="J130" s="76" t="str">
        <f t="shared" si="1"/>
        <v>insert into wave_info (location_id,loading_type,hs,hmax,tp,gamma,alpha,return_period,probability,unit_id) values (4,'long-term',3.28083989501312,null,13.5,8,null,null,0.001,1);</v>
      </c>
    </row>
    <row r="131" spans="1:10" ht="45" x14ac:dyDescent="0.25">
      <c r="A131">
        <v>4</v>
      </c>
      <c r="B131" s="62" t="s">
        <v>179</v>
      </c>
      <c r="C131">
        <f>Guyana!C15</f>
        <v>4.1010498687664043</v>
      </c>
      <c r="E131">
        <f>Guyana!E15</f>
        <v>4.5</v>
      </c>
      <c r="F131">
        <f>Guyana!D15</f>
        <v>1</v>
      </c>
      <c r="I131">
        <f>Guyana!F15</f>
        <v>2.2000000000000002E-2</v>
      </c>
      <c r="J131" s="76" t="str">
        <f t="shared" si="1"/>
        <v>insert into wave_info (location_id,loading_type,hs,hmax,tp,gamma,alpha,return_period,probability,unit_id) values (4,'long-term',4.1010498687664,null,4.5,1,null,null,0.022,1);</v>
      </c>
    </row>
    <row r="132" spans="1:10" ht="45" x14ac:dyDescent="0.25">
      <c r="A132">
        <v>4</v>
      </c>
      <c r="B132" s="62" t="s">
        <v>179</v>
      </c>
      <c r="C132">
        <f>Guyana!C16</f>
        <v>4.1010498687664043</v>
      </c>
      <c r="E132">
        <f>Guyana!E16</f>
        <v>5.5</v>
      </c>
      <c r="F132">
        <f>Guyana!D16</f>
        <v>1</v>
      </c>
      <c r="I132">
        <f>Guyana!F16</f>
        <v>0.11200000000000002</v>
      </c>
      <c r="J132" s="76" t="str">
        <f t="shared" ref="J132:J195" si="2">CONCATENATE("insert into wave_info (location_id,loading_type,hs,hmax,tp,gamma,alpha,return_period,probability,unit_id) values (",A132,",'",B132,"',",C132,",",IF(LEN(D132)&gt;0,D132,"null"),",",E132,",",F132,",null,",IF(LEN(H132)&gt;0,H132,"null"),",",IF(LEN(I132)&gt;0,I132,"null"),",1);")</f>
        <v>insert into wave_info (location_id,loading_type,hs,hmax,tp,gamma,alpha,return_period,probability,unit_id) values (4,'long-term',4.1010498687664,null,5.5,1,null,null,0.112,1);</v>
      </c>
    </row>
    <row r="133" spans="1:10" ht="45" x14ac:dyDescent="0.25">
      <c r="A133">
        <v>4</v>
      </c>
      <c r="B133" s="62" t="s">
        <v>179</v>
      </c>
      <c r="C133">
        <f>Guyana!C17</f>
        <v>4.1010498687664043</v>
      </c>
      <c r="E133">
        <f>Guyana!E17</f>
        <v>6.5</v>
      </c>
      <c r="F133">
        <f>Guyana!D17</f>
        <v>1</v>
      </c>
      <c r="I133">
        <f>Guyana!F17</f>
        <v>0.41499999999999998</v>
      </c>
      <c r="J133" s="76" t="str">
        <f t="shared" si="2"/>
        <v>insert into wave_info (location_id,loading_type,hs,hmax,tp,gamma,alpha,return_period,probability,unit_id) values (4,'long-term',4.1010498687664,null,6.5,1,null,null,0.415,1);</v>
      </c>
    </row>
    <row r="134" spans="1:10" ht="45" x14ac:dyDescent="0.25">
      <c r="A134">
        <v>4</v>
      </c>
      <c r="B134" s="62" t="s">
        <v>179</v>
      </c>
      <c r="C134">
        <f>Guyana!C18</f>
        <v>4.1010498687664043</v>
      </c>
      <c r="E134">
        <f>Guyana!E18</f>
        <v>7.5</v>
      </c>
      <c r="F134">
        <f>Guyana!D18</f>
        <v>1</v>
      </c>
      <c r="I134">
        <f>Guyana!F18</f>
        <v>4.3830000000000009</v>
      </c>
      <c r="J134" s="76" t="str">
        <f t="shared" si="2"/>
        <v>insert into wave_info (location_id,loading_type,hs,hmax,tp,gamma,alpha,return_period,probability,unit_id) values (4,'long-term',4.1010498687664,null,7.5,1,null,null,4.383,1);</v>
      </c>
    </row>
    <row r="135" spans="1:10" ht="45" x14ac:dyDescent="0.25">
      <c r="A135">
        <v>4</v>
      </c>
      <c r="B135" s="62" t="s">
        <v>179</v>
      </c>
      <c r="C135">
        <f>Guyana!C19</f>
        <v>4.1010498687664043</v>
      </c>
      <c r="E135">
        <f>Guyana!E19</f>
        <v>8.5</v>
      </c>
      <c r="F135">
        <f>Guyana!D19</f>
        <v>1</v>
      </c>
      <c r="I135">
        <f>Guyana!F19</f>
        <v>4.8530000000000006</v>
      </c>
      <c r="J135" s="76" t="str">
        <f t="shared" si="2"/>
        <v>insert into wave_info (location_id,loading_type,hs,hmax,tp,gamma,alpha,return_period,probability,unit_id) values (4,'long-term',4.1010498687664,null,8.5,1,null,null,4.853,1);</v>
      </c>
    </row>
    <row r="136" spans="1:10" ht="45" x14ac:dyDescent="0.25">
      <c r="A136">
        <v>4</v>
      </c>
      <c r="B136" s="62" t="s">
        <v>179</v>
      </c>
      <c r="C136">
        <f>Guyana!C20</f>
        <v>4.1010498687664043</v>
      </c>
      <c r="E136">
        <f>Guyana!E20</f>
        <v>9.5</v>
      </c>
      <c r="F136">
        <f>Guyana!D20</f>
        <v>2</v>
      </c>
      <c r="I136">
        <f>Guyana!F20</f>
        <v>0.48499999999999999</v>
      </c>
      <c r="J136" s="76" t="str">
        <f t="shared" si="2"/>
        <v>insert into wave_info (location_id,loading_type,hs,hmax,tp,gamma,alpha,return_period,probability,unit_id) values (4,'long-term',4.1010498687664,null,9.5,2,null,null,0.485,1);</v>
      </c>
    </row>
    <row r="137" spans="1:10" ht="45" x14ac:dyDescent="0.25">
      <c r="A137">
        <v>4</v>
      </c>
      <c r="B137" s="62" t="s">
        <v>179</v>
      </c>
      <c r="C137">
        <f>Guyana!C21</f>
        <v>4.1010498687664043</v>
      </c>
      <c r="E137">
        <f>Guyana!E21</f>
        <v>10.5</v>
      </c>
      <c r="F137">
        <f>Guyana!D21</f>
        <v>2</v>
      </c>
      <c r="I137">
        <f>Guyana!F21</f>
        <v>0.13500000000000001</v>
      </c>
      <c r="J137" s="76" t="str">
        <f t="shared" si="2"/>
        <v>insert into wave_info (location_id,loading_type,hs,hmax,tp,gamma,alpha,return_period,probability,unit_id) values (4,'long-term',4.1010498687664,null,10.5,2,null,null,0.135,1);</v>
      </c>
    </row>
    <row r="138" spans="1:10" ht="45" x14ac:dyDescent="0.25">
      <c r="A138">
        <v>4</v>
      </c>
      <c r="B138" s="62" t="s">
        <v>179</v>
      </c>
      <c r="C138">
        <f>Guyana!C22</f>
        <v>4.1010498687664043</v>
      </c>
      <c r="E138">
        <f>Guyana!E22</f>
        <v>11.5</v>
      </c>
      <c r="F138">
        <f>Guyana!D22</f>
        <v>2</v>
      </c>
      <c r="I138">
        <f>Guyana!F22</f>
        <v>4.4000000000000004E-2</v>
      </c>
      <c r="J138" s="76" t="str">
        <f t="shared" si="2"/>
        <v>insert into wave_info (location_id,loading_type,hs,hmax,tp,gamma,alpha,return_period,probability,unit_id) values (4,'long-term',4.1010498687664,null,11.5,2,null,null,0.044,1);</v>
      </c>
    </row>
    <row r="139" spans="1:10" ht="45" x14ac:dyDescent="0.25">
      <c r="A139">
        <v>4</v>
      </c>
      <c r="B139" s="62" t="s">
        <v>179</v>
      </c>
      <c r="C139">
        <f>Guyana!C23</f>
        <v>4.1010498687664043</v>
      </c>
      <c r="E139">
        <f>Guyana!E23</f>
        <v>12.5</v>
      </c>
      <c r="F139">
        <f>Guyana!D23</f>
        <v>8</v>
      </c>
      <c r="I139">
        <f>Guyana!F23</f>
        <v>2.6000000000000002E-2</v>
      </c>
      <c r="J139" s="76" t="str">
        <f t="shared" si="2"/>
        <v>insert into wave_info (location_id,loading_type,hs,hmax,tp,gamma,alpha,return_period,probability,unit_id) values (4,'long-term',4.1010498687664,null,12.5,8,null,null,0.026,1);</v>
      </c>
    </row>
    <row r="140" spans="1:10" ht="45" x14ac:dyDescent="0.25">
      <c r="A140">
        <v>4</v>
      </c>
      <c r="B140" s="62" t="s">
        <v>179</v>
      </c>
      <c r="C140">
        <f>Guyana!C24</f>
        <v>4.1010498687664043</v>
      </c>
      <c r="E140">
        <f>Guyana!E24</f>
        <v>13.5</v>
      </c>
      <c r="F140">
        <f>Guyana!D24</f>
        <v>8</v>
      </c>
      <c r="I140">
        <f>Guyana!F24</f>
        <v>1.5000000000000001E-2</v>
      </c>
      <c r="J140" s="76" t="str">
        <f t="shared" si="2"/>
        <v>insert into wave_info (location_id,loading_type,hs,hmax,tp,gamma,alpha,return_period,probability,unit_id) values (4,'long-term',4.1010498687664,null,13.5,8,null,null,0.015,1);</v>
      </c>
    </row>
    <row r="141" spans="1:10" ht="45" x14ac:dyDescent="0.25">
      <c r="A141">
        <v>4</v>
      </c>
      <c r="B141" s="62" t="s">
        <v>179</v>
      </c>
      <c r="C141">
        <f>Guyana!C25</f>
        <v>4.1010498687664043</v>
      </c>
      <c r="E141">
        <f>Guyana!E25</f>
        <v>14.5</v>
      </c>
      <c r="F141">
        <f>Guyana!D25</f>
        <v>8</v>
      </c>
      <c r="I141">
        <f>Guyana!F25</f>
        <v>1.3000000000000001E-2</v>
      </c>
      <c r="J141" s="76" t="str">
        <f t="shared" si="2"/>
        <v>insert into wave_info (location_id,loading_type,hs,hmax,tp,gamma,alpha,return_period,probability,unit_id) values (4,'long-term',4.1010498687664,null,14.5,8,null,null,0.013,1);</v>
      </c>
    </row>
    <row r="142" spans="1:10" ht="45" x14ac:dyDescent="0.25">
      <c r="A142">
        <v>4</v>
      </c>
      <c r="B142" s="62" t="s">
        <v>179</v>
      </c>
      <c r="C142">
        <f>Guyana!C26</f>
        <v>4.1010498687664043</v>
      </c>
      <c r="E142">
        <f>Guyana!E26</f>
        <v>15.5</v>
      </c>
      <c r="F142">
        <f>Guyana!D26</f>
        <v>8</v>
      </c>
      <c r="I142">
        <f>Guyana!F26</f>
        <v>8.9999999999999976E-3</v>
      </c>
      <c r="J142" s="76" t="str">
        <f t="shared" si="2"/>
        <v>insert into wave_info (location_id,loading_type,hs,hmax,tp,gamma,alpha,return_period,probability,unit_id) values (4,'long-term',4.1010498687664,null,15.5,8,null,null,0.009,1);</v>
      </c>
    </row>
    <row r="143" spans="1:10" ht="45" x14ac:dyDescent="0.25">
      <c r="A143">
        <v>4</v>
      </c>
      <c r="B143" s="62" t="s">
        <v>179</v>
      </c>
      <c r="C143">
        <f>Guyana!C27</f>
        <v>4.9212598425196852</v>
      </c>
      <c r="E143">
        <f>Guyana!E27</f>
        <v>4.5</v>
      </c>
      <c r="F143">
        <f>Guyana!D27</f>
        <v>1</v>
      </c>
      <c r="I143">
        <f>Guyana!F27</f>
        <v>1.1000000000000001E-2</v>
      </c>
      <c r="J143" s="76" t="str">
        <f t="shared" si="2"/>
        <v>insert into wave_info (location_id,loading_type,hs,hmax,tp,gamma,alpha,return_period,probability,unit_id) values (4,'long-term',4.92125984251969,null,4.5,1,null,null,0.011,1);</v>
      </c>
    </row>
    <row r="144" spans="1:10" ht="45" x14ac:dyDescent="0.25">
      <c r="A144">
        <v>4</v>
      </c>
      <c r="B144" s="62" t="s">
        <v>179</v>
      </c>
      <c r="C144">
        <f>Guyana!C28</f>
        <v>4.9212598425196852</v>
      </c>
      <c r="E144">
        <f>Guyana!E28</f>
        <v>5.5</v>
      </c>
      <c r="F144">
        <f>Guyana!D28</f>
        <v>1</v>
      </c>
      <c r="I144">
        <f>Guyana!F28</f>
        <v>0.26400000000000001</v>
      </c>
      <c r="J144" s="76" t="str">
        <f t="shared" si="2"/>
        <v>insert into wave_info (location_id,loading_type,hs,hmax,tp,gamma,alpha,return_period,probability,unit_id) values (4,'long-term',4.92125984251969,null,5.5,1,null,null,0.264,1);</v>
      </c>
    </row>
    <row r="145" spans="1:10" ht="45" x14ac:dyDescent="0.25">
      <c r="A145">
        <v>4</v>
      </c>
      <c r="B145" s="62" t="s">
        <v>179</v>
      </c>
      <c r="C145">
        <f>Guyana!C29</f>
        <v>4.9212598425196852</v>
      </c>
      <c r="E145">
        <f>Guyana!E29</f>
        <v>6.5</v>
      </c>
      <c r="F145">
        <f>Guyana!D29</f>
        <v>1</v>
      </c>
      <c r="I145">
        <f>Guyana!F29</f>
        <v>1.2829999999999999</v>
      </c>
      <c r="J145" s="76" t="str">
        <f t="shared" si="2"/>
        <v>insert into wave_info (location_id,loading_type,hs,hmax,tp,gamma,alpha,return_period,probability,unit_id) values (4,'long-term',4.92125984251969,null,6.5,1,null,null,1.283,1);</v>
      </c>
    </row>
    <row r="146" spans="1:10" ht="45" x14ac:dyDescent="0.25">
      <c r="A146">
        <v>4</v>
      </c>
      <c r="B146" s="62" t="s">
        <v>179</v>
      </c>
      <c r="C146">
        <f>Guyana!C30</f>
        <v>4.9212598425196852</v>
      </c>
      <c r="E146">
        <f>Guyana!E30</f>
        <v>7.5</v>
      </c>
      <c r="F146">
        <f>Guyana!D30</f>
        <v>1</v>
      </c>
      <c r="I146">
        <f>Guyana!F30</f>
        <v>5.3040000000000003</v>
      </c>
      <c r="J146" s="76" t="str">
        <f t="shared" si="2"/>
        <v>insert into wave_info (location_id,loading_type,hs,hmax,tp,gamma,alpha,return_period,probability,unit_id) values (4,'long-term',4.92125984251969,null,7.5,1,null,null,5.304,1);</v>
      </c>
    </row>
    <row r="147" spans="1:10" ht="45" x14ac:dyDescent="0.25">
      <c r="A147">
        <v>4</v>
      </c>
      <c r="B147" s="62" t="s">
        <v>179</v>
      </c>
      <c r="C147">
        <f>Guyana!C31</f>
        <v>4.9212598425196852</v>
      </c>
      <c r="E147">
        <f>Guyana!E31</f>
        <v>8.5</v>
      </c>
      <c r="F147">
        <f>Guyana!D31</f>
        <v>1</v>
      </c>
      <c r="I147">
        <f>Guyana!F31</f>
        <v>5.3150000000000004</v>
      </c>
      <c r="J147" s="76" t="str">
        <f t="shared" si="2"/>
        <v>insert into wave_info (location_id,loading_type,hs,hmax,tp,gamma,alpha,return_period,probability,unit_id) values (4,'long-term',4.92125984251969,null,8.5,1,null,null,5.315,1);</v>
      </c>
    </row>
    <row r="148" spans="1:10" ht="45" x14ac:dyDescent="0.25">
      <c r="A148">
        <v>4</v>
      </c>
      <c r="B148" s="62" t="s">
        <v>179</v>
      </c>
      <c r="C148">
        <f>Guyana!C32</f>
        <v>4.9212598425196852</v>
      </c>
      <c r="E148">
        <f>Guyana!E32</f>
        <v>9.5</v>
      </c>
      <c r="F148">
        <f>Guyana!D32</f>
        <v>2</v>
      </c>
      <c r="I148">
        <f>Guyana!F32</f>
        <v>1.1739999999999999</v>
      </c>
      <c r="J148" s="76" t="str">
        <f t="shared" si="2"/>
        <v>insert into wave_info (location_id,loading_type,hs,hmax,tp,gamma,alpha,return_period,probability,unit_id) values (4,'long-term',4.92125984251969,null,9.5,2,null,null,1.174,1);</v>
      </c>
    </row>
    <row r="149" spans="1:10" ht="45" x14ac:dyDescent="0.25">
      <c r="A149">
        <v>4</v>
      </c>
      <c r="B149" s="62" t="s">
        <v>179</v>
      </c>
      <c r="C149">
        <f>Guyana!C33</f>
        <v>4.9212598425196852</v>
      </c>
      <c r="E149">
        <f>Guyana!E33</f>
        <v>10.5</v>
      </c>
      <c r="F149">
        <f>Guyana!D33</f>
        <v>2</v>
      </c>
      <c r="I149">
        <f>Guyana!F33</f>
        <v>0.45700000000000002</v>
      </c>
      <c r="J149" s="76" t="str">
        <f t="shared" si="2"/>
        <v>insert into wave_info (location_id,loading_type,hs,hmax,tp,gamma,alpha,return_period,probability,unit_id) values (4,'long-term',4.92125984251969,null,10.5,2,null,null,0.457,1);</v>
      </c>
    </row>
    <row r="150" spans="1:10" ht="45" x14ac:dyDescent="0.25">
      <c r="A150">
        <v>4</v>
      </c>
      <c r="B150" s="62" t="s">
        <v>179</v>
      </c>
      <c r="C150">
        <f>Guyana!C34</f>
        <v>4.9212598425196852</v>
      </c>
      <c r="E150">
        <f>Guyana!E34</f>
        <v>11.5</v>
      </c>
      <c r="F150">
        <f>Guyana!D34</f>
        <v>2</v>
      </c>
      <c r="I150">
        <f>Guyana!F34</f>
        <v>0.26600000000000007</v>
      </c>
      <c r="J150" s="76" t="str">
        <f t="shared" si="2"/>
        <v>insert into wave_info (location_id,loading_type,hs,hmax,tp,gamma,alpha,return_period,probability,unit_id) values (4,'long-term',4.92125984251969,null,11.5,2,null,null,0.266,1);</v>
      </c>
    </row>
    <row r="151" spans="1:10" ht="45" x14ac:dyDescent="0.25">
      <c r="A151">
        <v>4</v>
      </c>
      <c r="B151" s="62" t="s">
        <v>179</v>
      </c>
      <c r="C151">
        <f>Guyana!C35</f>
        <v>4.9212598425196852</v>
      </c>
      <c r="E151">
        <f>Guyana!E35</f>
        <v>12.5</v>
      </c>
      <c r="F151">
        <f>Guyana!D35</f>
        <v>8</v>
      </c>
      <c r="I151">
        <f>Guyana!F35</f>
        <v>0.13600000000000001</v>
      </c>
      <c r="J151" s="76" t="str">
        <f t="shared" si="2"/>
        <v>insert into wave_info (location_id,loading_type,hs,hmax,tp,gamma,alpha,return_period,probability,unit_id) values (4,'long-term',4.92125984251969,null,12.5,8,null,null,0.136,1);</v>
      </c>
    </row>
    <row r="152" spans="1:10" ht="45" x14ac:dyDescent="0.25">
      <c r="A152">
        <v>4</v>
      </c>
      <c r="B152" s="62" t="s">
        <v>179</v>
      </c>
      <c r="C152">
        <f>Guyana!C36</f>
        <v>4.9212598425196852</v>
      </c>
      <c r="E152">
        <f>Guyana!E36</f>
        <v>13.5</v>
      </c>
      <c r="F152">
        <f>Guyana!D36</f>
        <v>8</v>
      </c>
      <c r="I152">
        <f>Guyana!F36</f>
        <v>6.9999999999999993E-2</v>
      </c>
      <c r="J152" s="76" t="str">
        <f t="shared" si="2"/>
        <v>insert into wave_info (location_id,loading_type,hs,hmax,tp,gamma,alpha,return_period,probability,unit_id) values (4,'long-term',4.92125984251969,null,13.5,8,null,null,0.07,1);</v>
      </c>
    </row>
    <row r="153" spans="1:10" ht="45" x14ac:dyDescent="0.25">
      <c r="A153">
        <v>4</v>
      </c>
      <c r="B153" s="62" t="s">
        <v>179</v>
      </c>
      <c r="C153">
        <f>Guyana!C37</f>
        <v>4.9212598425196852</v>
      </c>
      <c r="E153">
        <f>Guyana!E37</f>
        <v>14.5</v>
      </c>
      <c r="F153">
        <f>Guyana!D37</f>
        <v>8</v>
      </c>
      <c r="I153">
        <f>Guyana!F37</f>
        <v>8.5999999999999993E-2</v>
      </c>
      <c r="J153" s="76" t="str">
        <f t="shared" si="2"/>
        <v>insert into wave_info (location_id,loading_type,hs,hmax,tp,gamma,alpha,return_period,probability,unit_id) values (4,'long-term',4.92125984251969,null,14.5,8,null,null,0.086,1);</v>
      </c>
    </row>
    <row r="154" spans="1:10" ht="45" x14ac:dyDescent="0.25">
      <c r="A154">
        <v>4</v>
      </c>
      <c r="B154" s="62" t="s">
        <v>179</v>
      </c>
      <c r="C154">
        <f>Guyana!C38</f>
        <v>4.9212598425196852</v>
      </c>
      <c r="E154">
        <f>Guyana!E38</f>
        <v>15.5</v>
      </c>
      <c r="F154">
        <f>Guyana!D38</f>
        <v>8</v>
      </c>
      <c r="I154">
        <f>Guyana!F38</f>
        <v>5.899999999999999E-2</v>
      </c>
      <c r="J154" s="76" t="str">
        <f t="shared" si="2"/>
        <v>insert into wave_info (location_id,loading_type,hs,hmax,tp,gamma,alpha,return_period,probability,unit_id) values (4,'long-term',4.92125984251969,null,15.5,8,null,null,0.059,1);</v>
      </c>
    </row>
    <row r="155" spans="1:10" ht="45" x14ac:dyDescent="0.25">
      <c r="A155">
        <v>4</v>
      </c>
      <c r="B155" s="62" t="s">
        <v>179</v>
      </c>
      <c r="C155">
        <f>Guyana!C39</f>
        <v>4.9212598425196852</v>
      </c>
      <c r="E155">
        <f>Guyana!E39</f>
        <v>16.5</v>
      </c>
      <c r="F155">
        <f>Guyana!D39</f>
        <v>8</v>
      </c>
      <c r="I155">
        <f>Guyana!F39</f>
        <v>8.9999999999999976E-3</v>
      </c>
      <c r="J155" s="76" t="str">
        <f t="shared" si="2"/>
        <v>insert into wave_info (location_id,loading_type,hs,hmax,tp,gamma,alpha,return_period,probability,unit_id) values (4,'long-term',4.92125984251969,null,16.5,8,null,null,0.009,1);</v>
      </c>
    </row>
    <row r="156" spans="1:10" ht="45" x14ac:dyDescent="0.25">
      <c r="A156">
        <v>4</v>
      </c>
      <c r="B156" s="62" t="s">
        <v>179</v>
      </c>
      <c r="C156">
        <f>Guyana!C40</f>
        <v>4.9212598425196852</v>
      </c>
      <c r="E156">
        <f>Guyana!E40</f>
        <v>17.5</v>
      </c>
      <c r="F156">
        <f>Guyana!D40</f>
        <v>8</v>
      </c>
      <c r="I156">
        <f>Guyana!F40</f>
        <v>5.9999999999999993E-3</v>
      </c>
      <c r="J156" s="76" t="str">
        <f t="shared" si="2"/>
        <v>insert into wave_info (location_id,loading_type,hs,hmax,tp,gamma,alpha,return_period,probability,unit_id) values (4,'long-term',4.92125984251969,null,17.5,8,null,null,0.006,1);</v>
      </c>
    </row>
    <row r="157" spans="1:10" ht="45" x14ac:dyDescent="0.25">
      <c r="A157">
        <v>4</v>
      </c>
      <c r="B157" s="62" t="s">
        <v>179</v>
      </c>
      <c r="C157">
        <f>Guyana!C41</f>
        <v>5.7414698162729652</v>
      </c>
      <c r="E157">
        <f>Guyana!E41</f>
        <v>5.5</v>
      </c>
      <c r="F157">
        <f>Guyana!D41</f>
        <v>1</v>
      </c>
      <c r="I157">
        <f>Guyana!F41</f>
        <v>0.15</v>
      </c>
      <c r="J157" s="76" t="str">
        <f t="shared" si="2"/>
        <v>insert into wave_info (location_id,loading_type,hs,hmax,tp,gamma,alpha,return_period,probability,unit_id) values (4,'long-term',5.74146981627297,null,5.5,1,null,null,0.15,1);</v>
      </c>
    </row>
    <row r="158" spans="1:10" ht="45" x14ac:dyDescent="0.25">
      <c r="A158">
        <v>4</v>
      </c>
      <c r="B158" s="62" t="s">
        <v>179</v>
      </c>
      <c r="C158">
        <f>Guyana!C42</f>
        <v>5.7414698162729652</v>
      </c>
      <c r="E158">
        <f>Guyana!E42</f>
        <v>6.5</v>
      </c>
      <c r="F158">
        <f>Guyana!D42</f>
        <v>1</v>
      </c>
      <c r="I158">
        <f>Guyana!F42</f>
        <v>1.694</v>
      </c>
      <c r="J158" s="76" t="str">
        <f t="shared" si="2"/>
        <v>insert into wave_info (location_id,loading_type,hs,hmax,tp,gamma,alpha,return_period,probability,unit_id) values (4,'long-term',5.74146981627297,null,6.5,1,null,null,1.694,1);</v>
      </c>
    </row>
    <row r="159" spans="1:10" ht="45" x14ac:dyDescent="0.25">
      <c r="A159">
        <v>4</v>
      </c>
      <c r="B159" s="62" t="s">
        <v>179</v>
      </c>
      <c r="C159">
        <f>Guyana!C43</f>
        <v>5.7414698162729652</v>
      </c>
      <c r="E159">
        <f>Guyana!E43</f>
        <v>7.5</v>
      </c>
      <c r="F159">
        <f>Guyana!D43</f>
        <v>1</v>
      </c>
      <c r="I159">
        <f>Guyana!F43</f>
        <v>6.173</v>
      </c>
      <c r="J159" s="76" t="str">
        <f t="shared" si="2"/>
        <v>insert into wave_info (location_id,loading_type,hs,hmax,tp,gamma,alpha,return_period,probability,unit_id) values (4,'long-term',5.74146981627297,null,7.5,1,null,null,6.173,1);</v>
      </c>
    </row>
    <row r="160" spans="1:10" ht="45" x14ac:dyDescent="0.25">
      <c r="A160">
        <v>4</v>
      </c>
      <c r="B160" s="62" t="s">
        <v>179</v>
      </c>
      <c r="C160">
        <f>Guyana!C44</f>
        <v>5.7414698162729652</v>
      </c>
      <c r="E160">
        <f>Guyana!E44</f>
        <v>8.5</v>
      </c>
      <c r="F160">
        <f>Guyana!D44</f>
        <v>1</v>
      </c>
      <c r="I160">
        <f>Guyana!F44</f>
        <v>5.8729999999999993</v>
      </c>
      <c r="J160" s="76" t="str">
        <f t="shared" si="2"/>
        <v>insert into wave_info (location_id,loading_type,hs,hmax,tp,gamma,alpha,return_period,probability,unit_id) values (4,'long-term',5.74146981627297,null,8.5,1,null,null,5.873,1);</v>
      </c>
    </row>
    <row r="161" spans="1:10" ht="45" x14ac:dyDescent="0.25">
      <c r="A161">
        <v>4</v>
      </c>
      <c r="B161" s="62" t="s">
        <v>179</v>
      </c>
      <c r="C161">
        <f>Guyana!C45</f>
        <v>5.7414698162729652</v>
      </c>
      <c r="E161">
        <f>Guyana!E45</f>
        <v>9.5</v>
      </c>
      <c r="F161">
        <f>Guyana!D45</f>
        <v>2</v>
      </c>
      <c r="I161">
        <f>Guyana!F45</f>
        <v>2.2250000000000001</v>
      </c>
      <c r="J161" s="76" t="str">
        <f t="shared" si="2"/>
        <v>insert into wave_info (location_id,loading_type,hs,hmax,tp,gamma,alpha,return_period,probability,unit_id) values (4,'long-term',5.74146981627297,null,9.5,2,null,null,2.225,1);</v>
      </c>
    </row>
    <row r="162" spans="1:10" ht="45" x14ac:dyDescent="0.25">
      <c r="A162">
        <v>4</v>
      </c>
      <c r="B162" s="62" t="s">
        <v>179</v>
      </c>
      <c r="C162">
        <f>Guyana!C46</f>
        <v>5.7414698162729652</v>
      </c>
      <c r="E162">
        <f>Guyana!E46</f>
        <v>10.5</v>
      </c>
      <c r="F162">
        <f>Guyana!D46</f>
        <v>2</v>
      </c>
      <c r="I162">
        <f>Guyana!F46</f>
        <v>0.87000000000000011</v>
      </c>
      <c r="J162" s="76" t="str">
        <f t="shared" si="2"/>
        <v>insert into wave_info (location_id,loading_type,hs,hmax,tp,gamma,alpha,return_period,probability,unit_id) values (4,'long-term',5.74146981627297,null,10.5,2,null,null,0.87,1);</v>
      </c>
    </row>
    <row r="163" spans="1:10" ht="45" x14ac:dyDescent="0.25">
      <c r="A163">
        <v>4</v>
      </c>
      <c r="B163" s="62" t="s">
        <v>179</v>
      </c>
      <c r="C163">
        <f>Guyana!C47</f>
        <v>5.7414698162729652</v>
      </c>
      <c r="E163">
        <f>Guyana!E47</f>
        <v>11.5</v>
      </c>
      <c r="F163">
        <f>Guyana!D47</f>
        <v>2</v>
      </c>
      <c r="I163">
        <f>Guyana!F47</f>
        <v>0.56200000000000006</v>
      </c>
      <c r="J163" s="76" t="str">
        <f t="shared" si="2"/>
        <v>insert into wave_info (location_id,loading_type,hs,hmax,tp,gamma,alpha,return_period,probability,unit_id) values (4,'long-term',5.74146981627297,null,11.5,2,null,null,0.562,1);</v>
      </c>
    </row>
    <row r="164" spans="1:10" ht="45" x14ac:dyDescent="0.25">
      <c r="A164">
        <v>4</v>
      </c>
      <c r="B164" s="62" t="s">
        <v>179</v>
      </c>
      <c r="C164">
        <f>Guyana!C48</f>
        <v>5.7414698162729652</v>
      </c>
      <c r="E164">
        <f>Guyana!E48</f>
        <v>12.5</v>
      </c>
      <c r="F164">
        <f>Guyana!D48</f>
        <v>8</v>
      </c>
      <c r="I164">
        <f>Guyana!F48</f>
        <v>0.308</v>
      </c>
      <c r="J164" s="76" t="str">
        <f t="shared" si="2"/>
        <v>insert into wave_info (location_id,loading_type,hs,hmax,tp,gamma,alpha,return_period,probability,unit_id) values (4,'long-term',5.74146981627297,null,12.5,8,null,null,0.308,1);</v>
      </c>
    </row>
    <row r="165" spans="1:10" ht="45" x14ac:dyDescent="0.25">
      <c r="A165">
        <v>4</v>
      </c>
      <c r="B165" s="62" t="s">
        <v>179</v>
      </c>
      <c r="C165">
        <f>Guyana!C49</f>
        <v>5.7414698162729652</v>
      </c>
      <c r="E165">
        <f>Guyana!E49</f>
        <v>13.5</v>
      </c>
      <c r="F165">
        <f>Guyana!D49</f>
        <v>8</v>
      </c>
      <c r="I165">
        <f>Guyana!F49</f>
        <v>0.19600000000000004</v>
      </c>
      <c r="J165" s="76" t="str">
        <f t="shared" si="2"/>
        <v>insert into wave_info (location_id,loading_type,hs,hmax,tp,gamma,alpha,return_period,probability,unit_id) values (4,'long-term',5.74146981627297,null,13.5,8,null,null,0.196,1);</v>
      </c>
    </row>
    <row r="166" spans="1:10" ht="45" x14ac:dyDescent="0.25">
      <c r="A166">
        <v>4</v>
      </c>
      <c r="B166" s="62" t="s">
        <v>179</v>
      </c>
      <c r="C166">
        <f>Guyana!C50</f>
        <v>5.7414698162729652</v>
      </c>
      <c r="E166">
        <f>Guyana!E50</f>
        <v>14.5</v>
      </c>
      <c r="F166">
        <f>Guyana!D50</f>
        <v>8</v>
      </c>
      <c r="I166">
        <f>Guyana!F50</f>
        <v>0.11100000000000002</v>
      </c>
      <c r="J166" s="76" t="str">
        <f t="shared" si="2"/>
        <v>insert into wave_info (location_id,loading_type,hs,hmax,tp,gamma,alpha,return_period,probability,unit_id) values (4,'long-term',5.74146981627297,null,14.5,8,null,null,0.111,1);</v>
      </c>
    </row>
    <row r="167" spans="1:10" ht="45" x14ac:dyDescent="0.25">
      <c r="A167">
        <v>4</v>
      </c>
      <c r="B167" s="62" t="s">
        <v>179</v>
      </c>
      <c r="C167">
        <f>Guyana!C51</f>
        <v>5.7414698162729652</v>
      </c>
      <c r="E167">
        <f>Guyana!E51</f>
        <v>15.5</v>
      </c>
      <c r="F167">
        <f>Guyana!D51</f>
        <v>8</v>
      </c>
      <c r="I167">
        <f>Guyana!F51</f>
        <v>5.6999999999999995E-2</v>
      </c>
      <c r="J167" s="76" t="str">
        <f t="shared" si="2"/>
        <v>insert into wave_info (location_id,loading_type,hs,hmax,tp,gamma,alpha,return_period,probability,unit_id) values (4,'long-term',5.74146981627297,null,15.5,8,null,null,0.057,1);</v>
      </c>
    </row>
    <row r="168" spans="1:10" ht="45" x14ac:dyDescent="0.25">
      <c r="A168">
        <v>4</v>
      </c>
      <c r="B168" s="62" t="s">
        <v>179</v>
      </c>
      <c r="C168">
        <f>Guyana!C52</f>
        <v>5.7414698162729652</v>
      </c>
      <c r="E168">
        <f>Guyana!E52</f>
        <v>16.5</v>
      </c>
      <c r="F168">
        <f>Guyana!D52</f>
        <v>8</v>
      </c>
      <c r="I168">
        <f>Guyana!F52</f>
        <v>2.7E-2</v>
      </c>
      <c r="J168" s="76" t="str">
        <f t="shared" si="2"/>
        <v>insert into wave_info (location_id,loading_type,hs,hmax,tp,gamma,alpha,return_period,probability,unit_id) values (4,'long-term',5.74146981627297,null,16.5,8,null,null,0.027,1);</v>
      </c>
    </row>
    <row r="169" spans="1:10" ht="45" x14ac:dyDescent="0.25">
      <c r="A169">
        <v>4</v>
      </c>
      <c r="B169" s="62" t="s">
        <v>179</v>
      </c>
      <c r="C169">
        <f>Guyana!C53</f>
        <v>5.7414698162729652</v>
      </c>
      <c r="E169">
        <f>Guyana!E53</f>
        <v>17.5</v>
      </c>
      <c r="F169">
        <f>Guyana!D53</f>
        <v>8</v>
      </c>
      <c r="I169">
        <f>Guyana!F53</f>
        <v>2.9999999999999996E-3</v>
      </c>
      <c r="J169" s="76" t="str">
        <f t="shared" si="2"/>
        <v>insert into wave_info (location_id,loading_type,hs,hmax,tp,gamma,alpha,return_period,probability,unit_id) values (4,'long-term',5.74146981627297,null,17.5,8,null,null,0.003,1);</v>
      </c>
    </row>
    <row r="170" spans="1:10" ht="45" x14ac:dyDescent="0.25">
      <c r="A170">
        <v>4</v>
      </c>
      <c r="B170" s="62" t="s">
        <v>179</v>
      </c>
      <c r="C170">
        <f>Guyana!C54</f>
        <v>5.7414698162729652</v>
      </c>
      <c r="E170">
        <f>Guyana!E54</f>
        <v>18.5</v>
      </c>
      <c r="F170">
        <f>Guyana!D54</f>
        <v>8</v>
      </c>
      <c r="I170">
        <f>Guyana!F54</f>
        <v>2.9999999999999996E-3</v>
      </c>
      <c r="J170" s="76" t="str">
        <f t="shared" si="2"/>
        <v>insert into wave_info (location_id,loading_type,hs,hmax,tp,gamma,alpha,return_period,probability,unit_id) values (4,'long-term',5.74146981627297,null,18.5,8,null,null,0.003,1);</v>
      </c>
    </row>
    <row r="171" spans="1:10" ht="45" x14ac:dyDescent="0.25">
      <c r="A171">
        <v>4</v>
      </c>
      <c r="B171" s="62" t="s">
        <v>179</v>
      </c>
      <c r="C171">
        <f>Guyana!C55</f>
        <v>5.7414698162729652</v>
      </c>
      <c r="E171">
        <f>Guyana!E55</f>
        <v>19.5</v>
      </c>
      <c r="F171">
        <f>Guyana!D55</f>
        <v>8</v>
      </c>
      <c r="I171">
        <f>Guyana!F55</f>
        <v>2E-3</v>
      </c>
      <c r="J171" s="76" t="str">
        <f t="shared" si="2"/>
        <v>insert into wave_info (location_id,loading_type,hs,hmax,tp,gamma,alpha,return_period,probability,unit_id) values (4,'long-term',5.74146981627297,null,19.5,8,null,null,0.002,1);</v>
      </c>
    </row>
    <row r="172" spans="1:10" ht="45" x14ac:dyDescent="0.25">
      <c r="A172">
        <v>4</v>
      </c>
      <c r="B172" s="62" t="s">
        <v>179</v>
      </c>
      <c r="C172">
        <f>Guyana!C56</f>
        <v>6.561679790026246</v>
      </c>
      <c r="E172">
        <f>Guyana!E56</f>
        <v>5.5</v>
      </c>
      <c r="F172">
        <f>Guyana!D56</f>
        <v>1</v>
      </c>
      <c r="I172">
        <f>Guyana!F56</f>
        <v>2.1000000000000001E-2</v>
      </c>
      <c r="J172" s="76" t="str">
        <f t="shared" si="2"/>
        <v>insert into wave_info (location_id,loading_type,hs,hmax,tp,gamma,alpha,return_period,probability,unit_id) values (4,'long-term',6.56167979002625,null,5.5,1,null,null,0.021,1);</v>
      </c>
    </row>
    <row r="173" spans="1:10" ht="45" x14ac:dyDescent="0.25">
      <c r="A173">
        <v>4</v>
      </c>
      <c r="B173" s="62" t="s">
        <v>179</v>
      </c>
      <c r="C173">
        <f>Guyana!C57</f>
        <v>6.561679790026246</v>
      </c>
      <c r="E173">
        <f>Guyana!E57</f>
        <v>6.5</v>
      </c>
      <c r="F173">
        <f>Guyana!D57</f>
        <v>1</v>
      </c>
      <c r="I173">
        <f>Guyana!F57</f>
        <v>0.9710000000000002</v>
      </c>
      <c r="J173" s="76" t="str">
        <f t="shared" si="2"/>
        <v>insert into wave_info (location_id,loading_type,hs,hmax,tp,gamma,alpha,return_period,probability,unit_id) values (4,'long-term',6.56167979002625,null,6.5,1,null,null,0.971,1);</v>
      </c>
    </row>
    <row r="174" spans="1:10" ht="45" x14ac:dyDescent="0.25">
      <c r="A174">
        <v>4</v>
      </c>
      <c r="B174" s="62" t="s">
        <v>179</v>
      </c>
      <c r="C174">
        <f>Guyana!C58</f>
        <v>6.561679790026246</v>
      </c>
      <c r="E174">
        <f>Guyana!E58</f>
        <v>7.5</v>
      </c>
      <c r="F174">
        <f>Guyana!D58</f>
        <v>1</v>
      </c>
      <c r="I174">
        <f>Guyana!F58</f>
        <v>5.3250000000000002</v>
      </c>
      <c r="J174" s="76" t="str">
        <f t="shared" si="2"/>
        <v>insert into wave_info (location_id,loading_type,hs,hmax,tp,gamma,alpha,return_period,probability,unit_id) values (4,'long-term',6.56167979002625,null,7.5,1,null,null,5.325,1);</v>
      </c>
    </row>
    <row r="175" spans="1:10" ht="45" x14ac:dyDescent="0.25">
      <c r="A175">
        <v>4</v>
      </c>
      <c r="B175" s="62" t="s">
        <v>179</v>
      </c>
      <c r="C175">
        <f>Guyana!C59</f>
        <v>6.561679790026246</v>
      </c>
      <c r="E175">
        <f>Guyana!E59</f>
        <v>8.5</v>
      </c>
      <c r="F175">
        <f>Guyana!D59</f>
        <v>1</v>
      </c>
      <c r="I175">
        <f>Guyana!F59</f>
        <v>6.738999999999999</v>
      </c>
      <c r="J175" s="76" t="str">
        <f t="shared" si="2"/>
        <v>insert into wave_info (location_id,loading_type,hs,hmax,tp,gamma,alpha,return_period,probability,unit_id) values (4,'long-term',6.56167979002625,null,8.5,1,null,null,6.739,1);</v>
      </c>
    </row>
    <row r="176" spans="1:10" ht="45" x14ac:dyDescent="0.25">
      <c r="A176">
        <v>4</v>
      </c>
      <c r="B176" s="62" t="s">
        <v>179</v>
      </c>
      <c r="C176">
        <f>Guyana!C60</f>
        <v>6.561679790026246</v>
      </c>
      <c r="E176">
        <f>Guyana!E60</f>
        <v>9.5</v>
      </c>
      <c r="F176">
        <f>Guyana!D60</f>
        <v>2</v>
      </c>
      <c r="I176">
        <f>Guyana!F60</f>
        <v>2.1480000000000001</v>
      </c>
      <c r="J176" s="76" t="str">
        <f t="shared" si="2"/>
        <v>insert into wave_info (location_id,loading_type,hs,hmax,tp,gamma,alpha,return_period,probability,unit_id) values (4,'long-term',6.56167979002625,null,9.5,2,null,null,2.148,1);</v>
      </c>
    </row>
    <row r="177" spans="1:10" ht="45" x14ac:dyDescent="0.25">
      <c r="A177">
        <v>4</v>
      </c>
      <c r="B177" s="62" t="s">
        <v>179</v>
      </c>
      <c r="C177">
        <f>Guyana!C61</f>
        <v>6.561679790026246</v>
      </c>
      <c r="E177">
        <f>Guyana!E61</f>
        <v>10.5</v>
      </c>
      <c r="F177">
        <f>Guyana!D61</f>
        <v>2</v>
      </c>
      <c r="I177">
        <f>Guyana!F61</f>
        <v>0.94199999999999995</v>
      </c>
      <c r="J177" s="76" t="str">
        <f t="shared" si="2"/>
        <v>insert into wave_info (location_id,loading_type,hs,hmax,tp,gamma,alpha,return_period,probability,unit_id) values (4,'long-term',6.56167979002625,null,10.5,2,null,null,0.942,1);</v>
      </c>
    </row>
    <row r="178" spans="1:10" ht="45" x14ac:dyDescent="0.25">
      <c r="A178">
        <v>4</v>
      </c>
      <c r="B178" s="62" t="s">
        <v>179</v>
      </c>
      <c r="C178">
        <f>Guyana!C62</f>
        <v>6.561679790026246</v>
      </c>
      <c r="E178">
        <f>Guyana!E62</f>
        <v>11.5</v>
      </c>
      <c r="F178">
        <f>Guyana!D62</f>
        <v>2</v>
      </c>
      <c r="I178">
        <f>Guyana!F62</f>
        <v>0.64100000000000001</v>
      </c>
      <c r="J178" s="76" t="str">
        <f t="shared" si="2"/>
        <v>insert into wave_info (location_id,loading_type,hs,hmax,tp,gamma,alpha,return_period,probability,unit_id) values (4,'long-term',6.56167979002625,null,11.5,2,null,null,0.641,1);</v>
      </c>
    </row>
    <row r="179" spans="1:10" ht="45" x14ac:dyDescent="0.25">
      <c r="A179">
        <v>4</v>
      </c>
      <c r="B179" s="62" t="s">
        <v>179</v>
      </c>
      <c r="C179">
        <f>Guyana!C63</f>
        <v>6.561679790026246</v>
      </c>
      <c r="E179">
        <f>Guyana!E63</f>
        <v>12.5</v>
      </c>
      <c r="F179">
        <f>Guyana!D63</f>
        <v>8</v>
      </c>
      <c r="I179">
        <f>Guyana!F63</f>
        <v>0.53900000000000003</v>
      </c>
      <c r="J179" s="76" t="str">
        <f t="shared" si="2"/>
        <v>insert into wave_info (location_id,loading_type,hs,hmax,tp,gamma,alpha,return_period,probability,unit_id) values (4,'long-term',6.56167979002625,null,12.5,8,null,null,0.539,1);</v>
      </c>
    </row>
    <row r="180" spans="1:10" ht="45" x14ac:dyDescent="0.25">
      <c r="A180">
        <v>4</v>
      </c>
      <c r="B180" s="62" t="s">
        <v>179</v>
      </c>
      <c r="C180">
        <f>Guyana!C64</f>
        <v>6.561679790026246</v>
      </c>
      <c r="E180">
        <f>Guyana!E64</f>
        <v>13.5</v>
      </c>
      <c r="F180">
        <f>Guyana!D64</f>
        <v>8</v>
      </c>
      <c r="I180">
        <f>Guyana!F64</f>
        <v>0.24699999999999994</v>
      </c>
      <c r="J180" s="76" t="str">
        <f t="shared" si="2"/>
        <v>insert into wave_info (location_id,loading_type,hs,hmax,tp,gamma,alpha,return_period,probability,unit_id) values (4,'long-term',6.56167979002625,null,13.5,8,null,null,0.247,1);</v>
      </c>
    </row>
    <row r="181" spans="1:10" ht="45" x14ac:dyDescent="0.25">
      <c r="A181">
        <v>4</v>
      </c>
      <c r="B181" s="62" t="s">
        <v>179</v>
      </c>
      <c r="C181">
        <f>Guyana!C65</f>
        <v>6.561679790026246</v>
      </c>
      <c r="E181">
        <f>Guyana!E65</f>
        <v>14.5</v>
      </c>
      <c r="F181">
        <f>Guyana!D65</f>
        <v>8</v>
      </c>
      <c r="I181">
        <f>Guyana!F65</f>
        <v>0.15</v>
      </c>
      <c r="J181" s="76" t="str">
        <f t="shared" si="2"/>
        <v>insert into wave_info (location_id,loading_type,hs,hmax,tp,gamma,alpha,return_period,probability,unit_id) values (4,'long-term',6.56167979002625,null,14.5,8,null,null,0.15,1);</v>
      </c>
    </row>
    <row r="182" spans="1:10" ht="45" x14ac:dyDescent="0.25">
      <c r="A182">
        <v>4</v>
      </c>
      <c r="B182" s="62" t="s">
        <v>179</v>
      </c>
      <c r="C182">
        <f>Guyana!C66</f>
        <v>6.561679790026246</v>
      </c>
      <c r="E182">
        <f>Guyana!E66</f>
        <v>15.5</v>
      </c>
      <c r="F182">
        <f>Guyana!D66</f>
        <v>8</v>
      </c>
      <c r="I182">
        <f>Guyana!F66</f>
        <v>9.5999999999999988E-2</v>
      </c>
      <c r="J182" s="76" t="str">
        <f t="shared" si="2"/>
        <v>insert into wave_info (location_id,loading_type,hs,hmax,tp,gamma,alpha,return_period,probability,unit_id) values (4,'long-term',6.56167979002625,null,15.5,8,null,null,0.096,1);</v>
      </c>
    </row>
    <row r="183" spans="1:10" ht="45" x14ac:dyDescent="0.25">
      <c r="A183">
        <v>4</v>
      </c>
      <c r="B183" s="62" t="s">
        <v>179</v>
      </c>
      <c r="C183">
        <f>Guyana!C67</f>
        <v>6.561679790026246</v>
      </c>
      <c r="E183">
        <f>Guyana!E67</f>
        <v>16.5</v>
      </c>
      <c r="F183">
        <f>Guyana!D67</f>
        <v>8</v>
      </c>
      <c r="I183">
        <f>Guyana!F67</f>
        <v>2.7E-2</v>
      </c>
      <c r="J183" s="76" t="str">
        <f t="shared" si="2"/>
        <v>insert into wave_info (location_id,loading_type,hs,hmax,tp,gamma,alpha,return_period,probability,unit_id) values (4,'long-term',6.56167979002625,null,16.5,8,null,null,0.027,1);</v>
      </c>
    </row>
    <row r="184" spans="1:10" ht="45" x14ac:dyDescent="0.25">
      <c r="A184">
        <v>4</v>
      </c>
      <c r="B184" s="62" t="s">
        <v>179</v>
      </c>
      <c r="C184">
        <f>Guyana!C68</f>
        <v>6.561679790026246</v>
      </c>
      <c r="E184">
        <f>Guyana!E68</f>
        <v>17.5</v>
      </c>
      <c r="F184">
        <f>Guyana!D68</f>
        <v>8</v>
      </c>
      <c r="I184">
        <f>Guyana!F68</f>
        <v>1.3000000000000001E-2</v>
      </c>
      <c r="J184" s="76" t="str">
        <f t="shared" si="2"/>
        <v>insert into wave_info (location_id,loading_type,hs,hmax,tp,gamma,alpha,return_period,probability,unit_id) values (4,'long-term',6.56167979002625,null,17.5,8,null,null,0.013,1);</v>
      </c>
    </row>
    <row r="185" spans="1:10" ht="45" x14ac:dyDescent="0.25">
      <c r="A185">
        <v>4</v>
      </c>
      <c r="B185" s="62" t="s">
        <v>179</v>
      </c>
      <c r="C185">
        <f>Guyana!C69</f>
        <v>6.561679790026246</v>
      </c>
      <c r="E185">
        <f>Guyana!E69</f>
        <v>18.5</v>
      </c>
      <c r="F185">
        <f>Guyana!D69</f>
        <v>8</v>
      </c>
      <c r="I185">
        <f>Guyana!F69</f>
        <v>2E-3</v>
      </c>
      <c r="J185" s="76" t="str">
        <f t="shared" si="2"/>
        <v>insert into wave_info (location_id,loading_type,hs,hmax,tp,gamma,alpha,return_period,probability,unit_id) values (4,'long-term',6.56167979002625,null,18.5,8,null,null,0.002,1);</v>
      </c>
    </row>
    <row r="186" spans="1:10" ht="45" x14ac:dyDescent="0.25">
      <c r="A186">
        <v>4</v>
      </c>
      <c r="B186" s="62" t="s">
        <v>179</v>
      </c>
      <c r="C186">
        <f>Guyana!C70</f>
        <v>7.3818897637795269</v>
      </c>
      <c r="E186">
        <f>Guyana!E70</f>
        <v>5.5</v>
      </c>
      <c r="F186">
        <f>Guyana!D70</f>
        <v>1</v>
      </c>
      <c r="I186">
        <f>Guyana!F70</f>
        <v>2E-3</v>
      </c>
      <c r="J186" s="76" t="str">
        <f t="shared" si="2"/>
        <v>insert into wave_info (location_id,loading_type,hs,hmax,tp,gamma,alpha,return_period,probability,unit_id) values (4,'long-term',7.38188976377953,null,5.5,1,null,null,0.002,1);</v>
      </c>
    </row>
    <row r="187" spans="1:10" ht="45" x14ac:dyDescent="0.25">
      <c r="A187">
        <v>4</v>
      </c>
      <c r="B187" s="62" t="s">
        <v>179</v>
      </c>
      <c r="C187">
        <f>Guyana!C71</f>
        <v>7.3818897637795269</v>
      </c>
      <c r="E187">
        <f>Guyana!E71</f>
        <v>6.5</v>
      </c>
      <c r="F187">
        <f>Guyana!D71</f>
        <v>1</v>
      </c>
      <c r="I187">
        <f>Guyana!F71</f>
        <v>0.28100000000000003</v>
      </c>
      <c r="J187" s="76" t="str">
        <f t="shared" si="2"/>
        <v>insert into wave_info (location_id,loading_type,hs,hmax,tp,gamma,alpha,return_period,probability,unit_id) values (4,'long-term',7.38188976377953,null,6.5,1,null,null,0.281,1);</v>
      </c>
    </row>
    <row r="188" spans="1:10" ht="45" x14ac:dyDescent="0.25">
      <c r="A188">
        <v>4</v>
      </c>
      <c r="B188" s="62" t="s">
        <v>179</v>
      </c>
      <c r="C188">
        <f>Guyana!C72</f>
        <v>7.3818897637795269</v>
      </c>
      <c r="E188">
        <f>Guyana!E72</f>
        <v>7.5</v>
      </c>
      <c r="F188">
        <f>Guyana!D72</f>
        <v>1</v>
      </c>
      <c r="I188">
        <f>Guyana!F72</f>
        <v>3.2440000000000002</v>
      </c>
      <c r="J188" s="76" t="str">
        <f t="shared" si="2"/>
        <v>insert into wave_info (location_id,loading_type,hs,hmax,tp,gamma,alpha,return_period,probability,unit_id) values (4,'long-term',7.38188976377953,null,7.5,1,null,null,3.244,1);</v>
      </c>
    </row>
    <row r="189" spans="1:10" ht="45" x14ac:dyDescent="0.25">
      <c r="A189">
        <v>4</v>
      </c>
      <c r="B189" s="62" t="s">
        <v>179</v>
      </c>
      <c r="C189">
        <f>Guyana!C73</f>
        <v>7.3818897637795269</v>
      </c>
      <c r="E189">
        <f>Guyana!E73</f>
        <v>8.5</v>
      </c>
      <c r="F189">
        <f>Guyana!D73</f>
        <v>1</v>
      </c>
      <c r="I189">
        <f>Guyana!F73</f>
        <v>6.8559999999999999</v>
      </c>
      <c r="J189" s="76" t="str">
        <f t="shared" si="2"/>
        <v>insert into wave_info (location_id,loading_type,hs,hmax,tp,gamma,alpha,return_period,probability,unit_id) values (4,'long-term',7.38188976377953,null,8.5,1,null,null,6.856,1);</v>
      </c>
    </row>
    <row r="190" spans="1:10" ht="45" x14ac:dyDescent="0.25">
      <c r="A190">
        <v>4</v>
      </c>
      <c r="B190" s="62" t="s">
        <v>179</v>
      </c>
      <c r="C190">
        <f>Guyana!C74</f>
        <v>7.3818897637795269</v>
      </c>
      <c r="E190">
        <f>Guyana!E74</f>
        <v>9.5</v>
      </c>
      <c r="F190">
        <f>Guyana!D74</f>
        <v>2</v>
      </c>
      <c r="I190">
        <f>Guyana!F74</f>
        <v>1.9659999999999997</v>
      </c>
      <c r="J190" s="76" t="str">
        <f t="shared" si="2"/>
        <v>insert into wave_info (location_id,loading_type,hs,hmax,tp,gamma,alpha,return_period,probability,unit_id) values (4,'long-term',7.38188976377953,null,9.5,2,null,null,1.966,1);</v>
      </c>
    </row>
    <row r="191" spans="1:10" ht="45" x14ac:dyDescent="0.25">
      <c r="A191">
        <v>4</v>
      </c>
      <c r="B191" s="62" t="s">
        <v>179</v>
      </c>
      <c r="C191">
        <f>Guyana!C75</f>
        <v>7.3818897637795269</v>
      </c>
      <c r="E191">
        <f>Guyana!E75</f>
        <v>10.5</v>
      </c>
      <c r="F191">
        <f>Guyana!D75</f>
        <v>2</v>
      </c>
      <c r="I191">
        <f>Guyana!F75</f>
        <v>0.625</v>
      </c>
      <c r="J191" s="76" t="str">
        <f t="shared" si="2"/>
        <v>insert into wave_info (location_id,loading_type,hs,hmax,tp,gamma,alpha,return_period,probability,unit_id) values (4,'long-term',7.38188976377953,null,10.5,2,null,null,0.625,1);</v>
      </c>
    </row>
    <row r="192" spans="1:10" ht="45" x14ac:dyDescent="0.25">
      <c r="A192">
        <v>4</v>
      </c>
      <c r="B192" s="62" t="s">
        <v>179</v>
      </c>
      <c r="C192">
        <f>Guyana!C76</f>
        <v>7.3818897637795269</v>
      </c>
      <c r="E192">
        <f>Guyana!E76</f>
        <v>11.5</v>
      </c>
      <c r="F192">
        <f>Guyana!D76</f>
        <v>2</v>
      </c>
      <c r="I192">
        <f>Guyana!F76</f>
        <v>0.49699999999999994</v>
      </c>
      <c r="J192" s="76" t="str">
        <f t="shared" si="2"/>
        <v>insert into wave_info (location_id,loading_type,hs,hmax,tp,gamma,alpha,return_period,probability,unit_id) values (4,'long-term',7.38188976377953,null,11.5,2,null,null,0.497,1);</v>
      </c>
    </row>
    <row r="193" spans="1:10" ht="45" x14ac:dyDescent="0.25">
      <c r="A193">
        <v>4</v>
      </c>
      <c r="B193" s="62" t="s">
        <v>179</v>
      </c>
      <c r="C193">
        <f>Guyana!C77</f>
        <v>7.3818897637795269</v>
      </c>
      <c r="E193">
        <f>Guyana!E77</f>
        <v>12.5</v>
      </c>
      <c r="F193">
        <f>Guyana!D77</f>
        <v>8</v>
      </c>
      <c r="I193">
        <f>Guyana!F77</f>
        <v>0.53700000000000003</v>
      </c>
      <c r="J193" s="76" t="str">
        <f t="shared" si="2"/>
        <v>insert into wave_info (location_id,loading_type,hs,hmax,tp,gamma,alpha,return_period,probability,unit_id) values (4,'long-term',7.38188976377953,null,12.5,8,null,null,0.537,1);</v>
      </c>
    </row>
    <row r="194" spans="1:10" ht="45" x14ac:dyDescent="0.25">
      <c r="A194">
        <v>4</v>
      </c>
      <c r="B194" s="62" t="s">
        <v>179</v>
      </c>
      <c r="C194">
        <f>Guyana!C78</f>
        <v>7.3818897637795269</v>
      </c>
      <c r="E194">
        <f>Guyana!E78</f>
        <v>13.5</v>
      </c>
      <c r="F194">
        <f>Guyana!D78</f>
        <v>8</v>
      </c>
      <c r="I194">
        <f>Guyana!F78</f>
        <v>0.34599999999999997</v>
      </c>
      <c r="J194" s="76" t="str">
        <f t="shared" si="2"/>
        <v>insert into wave_info (location_id,loading_type,hs,hmax,tp,gamma,alpha,return_period,probability,unit_id) values (4,'long-term',7.38188976377953,null,13.5,8,null,null,0.346,1);</v>
      </c>
    </row>
    <row r="195" spans="1:10" ht="45" x14ac:dyDescent="0.25">
      <c r="A195">
        <v>4</v>
      </c>
      <c r="B195" s="62" t="s">
        <v>179</v>
      </c>
      <c r="C195">
        <f>Guyana!C79</f>
        <v>7.3818897637795269</v>
      </c>
      <c r="E195">
        <f>Guyana!E79</f>
        <v>14.5</v>
      </c>
      <c r="F195">
        <f>Guyana!D79</f>
        <v>8</v>
      </c>
      <c r="I195">
        <f>Guyana!F79</f>
        <v>0.23100000000000004</v>
      </c>
      <c r="J195" s="76" t="str">
        <f t="shared" si="2"/>
        <v>insert into wave_info (location_id,loading_type,hs,hmax,tp,gamma,alpha,return_period,probability,unit_id) values (4,'long-term',7.38188976377953,null,14.5,8,null,null,0.231,1);</v>
      </c>
    </row>
    <row r="196" spans="1:10" ht="45" x14ac:dyDescent="0.25">
      <c r="A196">
        <v>4</v>
      </c>
      <c r="B196" s="62" t="s">
        <v>179</v>
      </c>
      <c r="C196">
        <f>Guyana!C80</f>
        <v>7.3818897637795269</v>
      </c>
      <c r="E196">
        <f>Guyana!E80</f>
        <v>15.5</v>
      </c>
      <c r="F196">
        <f>Guyana!D80</f>
        <v>8</v>
      </c>
      <c r="I196">
        <f>Guyana!F80</f>
        <v>0.11799999999999998</v>
      </c>
      <c r="J196" s="76" t="str">
        <f t="shared" ref="J196:J259" si="3">CONCATENATE("insert into wave_info (location_id,loading_type,hs,hmax,tp,gamma,alpha,return_period,probability,unit_id) values (",A196,",'",B196,"',",C196,",",IF(LEN(D196)&gt;0,D196,"null"),",",E196,",",F196,",null,",IF(LEN(H196)&gt;0,H196,"null"),",",IF(LEN(I196)&gt;0,I196,"null"),",1);")</f>
        <v>insert into wave_info (location_id,loading_type,hs,hmax,tp,gamma,alpha,return_period,probability,unit_id) values (4,'long-term',7.38188976377953,null,15.5,8,null,null,0.118,1);</v>
      </c>
    </row>
    <row r="197" spans="1:10" ht="45" x14ac:dyDescent="0.25">
      <c r="A197">
        <v>4</v>
      </c>
      <c r="B197" s="62" t="s">
        <v>179</v>
      </c>
      <c r="C197">
        <f>Guyana!C81</f>
        <v>7.3818897637795269</v>
      </c>
      <c r="E197">
        <f>Guyana!E81</f>
        <v>16.5</v>
      </c>
      <c r="F197">
        <f>Guyana!D81</f>
        <v>8</v>
      </c>
      <c r="I197">
        <f>Guyana!F81</f>
        <v>2.8000000000000004E-2</v>
      </c>
      <c r="J197" s="76" t="str">
        <f t="shared" si="3"/>
        <v>insert into wave_info (location_id,loading_type,hs,hmax,tp,gamma,alpha,return_period,probability,unit_id) values (4,'long-term',7.38188976377953,null,16.5,8,null,null,0.028,1);</v>
      </c>
    </row>
    <row r="198" spans="1:10" ht="45" x14ac:dyDescent="0.25">
      <c r="A198">
        <v>4</v>
      </c>
      <c r="B198" s="62" t="s">
        <v>179</v>
      </c>
      <c r="C198">
        <f>Guyana!C82</f>
        <v>7.3818897637795269</v>
      </c>
      <c r="E198">
        <f>Guyana!E82</f>
        <v>17.5</v>
      </c>
      <c r="F198">
        <f>Guyana!D82</f>
        <v>8</v>
      </c>
      <c r="I198">
        <f>Guyana!F82</f>
        <v>7.000000000000001E-3</v>
      </c>
      <c r="J198" s="76" t="str">
        <f t="shared" si="3"/>
        <v>insert into wave_info (location_id,loading_type,hs,hmax,tp,gamma,alpha,return_period,probability,unit_id) values (4,'long-term',7.38188976377953,null,17.5,8,null,null,0.007,1);</v>
      </c>
    </row>
    <row r="199" spans="1:10" ht="45" x14ac:dyDescent="0.25">
      <c r="A199">
        <v>4</v>
      </c>
      <c r="B199" s="62" t="s">
        <v>179</v>
      </c>
      <c r="C199">
        <f>Guyana!C83</f>
        <v>8.2020997375328086</v>
      </c>
      <c r="E199">
        <f>Guyana!E83</f>
        <v>6.5</v>
      </c>
      <c r="F199">
        <f>Guyana!D83</f>
        <v>1</v>
      </c>
      <c r="I199">
        <f>Guyana!F83</f>
        <v>2.9000000000000005E-2</v>
      </c>
      <c r="J199" s="76" t="str">
        <f t="shared" si="3"/>
        <v>insert into wave_info (location_id,loading_type,hs,hmax,tp,gamma,alpha,return_period,probability,unit_id) values (4,'long-term',8.20209973753281,null,6.5,1,null,null,0.029,1);</v>
      </c>
    </row>
    <row r="200" spans="1:10" ht="45" x14ac:dyDescent="0.25">
      <c r="A200">
        <v>4</v>
      </c>
      <c r="B200" s="62" t="s">
        <v>179</v>
      </c>
      <c r="C200">
        <f>Guyana!C84</f>
        <v>8.2020997375328086</v>
      </c>
      <c r="E200">
        <f>Guyana!E84</f>
        <v>7.5</v>
      </c>
      <c r="F200">
        <f>Guyana!D84</f>
        <v>1</v>
      </c>
      <c r="I200">
        <f>Guyana!F84</f>
        <v>1.262</v>
      </c>
      <c r="J200" s="76" t="str">
        <f t="shared" si="3"/>
        <v>insert into wave_info (location_id,loading_type,hs,hmax,tp,gamma,alpha,return_period,probability,unit_id) values (4,'long-term',8.20209973753281,null,7.5,1,null,null,1.262,1);</v>
      </c>
    </row>
    <row r="201" spans="1:10" ht="45" x14ac:dyDescent="0.25">
      <c r="A201">
        <v>4</v>
      </c>
      <c r="B201" s="62" t="s">
        <v>179</v>
      </c>
      <c r="C201">
        <f>Guyana!C85</f>
        <v>8.2020997375328086</v>
      </c>
      <c r="E201">
        <f>Guyana!E85</f>
        <v>8.5</v>
      </c>
      <c r="F201">
        <f>Guyana!D85</f>
        <v>1</v>
      </c>
      <c r="I201">
        <f>Guyana!F85</f>
        <v>5.2910000000000004</v>
      </c>
      <c r="J201" s="76" t="str">
        <f t="shared" si="3"/>
        <v>insert into wave_info (location_id,loading_type,hs,hmax,tp,gamma,alpha,return_period,probability,unit_id) values (4,'long-term',8.20209973753281,null,8.5,1,null,null,5.291,1);</v>
      </c>
    </row>
    <row r="202" spans="1:10" ht="45" x14ac:dyDescent="0.25">
      <c r="A202">
        <v>4</v>
      </c>
      <c r="B202" s="62" t="s">
        <v>179</v>
      </c>
      <c r="C202">
        <f>Guyana!C86</f>
        <v>8.2020997375328086</v>
      </c>
      <c r="E202">
        <f>Guyana!E86</f>
        <v>9.5</v>
      </c>
      <c r="F202">
        <f>Guyana!D86</f>
        <v>2</v>
      </c>
      <c r="I202">
        <f>Guyana!F86</f>
        <v>1.9990000000000001</v>
      </c>
      <c r="J202" s="76" t="str">
        <f t="shared" si="3"/>
        <v>insert into wave_info (location_id,loading_type,hs,hmax,tp,gamma,alpha,return_period,probability,unit_id) values (4,'long-term',8.20209973753281,null,9.5,2,null,null,1.999,1);</v>
      </c>
    </row>
    <row r="203" spans="1:10" ht="45" x14ac:dyDescent="0.25">
      <c r="A203">
        <v>4</v>
      </c>
      <c r="B203" s="62" t="s">
        <v>179</v>
      </c>
      <c r="C203">
        <f>Guyana!C87</f>
        <v>8.2020997375328086</v>
      </c>
      <c r="E203">
        <f>Guyana!E87</f>
        <v>10.5</v>
      </c>
      <c r="F203">
        <f>Guyana!D87</f>
        <v>2</v>
      </c>
      <c r="I203">
        <f>Guyana!F87</f>
        <v>0.36800000000000005</v>
      </c>
      <c r="J203" s="76" t="str">
        <f t="shared" si="3"/>
        <v>insert into wave_info (location_id,loading_type,hs,hmax,tp,gamma,alpha,return_period,probability,unit_id) values (4,'long-term',8.20209973753281,null,10.5,2,null,null,0.368,1);</v>
      </c>
    </row>
    <row r="204" spans="1:10" ht="45" x14ac:dyDescent="0.25">
      <c r="A204">
        <v>4</v>
      </c>
      <c r="B204" s="62" t="s">
        <v>179</v>
      </c>
      <c r="C204">
        <f>Guyana!C88</f>
        <v>8.2020997375328086</v>
      </c>
      <c r="E204">
        <f>Guyana!E88</f>
        <v>11.5</v>
      </c>
      <c r="F204">
        <f>Guyana!D88</f>
        <v>2</v>
      </c>
      <c r="I204">
        <f>Guyana!F88</f>
        <v>0.23599999999999996</v>
      </c>
      <c r="J204" s="76" t="str">
        <f t="shared" si="3"/>
        <v>insert into wave_info (location_id,loading_type,hs,hmax,tp,gamma,alpha,return_period,probability,unit_id) values (4,'long-term',8.20209973753281,null,11.5,2,null,null,0.236,1);</v>
      </c>
    </row>
    <row r="205" spans="1:10" ht="45" x14ac:dyDescent="0.25">
      <c r="A205">
        <v>4</v>
      </c>
      <c r="B205" s="62" t="s">
        <v>179</v>
      </c>
      <c r="C205">
        <f>Guyana!C89</f>
        <v>8.2020997375328086</v>
      </c>
      <c r="E205">
        <f>Guyana!E89</f>
        <v>12.5</v>
      </c>
      <c r="F205">
        <f>Guyana!D89</f>
        <v>8</v>
      </c>
      <c r="I205">
        <f>Guyana!F89</f>
        <v>0.31300000000000006</v>
      </c>
      <c r="J205" s="76" t="str">
        <f t="shared" si="3"/>
        <v>insert into wave_info (location_id,loading_type,hs,hmax,tp,gamma,alpha,return_period,probability,unit_id) values (4,'long-term',8.20209973753281,null,12.5,8,null,null,0.313,1);</v>
      </c>
    </row>
    <row r="206" spans="1:10" ht="45" x14ac:dyDescent="0.25">
      <c r="A206">
        <v>4</v>
      </c>
      <c r="B206" s="62" t="s">
        <v>179</v>
      </c>
      <c r="C206">
        <f>Guyana!C90</f>
        <v>8.2020997375328086</v>
      </c>
      <c r="E206">
        <f>Guyana!E90</f>
        <v>13.5</v>
      </c>
      <c r="F206">
        <f>Guyana!D90</f>
        <v>8</v>
      </c>
      <c r="I206">
        <f>Guyana!F90</f>
        <v>0.35499999999999998</v>
      </c>
      <c r="J206" s="76" t="str">
        <f t="shared" si="3"/>
        <v>insert into wave_info (location_id,loading_type,hs,hmax,tp,gamma,alpha,return_period,probability,unit_id) values (4,'long-term',8.20209973753281,null,13.5,8,null,null,0.355,1);</v>
      </c>
    </row>
    <row r="207" spans="1:10" ht="45" x14ac:dyDescent="0.25">
      <c r="A207">
        <v>4</v>
      </c>
      <c r="B207" s="62" t="s">
        <v>179</v>
      </c>
      <c r="C207">
        <f>Guyana!C91</f>
        <v>8.2020997375328086</v>
      </c>
      <c r="E207">
        <f>Guyana!E91</f>
        <v>14.5</v>
      </c>
      <c r="F207">
        <f>Guyana!D91</f>
        <v>8</v>
      </c>
      <c r="I207">
        <f>Guyana!F91</f>
        <v>0.23599999999999996</v>
      </c>
      <c r="J207" s="76" t="str">
        <f t="shared" si="3"/>
        <v>insert into wave_info (location_id,loading_type,hs,hmax,tp,gamma,alpha,return_period,probability,unit_id) values (4,'long-term',8.20209973753281,null,14.5,8,null,null,0.236,1);</v>
      </c>
    </row>
    <row r="208" spans="1:10" ht="45" x14ac:dyDescent="0.25">
      <c r="A208">
        <v>4</v>
      </c>
      <c r="B208" s="62" t="s">
        <v>179</v>
      </c>
      <c r="C208">
        <f>Guyana!C92</f>
        <v>8.2020997375328086</v>
      </c>
      <c r="E208">
        <f>Guyana!E92</f>
        <v>15.5</v>
      </c>
      <c r="F208">
        <f>Guyana!D92</f>
        <v>8</v>
      </c>
      <c r="I208">
        <f>Guyana!F92</f>
        <v>0.14099999999999999</v>
      </c>
      <c r="J208" s="76" t="str">
        <f t="shared" si="3"/>
        <v>insert into wave_info (location_id,loading_type,hs,hmax,tp,gamma,alpha,return_period,probability,unit_id) values (4,'long-term',8.20209973753281,null,15.5,8,null,null,0.141,1);</v>
      </c>
    </row>
    <row r="209" spans="1:10" ht="45" x14ac:dyDescent="0.25">
      <c r="A209">
        <v>4</v>
      </c>
      <c r="B209" s="62" t="s">
        <v>179</v>
      </c>
      <c r="C209">
        <f>Guyana!C93</f>
        <v>8.2020997375328086</v>
      </c>
      <c r="E209">
        <f>Guyana!E93</f>
        <v>16.5</v>
      </c>
      <c r="F209">
        <f>Guyana!D93</f>
        <v>8</v>
      </c>
      <c r="I209">
        <f>Guyana!F93</f>
        <v>1.5000000000000001E-2</v>
      </c>
      <c r="J209" s="76" t="str">
        <f t="shared" si="3"/>
        <v>insert into wave_info (location_id,loading_type,hs,hmax,tp,gamma,alpha,return_period,probability,unit_id) values (4,'long-term',8.20209973753281,null,16.5,8,null,null,0.015,1);</v>
      </c>
    </row>
    <row r="210" spans="1:10" ht="45" x14ac:dyDescent="0.25">
      <c r="A210">
        <v>4</v>
      </c>
      <c r="B210" s="62" t="s">
        <v>179</v>
      </c>
      <c r="C210">
        <f>Guyana!C94</f>
        <v>8.2020997375328086</v>
      </c>
      <c r="E210">
        <f>Guyana!E94</f>
        <v>17.5</v>
      </c>
      <c r="F210">
        <f>Guyana!D94</f>
        <v>8</v>
      </c>
      <c r="I210">
        <f>Guyana!F94</f>
        <v>4.0000000000000001E-3</v>
      </c>
      <c r="J210" s="76" t="str">
        <f t="shared" si="3"/>
        <v>insert into wave_info (location_id,loading_type,hs,hmax,tp,gamma,alpha,return_period,probability,unit_id) values (4,'long-term',8.20209973753281,null,17.5,8,null,null,0.004,1);</v>
      </c>
    </row>
    <row r="211" spans="1:10" ht="45" x14ac:dyDescent="0.25">
      <c r="A211">
        <v>4</v>
      </c>
      <c r="B211" s="62" t="s">
        <v>179</v>
      </c>
      <c r="C211">
        <f>Guyana!C95</f>
        <v>9.0223097112860895</v>
      </c>
      <c r="E211">
        <f>Guyana!E95</f>
        <v>7.5</v>
      </c>
      <c r="F211">
        <f>Guyana!D95</f>
        <v>1</v>
      </c>
      <c r="I211">
        <f>Guyana!F95</f>
        <v>0.26300000000000001</v>
      </c>
      <c r="J211" s="76" t="str">
        <f t="shared" si="3"/>
        <v>insert into wave_info (location_id,loading_type,hs,hmax,tp,gamma,alpha,return_period,probability,unit_id) values (4,'long-term',9.02230971128609,null,7.5,1,null,null,0.263,1);</v>
      </c>
    </row>
    <row r="212" spans="1:10" ht="45" x14ac:dyDescent="0.25">
      <c r="A212">
        <v>4</v>
      </c>
      <c r="B212" s="62" t="s">
        <v>179</v>
      </c>
      <c r="C212">
        <f>Guyana!C96</f>
        <v>9.0223097112860895</v>
      </c>
      <c r="E212">
        <f>Guyana!E96</f>
        <v>8.5</v>
      </c>
      <c r="F212">
        <f>Guyana!D96</f>
        <v>1</v>
      </c>
      <c r="I212">
        <f>Guyana!F96</f>
        <v>2.9740000000000002</v>
      </c>
      <c r="J212" s="76" t="str">
        <f t="shared" si="3"/>
        <v>insert into wave_info (location_id,loading_type,hs,hmax,tp,gamma,alpha,return_period,probability,unit_id) values (4,'long-term',9.02230971128609,null,8.5,1,null,null,2.974,1);</v>
      </c>
    </row>
    <row r="213" spans="1:10" ht="45" x14ac:dyDescent="0.25">
      <c r="A213">
        <v>4</v>
      </c>
      <c r="B213" s="62" t="s">
        <v>179</v>
      </c>
      <c r="C213">
        <f>Guyana!C97</f>
        <v>9.0223097112860895</v>
      </c>
      <c r="E213">
        <f>Guyana!E97</f>
        <v>9.5</v>
      </c>
      <c r="F213">
        <f>Guyana!D97</f>
        <v>2</v>
      </c>
      <c r="I213">
        <f>Guyana!F97</f>
        <v>1.649</v>
      </c>
      <c r="J213" s="76" t="str">
        <f t="shared" si="3"/>
        <v>insert into wave_info (location_id,loading_type,hs,hmax,tp,gamma,alpha,return_period,probability,unit_id) values (4,'long-term',9.02230971128609,null,9.5,2,null,null,1.649,1);</v>
      </c>
    </row>
    <row r="214" spans="1:10" ht="45" x14ac:dyDescent="0.25">
      <c r="A214">
        <v>4</v>
      </c>
      <c r="B214" s="62" t="s">
        <v>179</v>
      </c>
      <c r="C214">
        <f>Guyana!C98</f>
        <v>9.0223097112860895</v>
      </c>
      <c r="E214">
        <f>Guyana!E98</f>
        <v>10.5</v>
      </c>
      <c r="F214">
        <f>Guyana!D98</f>
        <v>2</v>
      </c>
      <c r="I214">
        <f>Guyana!F98</f>
        <v>0.24699999999999994</v>
      </c>
      <c r="J214" s="76" t="str">
        <f t="shared" si="3"/>
        <v>insert into wave_info (location_id,loading_type,hs,hmax,tp,gamma,alpha,return_period,probability,unit_id) values (4,'long-term',9.02230971128609,null,10.5,2,null,null,0.247,1);</v>
      </c>
    </row>
    <row r="215" spans="1:10" ht="45" x14ac:dyDescent="0.25">
      <c r="A215">
        <v>4</v>
      </c>
      <c r="B215" s="62" t="s">
        <v>179</v>
      </c>
      <c r="C215">
        <f>Guyana!C99</f>
        <v>9.0223097112860895</v>
      </c>
      <c r="E215">
        <f>Guyana!E99</f>
        <v>11.5</v>
      </c>
      <c r="F215">
        <f>Guyana!D99</f>
        <v>2</v>
      </c>
      <c r="I215">
        <f>Guyana!F99</f>
        <v>5.099999999999999E-2</v>
      </c>
      <c r="J215" s="76" t="str">
        <f t="shared" si="3"/>
        <v>insert into wave_info (location_id,loading_type,hs,hmax,tp,gamma,alpha,return_period,probability,unit_id) values (4,'long-term',9.02230971128609,null,11.5,2,null,null,0.051,1);</v>
      </c>
    </row>
    <row r="216" spans="1:10" ht="45" x14ac:dyDescent="0.25">
      <c r="A216">
        <v>4</v>
      </c>
      <c r="B216" s="62" t="s">
        <v>179</v>
      </c>
      <c r="C216">
        <f>Guyana!C100</f>
        <v>9.0223097112860895</v>
      </c>
      <c r="E216">
        <f>Guyana!E100</f>
        <v>12.5</v>
      </c>
      <c r="F216">
        <f>Guyana!D100</f>
        <v>8</v>
      </c>
      <c r="I216">
        <f>Guyana!F100</f>
        <v>0.14299999999999999</v>
      </c>
      <c r="J216" s="76" t="str">
        <f t="shared" si="3"/>
        <v>insert into wave_info (location_id,loading_type,hs,hmax,tp,gamma,alpha,return_period,probability,unit_id) values (4,'long-term',9.02230971128609,null,12.5,8,null,null,0.143,1);</v>
      </c>
    </row>
    <row r="217" spans="1:10" ht="45" x14ac:dyDescent="0.25">
      <c r="A217">
        <v>4</v>
      </c>
      <c r="B217" s="62" t="s">
        <v>179</v>
      </c>
      <c r="C217">
        <f>Guyana!C101</f>
        <v>9.0223097112860895</v>
      </c>
      <c r="E217">
        <f>Guyana!E101</f>
        <v>13.5</v>
      </c>
      <c r="F217">
        <f>Guyana!D101</f>
        <v>8</v>
      </c>
      <c r="I217">
        <f>Guyana!F101</f>
        <v>0.27599999999999997</v>
      </c>
      <c r="J217" s="76" t="str">
        <f t="shared" si="3"/>
        <v>insert into wave_info (location_id,loading_type,hs,hmax,tp,gamma,alpha,return_period,probability,unit_id) values (4,'long-term',9.02230971128609,null,13.5,8,null,null,0.276,1);</v>
      </c>
    </row>
    <row r="218" spans="1:10" ht="45" x14ac:dyDescent="0.25">
      <c r="A218">
        <v>4</v>
      </c>
      <c r="B218" s="62" t="s">
        <v>179</v>
      </c>
      <c r="C218">
        <f>Guyana!C102</f>
        <v>9.0223097112860895</v>
      </c>
      <c r="E218">
        <f>Guyana!E102</f>
        <v>14.5</v>
      </c>
      <c r="F218">
        <f>Guyana!D102</f>
        <v>8</v>
      </c>
      <c r="I218">
        <f>Guyana!F102</f>
        <v>0.22699999999999998</v>
      </c>
      <c r="J218" s="76" t="str">
        <f t="shared" si="3"/>
        <v>insert into wave_info (location_id,loading_type,hs,hmax,tp,gamma,alpha,return_period,probability,unit_id) values (4,'long-term',9.02230971128609,null,14.5,8,null,null,0.227,1);</v>
      </c>
    </row>
    <row r="219" spans="1:10" ht="45" x14ac:dyDescent="0.25">
      <c r="A219">
        <v>4</v>
      </c>
      <c r="B219" s="62" t="s">
        <v>179</v>
      </c>
      <c r="C219">
        <f>Guyana!C103</f>
        <v>9.0223097112860895</v>
      </c>
      <c r="E219">
        <f>Guyana!E103</f>
        <v>15.5</v>
      </c>
      <c r="F219">
        <f>Guyana!D103</f>
        <v>8</v>
      </c>
      <c r="I219">
        <f>Guyana!F103</f>
        <v>9.8000000000000018E-2</v>
      </c>
      <c r="J219" s="76" t="str">
        <f t="shared" si="3"/>
        <v>insert into wave_info (location_id,loading_type,hs,hmax,tp,gamma,alpha,return_period,probability,unit_id) values (4,'long-term',9.02230971128609,null,15.5,8,null,null,0.098,1);</v>
      </c>
    </row>
    <row r="220" spans="1:10" ht="45" x14ac:dyDescent="0.25">
      <c r="A220">
        <v>4</v>
      </c>
      <c r="B220" s="62" t="s">
        <v>179</v>
      </c>
      <c r="C220">
        <f>Guyana!C104</f>
        <v>9.0223097112860895</v>
      </c>
      <c r="E220">
        <f>Guyana!E104</f>
        <v>16.5</v>
      </c>
      <c r="F220">
        <f>Guyana!D104</f>
        <v>8</v>
      </c>
      <c r="I220">
        <f>Guyana!F104</f>
        <v>1.9E-2</v>
      </c>
      <c r="J220" s="76" t="str">
        <f t="shared" si="3"/>
        <v>insert into wave_info (location_id,loading_type,hs,hmax,tp,gamma,alpha,return_period,probability,unit_id) values (4,'long-term',9.02230971128609,null,16.5,8,null,null,0.019,1);</v>
      </c>
    </row>
    <row r="221" spans="1:10" ht="45" x14ac:dyDescent="0.25">
      <c r="A221">
        <v>4</v>
      </c>
      <c r="B221" s="62" t="s">
        <v>179</v>
      </c>
      <c r="C221">
        <f>Guyana!C105</f>
        <v>9.0223097112860895</v>
      </c>
      <c r="E221">
        <f>Guyana!E105</f>
        <v>17.5</v>
      </c>
      <c r="F221">
        <f>Guyana!D105</f>
        <v>8</v>
      </c>
      <c r="I221">
        <f>Guyana!F105</f>
        <v>2E-3</v>
      </c>
      <c r="J221" s="76" t="str">
        <f t="shared" si="3"/>
        <v>insert into wave_info (location_id,loading_type,hs,hmax,tp,gamma,alpha,return_period,probability,unit_id) values (4,'long-term',9.02230971128609,null,17.5,8,null,null,0.002,1);</v>
      </c>
    </row>
    <row r="222" spans="1:10" ht="45" x14ac:dyDescent="0.25">
      <c r="A222">
        <v>4</v>
      </c>
      <c r="B222" s="62" t="s">
        <v>179</v>
      </c>
      <c r="C222">
        <f>Guyana!C106</f>
        <v>9.8425196850393704</v>
      </c>
      <c r="E222">
        <f>Guyana!E106</f>
        <v>7.5</v>
      </c>
      <c r="F222">
        <f>Guyana!D106</f>
        <v>1</v>
      </c>
      <c r="I222">
        <f>Guyana!F106</f>
        <v>2.2000000000000002E-2</v>
      </c>
      <c r="J222" s="76" t="str">
        <f t="shared" si="3"/>
        <v>insert into wave_info (location_id,loading_type,hs,hmax,tp,gamma,alpha,return_period,probability,unit_id) values (4,'long-term',9.84251968503937,null,7.5,1,null,null,0.022,1);</v>
      </c>
    </row>
    <row r="223" spans="1:10" ht="45" x14ac:dyDescent="0.25">
      <c r="A223">
        <v>4</v>
      </c>
      <c r="B223" s="62" t="s">
        <v>179</v>
      </c>
      <c r="C223">
        <f>Guyana!C107</f>
        <v>9.8425196850393704</v>
      </c>
      <c r="E223">
        <f>Guyana!E107</f>
        <v>8.5</v>
      </c>
      <c r="F223">
        <f>Guyana!D107</f>
        <v>1</v>
      </c>
      <c r="I223">
        <f>Guyana!F107</f>
        <v>1.1590000000000003</v>
      </c>
      <c r="J223" s="76" t="str">
        <f t="shared" si="3"/>
        <v>insert into wave_info (location_id,loading_type,hs,hmax,tp,gamma,alpha,return_period,probability,unit_id) values (4,'long-term',9.84251968503937,null,8.5,1,null,null,1.159,1);</v>
      </c>
    </row>
    <row r="224" spans="1:10" ht="45" x14ac:dyDescent="0.25">
      <c r="A224">
        <v>4</v>
      </c>
      <c r="B224" s="62" t="s">
        <v>179</v>
      </c>
      <c r="C224">
        <f>Guyana!C108</f>
        <v>9.8425196850393704</v>
      </c>
      <c r="E224">
        <f>Guyana!E108</f>
        <v>9.5</v>
      </c>
      <c r="F224">
        <f>Guyana!D108</f>
        <v>2</v>
      </c>
      <c r="I224">
        <f>Guyana!F108</f>
        <v>1.204</v>
      </c>
      <c r="J224" s="76" t="str">
        <f t="shared" si="3"/>
        <v>insert into wave_info (location_id,loading_type,hs,hmax,tp,gamma,alpha,return_period,probability,unit_id) values (4,'long-term',9.84251968503937,null,9.5,2,null,null,1.204,1);</v>
      </c>
    </row>
    <row r="225" spans="1:10" ht="45" x14ac:dyDescent="0.25">
      <c r="A225">
        <v>4</v>
      </c>
      <c r="B225" s="62" t="s">
        <v>179</v>
      </c>
      <c r="C225">
        <f>Guyana!C109</f>
        <v>9.8425196850393704</v>
      </c>
      <c r="E225">
        <f>Guyana!E109</f>
        <v>10.5</v>
      </c>
      <c r="F225">
        <f>Guyana!D109</f>
        <v>2</v>
      </c>
      <c r="I225">
        <f>Guyana!F109</f>
        <v>0.13999999999999999</v>
      </c>
      <c r="J225" s="76" t="str">
        <f t="shared" si="3"/>
        <v>insert into wave_info (location_id,loading_type,hs,hmax,tp,gamma,alpha,return_period,probability,unit_id) values (4,'long-term',9.84251968503937,null,10.5,2,null,null,0.14,1);</v>
      </c>
    </row>
    <row r="226" spans="1:10" ht="45" x14ac:dyDescent="0.25">
      <c r="A226">
        <v>4</v>
      </c>
      <c r="B226" s="62" t="s">
        <v>179</v>
      </c>
      <c r="C226">
        <f>Guyana!C110</f>
        <v>9.8425196850393704</v>
      </c>
      <c r="E226">
        <f>Guyana!E110</f>
        <v>11.5</v>
      </c>
      <c r="F226">
        <f>Guyana!D110</f>
        <v>2</v>
      </c>
      <c r="I226">
        <f>Guyana!F110</f>
        <v>2.2000000000000002E-2</v>
      </c>
      <c r="J226" s="76" t="str">
        <f t="shared" si="3"/>
        <v>insert into wave_info (location_id,loading_type,hs,hmax,tp,gamma,alpha,return_period,probability,unit_id) values (4,'long-term',9.84251968503937,null,11.5,2,null,null,0.022,1);</v>
      </c>
    </row>
    <row r="227" spans="1:10" ht="45" x14ac:dyDescent="0.25">
      <c r="A227">
        <v>4</v>
      </c>
      <c r="B227" s="62" t="s">
        <v>179</v>
      </c>
      <c r="C227">
        <f>Guyana!C111</f>
        <v>9.8425196850393704</v>
      </c>
      <c r="E227">
        <f>Guyana!E111</f>
        <v>12.5</v>
      </c>
      <c r="F227">
        <f>Guyana!D111</f>
        <v>8</v>
      </c>
      <c r="I227">
        <f>Guyana!F111</f>
        <v>5.2999999999999999E-2</v>
      </c>
      <c r="J227" s="76" t="str">
        <f t="shared" si="3"/>
        <v>insert into wave_info (location_id,loading_type,hs,hmax,tp,gamma,alpha,return_period,probability,unit_id) values (4,'long-term',9.84251968503937,null,12.5,8,null,null,0.053,1);</v>
      </c>
    </row>
    <row r="228" spans="1:10" ht="45" x14ac:dyDescent="0.25">
      <c r="A228">
        <v>4</v>
      </c>
      <c r="B228" s="62" t="s">
        <v>179</v>
      </c>
      <c r="C228">
        <f>Guyana!C112</f>
        <v>9.8425196850393704</v>
      </c>
      <c r="E228">
        <f>Guyana!E112</f>
        <v>13.5</v>
      </c>
      <c r="F228">
        <f>Guyana!D112</f>
        <v>8</v>
      </c>
      <c r="I228">
        <f>Guyana!F112</f>
        <v>8.4000000000000005E-2</v>
      </c>
      <c r="J228" s="76" t="str">
        <f t="shared" si="3"/>
        <v>insert into wave_info (location_id,loading_type,hs,hmax,tp,gamma,alpha,return_period,probability,unit_id) values (4,'long-term',9.84251968503937,null,13.5,8,null,null,0.084,1);</v>
      </c>
    </row>
    <row r="229" spans="1:10" ht="45" x14ac:dyDescent="0.25">
      <c r="A229">
        <v>4</v>
      </c>
      <c r="B229" s="62" t="s">
        <v>179</v>
      </c>
      <c r="C229">
        <f>Guyana!C113</f>
        <v>9.8425196850393704</v>
      </c>
      <c r="E229">
        <f>Guyana!E113</f>
        <v>14.5</v>
      </c>
      <c r="F229">
        <f>Guyana!D113</f>
        <v>8</v>
      </c>
      <c r="I229">
        <f>Guyana!F113</f>
        <v>0.11499999999999999</v>
      </c>
      <c r="J229" s="76" t="str">
        <f t="shared" si="3"/>
        <v>insert into wave_info (location_id,loading_type,hs,hmax,tp,gamma,alpha,return_period,probability,unit_id) values (4,'long-term',9.84251968503937,null,14.5,8,null,null,0.115,1);</v>
      </c>
    </row>
    <row r="230" spans="1:10" ht="45" x14ac:dyDescent="0.25">
      <c r="A230">
        <v>4</v>
      </c>
      <c r="B230" s="62" t="s">
        <v>179</v>
      </c>
      <c r="C230">
        <f>Guyana!C114</f>
        <v>9.8425196850393704</v>
      </c>
      <c r="E230">
        <f>Guyana!E114</f>
        <v>15.5</v>
      </c>
      <c r="F230">
        <f>Guyana!D114</f>
        <v>8</v>
      </c>
      <c r="I230">
        <f>Guyana!F114</f>
        <v>5.6999999999999995E-2</v>
      </c>
      <c r="J230" s="76" t="str">
        <f t="shared" si="3"/>
        <v>insert into wave_info (location_id,loading_type,hs,hmax,tp,gamma,alpha,return_period,probability,unit_id) values (4,'long-term',9.84251968503937,null,15.5,8,null,null,0.057,1);</v>
      </c>
    </row>
    <row r="231" spans="1:10" ht="45" x14ac:dyDescent="0.25">
      <c r="A231">
        <v>4</v>
      </c>
      <c r="B231" s="62" t="s">
        <v>179</v>
      </c>
      <c r="C231">
        <f>Guyana!C115</f>
        <v>9.8425196850393704</v>
      </c>
      <c r="E231">
        <f>Guyana!E115</f>
        <v>16.5</v>
      </c>
      <c r="F231">
        <f>Guyana!D115</f>
        <v>8</v>
      </c>
      <c r="I231">
        <f>Guyana!F115</f>
        <v>1.3000000000000001E-2</v>
      </c>
      <c r="J231" s="76" t="str">
        <f t="shared" si="3"/>
        <v>insert into wave_info (location_id,loading_type,hs,hmax,tp,gamma,alpha,return_period,probability,unit_id) values (4,'long-term',9.84251968503937,null,16.5,8,null,null,0.013,1);</v>
      </c>
    </row>
    <row r="232" spans="1:10" ht="45" x14ac:dyDescent="0.25">
      <c r="A232">
        <v>4</v>
      </c>
      <c r="B232" s="62" t="s">
        <v>179</v>
      </c>
      <c r="C232">
        <f>Guyana!C116</f>
        <v>10.662729658792651</v>
      </c>
      <c r="E232">
        <f>Guyana!E116</f>
        <v>7.5</v>
      </c>
      <c r="F232">
        <f>Guyana!D116</f>
        <v>1</v>
      </c>
      <c r="I232">
        <f>Guyana!F116</f>
        <v>1E-3</v>
      </c>
      <c r="J232" s="76" t="str">
        <f t="shared" si="3"/>
        <v>insert into wave_info (location_id,loading_type,hs,hmax,tp,gamma,alpha,return_period,probability,unit_id) values (4,'long-term',10.6627296587927,null,7.5,1,null,null,0.001,1);</v>
      </c>
    </row>
    <row r="233" spans="1:10" ht="45" x14ac:dyDescent="0.25">
      <c r="A233">
        <v>4</v>
      </c>
      <c r="B233" s="62" t="s">
        <v>179</v>
      </c>
      <c r="C233">
        <f>Guyana!C117</f>
        <v>10.662729658792651</v>
      </c>
      <c r="E233">
        <f>Guyana!E117</f>
        <v>8.5</v>
      </c>
      <c r="F233">
        <f>Guyana!D117</f>
        <v>1</v>
      </c>
      <c r="I233">
        <f>Guyana!F117</f>
        <v>0.26</v>
      </c>
      <c r="J233" s="76" t="str">
        <f t="shared" si="3"/>
        <v>insert into wave_info (location_id,loading_type,hs,hmax,tp,gamma,alpha,return_period,probability,unit_id) values (4,'long-term',10.6627296587927,null,8.5,1,null,null,0.26,1);</v>
      </c>
    </row>
    <row r="234" spans="1:10" ht="45" x14ac:dyDescent="0.25">
      <c r="A234">
        <v>4</v>
      </c>
      <c r="B234" s="62" t="s">
        <v>179</v>
      </c>
      <c r="C234">
        <f>Guyana!C118</f>
        <v>10.662729658792651</v>
      </c>
      <c r="E234">
        <f>Guyana!E118</f>
        <v>9.5</v>
      </c>
      <c r="F234">
        <f>Guyana!D118</f>
        <v>2</v>
      </c>
      <c r="I234">
        <f>Guyana!F118</f>
        <v>0.65</v>
      </c>
      <c r="J234" s="76" t="str">
        <f t="shared" si="3"/>
        <v>insert into wave_info (location_id,loading_type,hs,hmax,tp,gamma,alpha,return_period,probability,unit_id) values (4,'long-term',10.6627296587927,null,9.5,2,null,null,0.65,1);</v>
      </c>
    </row>
    <row r="235" spans="1:10" ht="45" x14ac:dyDescent="0.25">
      <c r="A235">
        <v>4</v>
      </c>
      <c r="B235" s="62" t="s">
        <v>179</v>
      </c>
      <c r="C235">
        <f>Guyana!C119</f>
        <v>10.662729658792651</v>
      </c>
      <c r="E235">
        <f>Guyana!E119</f>
        <v>10.5</v>
      </c>
      <c r="F235">
        <f>Guyana!D119</f>
        <v>2</v>
      </c>
      <c r="I235">
        <f>Guyana!F119</f>
        <v>0.109</v>
      </c>
      <c r="J235" s="76" t="str">
        <f t="shared" si="3"/>
        <v>insert into wave_info (location_id,loading_type,hs,hmax,tp,gamma,alpha,return_period,probability,unit_id) values (4,'long-term',10.6627296587927,null,10.5,2,null,null,0.109,1);</v>
      </c>
    </row>
    <row r="236" spans="1:10" ht="45" x14ac:dyDescent="0.25">
      <c r="A236">
        <v>4</v>
      </c>
      <c r="B236" s="62" t="s">
        <v>179</v>
      </c>
      <c r="C236">
        <f>Guyana!C120</f>
        <v>10.662729658792651</v>
      </c>
      <c r="E236">
        <f>Guyana!E120</f>
        <v>11.5</v>
      </c>
      <c r="F236">
        <f>Guyana!D120</f>
        <v>2</v>
      </c>
      <c r="I236">
        <f>Guyana!F120</f>
        <v>1E-3</v>
      </c>
      <c r="J236" s="76" t="str">
        <f t="shared" si="3"/>
        <v>insert into wave_info (location_id,loading_type,hs,hmax,tp,gamma,alpha,return_period,probability,unit_id) values (4,'long-term',10.6627296587927,null,11.5,2,null,null,0.001,1);</v>
      </c>
    </row>
    <row r="237" spans="1:10" ht="45" x14ac:dyDescent="0.25">
      <c r="A237">
        <v>4</v>
      </c>
      <c r="B237" s="62" t="s">
        <v>179</v>
      </c>
      <c r="C237">
        <f>Guyana!C121</f>
        <v>10.662729658792651</v>
      </c>
      <c r="E237">
        <f>Guyana!E121</f>
        <v>12.5</v>
      </c>
      <c r="F237">
        <f>Guyana!D121</f>
        <v>8</v>
      </c>
      <c r="I237">
        <f>Guyana!F121</f>
        <v>1.1000000000000001E-2</v>
      </c>
      <c r="J237" s="76" t="str">
        <f t="shared" si="3"/>
        <v>insert into wave_info (location_id,loading_type,hs,hmax,tp,gamma,alpha,return_period,probability,unit_id) values (4,'long-term',10.6627296587927,null,12.5,8,null,null,0.011,1);</v>
      </c>
    </row>
    <row r="238" spans="1:10" ht="45" x14ac:dyDescent="0.25">
      <c r="A238">
        <v>4</v>
      </c>
      <c r="B238" s="62" t="s">
        <v>179</v>
      </c>
      <c r="C238">
        <f>Guyana!C122</f>
        <v>10.662729658792651</v>
      </c>
      <c r="E238">
        <f>Guyana!E122</f>
        <v>13.5</v>
      </c>
      <c r="F238">
        <f>Guyana!D122</f>
        <v>8</v>
      </c>
      <c r="I238">
        <f>Guyana!F122</f>
        <v>1.5000000000000001E-2</v>
      </c>
      <c r="J238" s="76" t="str">
        <f t="shared" si="3"/>
        <v>insert into wave_info (location_id,loading_type,hs,hmax,tp,gamma,alpha,return_period,probability,unit_id) values (4,'long-term',10.6627296587927,null,13.5,8,null,null,0.015,1);</v>
      </c>
    </row>
    <row r="239" spans="1:10" ht="45" x14ac:dyDescent="0.25">
      <c r="A239">
        <v>4</v>
      </c>
      <c r="B239" s="62" t="s">
        <v>179</v>
      </c>
      <c r="C239">
        <f>Guyana!C123</f>
        <v>10.662729658792651</v>
      </c>
      <c r="E239">
        <f>Guyana!E123</f>
        <v>14.5</v>
      </c>
      <c r="F239">
        <f>Guyana!D123</f>
        <v>8</v>
      </c>
      <c r="I239">
        <f>Guyana!F123</f>
        <v>3.0000000000000002E-2</v>
      </c>
      <c r="J239" s="76" t="str">
        <f t="shared" si="3"/>
        <v>insert into wave_info (location_id,loading_type,hs,hmax,tp,gamma,alpha,return_period,probability,unit_id) values (4,'long-term',10.6627296587927,null,14.5,8,null,null,0.03,1);</v>
      </c>
    </row>
    <row r="240" spans="1:10" ht="45" x14ac:dyDescent="0.25">
      <c r="A240">
        <v>4</v>
      </c>
      <c r="B240" s="62" t="s">
        <v>179</v>
      </c>
      <c r="C240">
        <f>Guyana!C124</f>
        <v>10.662729658792651</v>
      </c>
      <c r="E240">
        <f>Guyana!E124</f>
        <v>15.5</v>
      </c>
      <c r="F240">
        <f>Guyana!D124</f>
        <v>8</v>
      </c>
      <c r="I240">
        <f>Guyana!F124</f>
        <v>2.6000000000000002E-2</v>
      </c>
      <c r="J240" s="76" t="str">
        <f t="shared" si="3"/>
        <v>insert into wave_info (location_id,loading_type,hs,hmax,tp,gamma,alpha,return_period,probability,unit_id) values (4,'long-term',10.6627296587927,null,15.5,8,null,null,0.026,1);</v>
      </c>
    </row>
    <row r="241" spans="1:10" ht="45" x14ac:dyDescent="0.25">
      <c r="A241">
        <v>4</v>
      </c>
      <c r="B241" s="62" t="s">
        <v>179</v>
      </c>
      <c r="C241">
        <f>Guyana!C125</f>
        <v>10.662729658792651</v>
      </c>
      <c r="E241">
        <f>Guyana!E125</f>
        <v>16.5</v>
      </c>
      <c r="F241">
        <f>Guyana!D125</f>
        <v>8</v>
      </c>
      <c r="I241">
        <f>Guyana!F125</f>
        <v>7.000000000000001E-3</v>
      </c>
      <c r="J241" s="76" t="str">
        <f t="shared" si="3"/>
        <v>insert into wave_info (location_id,loading_type,hs,hmax,tp,gamma,alpha,return_period,probability,unit_id) values (4,'long-term',10.6627296587927,null,16.5,8,null,null,0.007,1);</v>
      </c>
    </row>
    <row r="242" spans="1:10" ht="45" x14ac:dyDescent="0.25">
      <c r="A242">
        <v>4</v>
      </c>
      <c r="B242" s="62" t="s">
        <v>179</v>
      </c>
      <c r="C242">
        <f>Guyana!C126</f>
        <v>11.48293963254593</v>
      </c>
      <c r="E242">
        <f>Guyana!E126</f>
        <v>8.5</v>
      </c>
      <c r="F242">
        <f>Guyana!D126</f>
        <v>1</v>
      </c>
      <c r="I242">
        <f>Guyana!F126</f>
        <v>5.000000000000001E-2</v>
      </c>
      <c r="J242" s="76" t="str">
        <f t="shared" si="3"/>
        <v>insert into wave_info (location_id,loading_type,hs,hmax,tp,gamma,alpha,return_period,probability,unit_id) values (4,'long-term',11.4829396325459,null,8.5,1,null,null,0.05,1);</v>
      </c>
    </row>
    <row r="243" spans="1:10" ht="45" x14ac:dyDescent="0.25">
      <c r="A243">
        <v>4</v>
      </c>
      <c r="B243" s="62" t="s">
        <v>179</v>
      </c>
      <c r="C243">
        <f>Guyana!C127</f>
        <v>11.48293963254593</v>
      </c>
      <c r="E243">
        <f>Guyana!E127</f>
        <v>9.5</v>
      </c>
      <c r="F243">
        <f>Guyana!D127</f>
        <v>2</v>
      </c>
      <c r="I243">
        <f>Guyana!F127</f>
        <v>0.26100000000000001</v>
      </c>
      <c r="J243" s="76" t="str">
        <f t="shared" si="3"/>
        <v>insert into wave_info (location_id,loading_type,hs,hmax,tp,gamma,alpha,return_period,probability,unit_id) values (4,'long-term',11.4829396325459,null,9.5,2,null,null,0.261,1);</v>
      </c>
    </row>
    <row r="244" spans="1:10" ht="45" x14ac:dyDescent="0.25">
      <c r="A244">
        <v>4</v>
      </c>
      <c r="B244" s="62" t="s">
        <v>179</v>
      </c>
      <c r="C244">
        <f>Guyana!C128</f>
        <v>11.48293963254593</v>
      </c>
      <c r="E244">
        <f>Guyana!E128</f>
        <v>10.5</v>
      </c>
      <c r="F244">
        <f>Guyana!D128</f>
        <v>2</v>
      </c>
      <c r="I244">
        <f>Guyana!F128</f>
        <v>9.5000000000000001E-2</v>
      </c>
      <c r="J244" s="76" t="str">
        <f t="shared" si="3"/>
        <v>insert into wave_info (location_id,loading_type,hs,hmax,tp,gamma,alpha,return_period,probability,unit_id) values (4,'long-term',11.4829396325459,null,10.5,2,null,null,0.095,1);</v>
      </c>
    </row>
    <row r="245" spans="1:10" ht="45" x14ac:dyDescent="0.25">
      <c r="A245">
        <v>4</v>
      </c>
      <c r="B245" s="62" t="s">
        <v>179</v>
      </c>
      <c r="C245">
        <f>Guyana!C129</f>
        <v>11.48293963254593</v>
      </c>
      <c r="E245">
        <f>Guyana!E129</f>
        <v>12.5</v>
      </c>
      <c r="F245">
        <f>Guyana!D129</f>
        <v>8</v>
      </c>
      <c r="I245">
        <f>Guyana!F129</f>
        <v>1E-3</v>
      </c>
      <c r="J245" s="76" t="str">
        <f t="shared" si="3"/>
        <v>insert into wave_info (location_id,loading_type,hs,hmax,tp,gamma,alpha,return_period,probability,unit_id) values (4,'long-term',11.4829396325459,null,12.5,8,null,null,0.001,1);</v>
      </c>
    </row>
    <row r="246" spans="1:10" ht="45" x14ac:dyDescent="0.25">
      <c r="A246">
        <v>4</v>
      </c>
      <c r="B246" s="62" t="s">
        <v>179</v>
      </c>
      <c r="C246">
        <f>Guyana!C130</f>
        <v>11.48293963254593</v>
      </c>
      <c r="E246">
        <f>Guyana!E130</f>
        <v>13.5</v>
      </c>
      <c r="F246">
        <f>Guyana!D130</f>
        <v>8</v>
      </c>
      <c r="I246">
        <f>Guyana!F130</f>
        <v>2E-3</v>
      </c>
      <c r="J246" s="76" t="str">
        <f t="shared" si="3"/>
        <v>insert into wave_info (location_id,loading_type,hs,hmax,tp,gamma,alpha,return_period,probability,unit_id) values (4,'long-term',11.4829396325459,null,13.5,8,null,null,0.002,1);</v>
      </c>
    </row>
    <row r="247" spans="1:10" ht="45" x14ac:dyDescent="0.25">
      <c r="A247">
        <v>4</v>
      </c>
      <c r="B247" s="62" t="s">
        <v>179</v>
      </c>
      <c r="C247">
        <f>Guyana!C131</f>
        <v>11.48293963254593</v>
      </c>
      <c r="E247">
        <f>Guyana!E131</f>
        <v>14.5</v>
      </c>
      <c r="F247">
        <f>Guyana!D131</f>
        <v>8</v>
      </c>
      <c r="I247">
        <f>Guyana!F131</f>
        <v>1.9E-2</v>
      </c>
      <c r="J247" s="76" t="str">
        <f t="shared" si="3"/>
        <v>insert into wave_info (location_id,loading_type,hs,hmax,tp,gamma,alpha,return_period,probability,unit_id) values (4,'long-term',11.4829396325459,null,14.5,8,null,null,0.019,1);</v>
      </c>
    </row>
    <row r="248" spans="1:10" ht="45" x14ac:dyDescent="0.25">
      <c r="A248">
        <v>4</v>
      </c>
      <c r="B248" s="62" t="s">
        <v>179</v>
      </c>
      <c r="C248">
        <f>Guyana!C132</f>
        <v>11.48293963254593</v>
      </c>
      <c r="E248">
        <f>Guyana!E132</f>
        <v>15.5</v>
      </c>
      <c r="F248">
        <f>Guyana!D132</f>
        <v>8</v>
      </c>
      <c r="I248">
        <f>Guyana!F132</f>
        <v>1.3000000000000001E-2</v>
      </c>
      <c r="J248" s="76" t="str">
        <f t="shared" si="3"/>
        <v>insert into wave_info (location_id,loading_type,hs,hmax,tp,gamma,alpha,return_period,probability,unit_id) values (4,'long-term',11.4829396325459,null,15.5,8,null,null,0.013,1);</v>
      </c>
    </row>
    <row r="249" spans="1:10" ht="45" x14ac:dyDescent="0.25">
      <c r="A249">
        <v>4</v>
      </c>
      <c r="B249" s="62" t="s">
        <v>179</v>
      </c>
      <c r="C249">
        <f>Guyana!C133</f>
        <v>11.48293963254593</v>
      </c>
      <c r="E249">
        <f>Guyana!E133</f>
        <v>16.5</v>
      </c>
      <c r="F249">
        <f>Guyana!D133</f>
        <v>8</v>
      </c>
      <c r="I249">
        <f>Guyana!F133</f>
        <v>8.0000000000000002E-3</v>
      </c>
      <c r="J249" s="76" t="str">
        <f t="shared" si="3"/>
        <v>insert into wave_info (location_id,loading_type,hs,hmax,tp,gamma,alpha,return_period,probability,unit_id) values (4,'long-term',11.4829396325459,null,16.5,8,null,null,0.008,1);</v>
      </c>
    </row>
    <row r="250" spans="1:10" ht="45" x14ac:dyDescent="0.25">
      <c r="A250">
        <v>4</v>
      </c>
      <c r="B250" s="62" t="s">
        <v>179</v>
      </c>
      <c r="C250">
        <f>Guyana!C134</f>
        <v>12.303149606299211</v>
      </c>
      <c r="E250">
        <f>Guyana!E134</f>
        <v>8.5</v>
      </c>
      <c r="F250">
        <f>Guyana!D134</f>
        <v>1</v>
      </c>
      <c r="I250">
        <f>Guyana!F134</f>
        <v>5.9999999999999993E-3</v>
      </c>
      <c r="J250" s="76" t="str">
        <f t="shared" si="3"/>
        <v>insert into wave_info (location_id,loading_type,hs,hmax,tp,gamma,alpha,return_period,probability,unit_id) values (4,'long-term',12.3031496062992,null,8.5,1,null,null,0.006,1);</v>
      </c>
    </row>
    <row r="251" spans="1:10" ht="45" x14ac:dyDescent="0.25">
      <c r="A251">
        <v>4</v>
      </c>
      <c r="B251" s="62" t="s">
        <v>179</v>
      </c>
      <c r="C251">
        <f>Guyana!C135</f>
        <v>12.303149606299211</v>
      </c>
      <c r="E251">
        <f>Guyana!E135</f>
        <v>9.5</v>
      </c>
      <c r="F251">
        <f>Guyana!D135</f>
        <v>2</v>
      </c>
      <c r="I251">
        <f>Guyana!F135</f>
        <v>0.09</v>
      </c>
      <c r="J251" s="76" t="str">
        <f t="shared" si="3"/>
        <v>insert into wave_info (location_id,loading_type,hs,hmax,tp,gamma,alpha,return_period,probability,unit_id) values (4,'long-term',12.3031496062992,null,9.5,2,null,null,0.09,1);</v>
      </c>
    </row>
    <row r="252" spans="1:10" ht="45" x14ac:dyDescent="0.25">
      <c r="A252">
        <v>4</v>
      </c>
      <c r="B252" s="62" t="s">
        <v>179</v>
      </c>
      <c r="C252">
        <f>Guyana!C136</f>
        <v>12.303149606299211</v>
      </c>
      <c r="E252">
        <f>Guyana!E136</f>
        <v>10.5</v>
      </c>
      <c r="F252">
        <f>Guyana!D136</f>
        <v>2</v>
      </c>
      <c r="I252">
        <f>Guyana!F136</f>
        <v>7.3999999999999996E-2</v>
      </c>
      <c r="J252" s="76" t="str">
        <f t="shared" si="3"/>
        <v>insert into wave_info (location_id,loading_type,hs,hmax,tp,gamma,alpha,return_period,probability,unit_id) values (4,'long-term',12.3031496062992,null,10.5,2,null,null,0.074,1);</v>
      </c>
    </row>
    <row r="253" spans="1:10" ht="45" x14ac:dyDescent="0.25">
      <c r="A253">
        <v>4</v>
      </c>
      <c r="B253" s="62" t="s">
        <v>179</v>
      </c>
      <c r="C253">
        <f>Guyana!C137</f>
        <v>12.303149606299211</v>
      </c>
      <c r="E253">
        <f>Guyana!E137</f>
        <v>11.5</v>
      </c>
      <c r="F253">
        <f>Guyana!D137</f>
        <v>2</v>
      </c>
      <c r="I253">
        <f>Guyana!F137</f>
        <v>7.000000000000001E-3</v>
      </c>
      <c r="J253" s="76" t="str">
        <f t="shared" si="3"/>
        <v>insert into wave_info (location_id,loading_type,hs,hmax,tp,gamma,alpha,return_period,probability,unit_id) values (4,'long-term',12.3031496062992,null,11.5,2,null,null,0.007,1);</v>
      </c>
    </row>
    <row r="254" spans="1:10" ht="45" x14ac:dyDescent="0.25">
      <c r="A254">
        <v>4</v>
      </c>
      <c r="B254" s="62" t="s">
        <v>179</v>
      </c>
      <c r="C254">
        <f>Guyana!C138</f>
        <v>12.303149606299211</v>
      </c>
      <c r="E254">
        <f>Guyana!E138</f>
        <v>13.5</v>
      </c>
      <c r="F254">
        <f>Guyana!D138</f>
        <v>8</v>
      </c>
      <c r="I254">
        <f>Guyana!F138</f>
        <v>2E-3</v>
      </c>
      <c r="J254" s="76" t="str">
        <f t="shared" si="3"/>
        <v>insert into wave_info (location_id,loading_type,hs,hmax,tp,gamma,alpha,return_period,probability,unit_id) values (4,'long-term',12.3031496062992,null,13.5,8,null,null,0.002,1);</v>
      </c>
    </row>
    <row r="255" spans="1:10" ht="45" x14ac:dyDescent="0.25">
      <c r="A255">
        <v>4</v>
      </c>
      <c r="B255" s="62" t="s">
        <v>179</v>
      </c>
      <c r="C255">
        <f>Guyana!C139</f>
        <v>12.303149606299211</v>
      </c>
      <c r="E255">
        <f>Guyana!E139</f>
        <v>14.5</v>
      </c>
      <c r="F255">
        <f>Guyana!D139</f>
        <v>8</v>
      </c>
      <c r="I255">
        <f>Guyana!F139</f>
        <v>2.9999999999999996E-3</v>
      </c>
      <c r="J255" s="76" t="str">
        <f t="shared" si="3"/>
        <v>insert into wave_info (location_id,loading_type,hs,hmax,tp,gamma,alpha,return_period,probability,unit_id) values (4,'long-term',12.3031496062992,null,14.5,8,null,null,0.003,1);</v>
      </c>
    </row>
    <row r="256" spans="1:10" ht="45" x14ac:dyDescent="0.25">
      <c r="A256">
        <v>4</v>
      </c>
      <c r="B256" s="62" t="s">
        <v>179</v>
      </c>
      <c r="C256">
        <f>Guyana!C140</f>
        <v>12.303149606299211</v>
      </c>
      <c r="E256">
        <f>Guyana!E140</f>
        <v>15.5</v>
      </c>
      <c r="F256">
        <f>Guyana!D140</f>
        <v>8</v>
      </c>
      <c r="I256">
        <f>Guyana!F140</f>
        <v>1.7999999999999995E-2</v>
      </c>
      <c r="J256" s="76" t="str">
        <f t="shared" si="3"/>
        <v>insert into wave_info (location_id,loading_type,hs,hmax,tp,gamma,alpha,return_period,probability,unit_id) values (4,'long-term',12.3031496062992,null,15.5,8,null,null,0.018,1);</v>
      </c>
    </row>
    <row r="257" spans="1:10" ht="45" x14ac:dyDescent="0.25">
      <c r="A257">
        <v>4</v>
      </c>
      <c r="B257" s="62" t="s">
        <v>179</v>
      </c>
      <c r="C257">
        <f>Guyana!C141</f>
        <v>12.303149606299211</v>
      </c>
      <c r="E257">
        <f>Guyana!E141</f>
        <v>16.5</v>
      </c>
      <c r="F257">
        <f>Guyana!D141</f>
        <v>8</v>
      </c>
      <c r="I257">
        <f>Guyana!F141</f>
        <v>4.0000000000000001E-3</v>
      </c>
      <c r="J257" s="76" t="str">
        <f t="shared" si="3"/>
        <v>insert into wave_info (location_id,loading_type,hs,hmax,tp,gamma,alpha,return_period,probability,unit_id) values (4,'long-term',12.3031496062992,null,16.5,8,null,null,0.004,1);</v>
      </c>
    </row>
    <row r="258" spans="1:10" ht="45" x14ac:dyDescent="0.25">
      <c r="A258">
        <v>4</v>
      </c>
      <c r="B258" s="62" t="s">
        <v>179</v>
      </c>
      <c r="C258">
        <f>Guyana!C142</f>
        <v>12.303149606299211</v>
      </c>
      <c r="E258">
        <f>Guyana!E142</f>
        <v>17.5</v>
      </c>
      <c r="F258">
        <f>Guyana!D142</f>
        <v>8</v>
      </c>
      <c r="I258">
        <f>Guyana!F142</f>
        <v>4.0000000000000001E-3</v>
      </c>
      <c r="J258" s="76" t="str">
        <f t="shared" si="3"/>
        <v>insert into wave_info (location_id,loading_type,hs,hmax,tp,gamma,alpha,return_period,probability,unit_id) values (4,'long-term',12.3031496062992,null,17.5,8,null,null,0.004,1);</v>
      </c>
    </row>
    <row r="259" spans="1:10" ht="45" x14ac:dyDescent="0.25">
      <c r="A259">
        <v>4</v>
      </c>
      <c r="B259" s="62" t="s">
        <v>179</v>
      </c>
      <c r="C259">
        <f>Guyana!C143</f>
        <v>13.123359580052492</v>
      </c>
      <c r="E259">
        <f>Guyana!E143</f>
        <v>8.5</v>
      </c>
      <c r="F259">
        <f>Guyana!D143</f>
        <v>1</v>
      </c>
      <c r="I259">
        <f>Guyana!F143</f>
        <v>1E-3</v>
      </c>
      <c r="J259" s="76" t="str">
        <f t="shared" si="3"/>
        <v>insert into wave_info (location_id,loading_type,hs,hmax,tp,gamma,alpha,return_period,probability,unit_id) values (4,'long-term',13.1233595800525,null,8.5,1,null,null,0.001,1);</v>
      </c>
    </row>
    <row r="260" spans="1:10" ht="45" x14ac:dyDescent="0.25">
      <c r="A260">
        <v>4</v>
      </c>
      <c r="B260" s="62" t="s">
        <v>179</v>
      </c>
      <c r="C260">
        <f>Guyana!C144</f>
        <v>13.123359580052492</v>
      </c>
      <c r="E260">
        <f>Guyana!E144</f>
        <v>9.5</v>
      </c>
      <c r="F260">
        <f>Guyana!D144</f>
        <v>2</v>
      </c>
      <c r="I260">
        <f>Guyana!F144</f>
        <v>1.9999999999999997E-2</v>
      </c>
      <c r="J260" s="76" t="str">
        <f t="shared" ref="J260:J271" si="4">CONCATENATE("insert into wave_info (location_id,loading_type,hs,hmax,tp,gamma,alpha,return_period,probability,unit_id) values (",A260,",'",B260,"',",C260,",",IF(LEN(D260)&gt;0,D260,"null"),",",E260,",",F260,",null,",IF(LEN(H260)&gt;0,H260,"null"),",",IF(LEN(I260)&gt;0,I260,"null"),",1);")</f>
        <v>insert into wave_info (location_id,loading_type,hs,hmax,tp,gamma,alpha,return_period,probability,unit_id) values (4,'long-term',13.1233595800525,null,9.5,2,null,null,0.02,1);</v>
      </c>
    </row>
    <row r="261" spans="1:10" ht="45" x14ac:dyDescent="0.25">
      <c r="A261">
        <v>4</v>
      </c>
      <c r="B261" s="62" t="s">
        <v>179</v>
      </c>
      <c r="C261">
        <f>Guyana!C145</f>
        <v>13.123359580052492</v>
      </c>
      <c r="E261">
        <f>Guyana!E145</f>
        <v>10.5</v>
      </c>
      <c r="F261">
        <f>Guyana!D145</f>
        <v>2</v>
      </c>
      <c r="I261">
        <f>Guyana!F145</f>
        <v>4.2000000000000003E-2</v>
      </c>
      <c r="J261" s="76" t="str">
        <f t="shared" si="4"/>
        <v>insert into wave_info (location_id,loading_type,hs,hmax,tp,gamma,alpha,return_period,probability,unit_id) values (4,'long-term',13.1233595800525,null,10.5,2,null,null,0.042,1);</v>
      </c>
    </row>
    <row r="262" spans="1:10" ht="45" x14ac:dyDescent="0.25">
      <c r="A262">
        <v>4</v>
      </c>
      <c r="B262" s="62" t="s">
        <v>179</v>
      </c>
      <c r="C262">
        <f>Guyana!C146</f>
        <v>13.123359580052492</v>
      </c>
      <c r="E262">
        <f>Guyana!E146</f>
        <v>14.5</v>
      </c>
      <c r="F262">
        <f>Guyana!D146</f>
        <v>8</v>
      </c>
      <c r="I262">
        <f>Guyana!F146</f>
        <v>4.0000000000000001E-3</v>
      </c>
      <c r="J262" s="76" t="str">
        <f t="shared" si="4"/>
        <v>insert into wave_info (location_id,loading_type,hs,hmax,tp,gamma,alpha,return_period,probability,unit_id) values (4,'long-term',13.1233595800525,null,14.5,8,null,null,0.004,1);</v>
      </c>
    </row>
    <row r="263" spans="1:10" ht="45" x14ac:dyDescent="0.25">
      <c r="A263">
        <v>4</v>
      </c>
      <c r="B263" s="62" t="s">
        <v>179</v>
      </c>
      <c r="C263">
        <f>Guyana!C147</f>
        <v>13.123359580052492</v>
      </c>
      <c r="E263">
        <f>Guyana!E147</f>
        <v>16.5</v>
      </c>
      <c r="F263">
        <f>Guyana!D147</f>
        <v>8</v>
      </c>
      <c r="I263">
        <f>Guyana!F147</f>
        <v>1E-3</v>
      </c>
      <c r="J263" s="76" t="str">
        <f t="shared" si="4"/>
        <v>insert into wave_info (location_id,loading_type,hs,hmax,tp,gamma,alpha,return_period,probability,unit_id) values (4,'long-term',13.1233595800525,null,16.5,8,null,null,0.001,1);</v>
      </c>
    </row>
    <row r="264" spans="1:10" ht="45" x14ac:dyDescent="0.25">
      <c r="A264">
        <v>4</v>
      </c>
      <c r="B264" s="62" t="s">
        <v>179</v>
      </c>
      <c r="C264">
        <f>Guyana!C148</f>
        <v>13.123359580052492</v>
      </c>
      <c r="E264">
        <f>Guyana!E148</f>
        <v>17.5</v>
      </c>
      <c r="F264">
        <f>Guyana!D148</f>
        <v>8</v>
      </c>
      <c r="I264">
        <f>Guyana!F148</f>
        <v>2.9999999999999996E-3</v>
      </c>
      <c r="J264" s="76" t="str">
        <f t="shared" si="4"/>
        <v>insert into wave_info (location_id,loading_type,hs,hmax,tp,gamma,alpha,return_period,probability,unit_id) values (4,'long-term',13.1233595800525,null,17.5,8,null,null,0.003,1);</v>
      </c>
    </row>
    <row r="265" spans="1:10" ht="45" x14ac:dyDescent="0.25">
      <c r="A265">
        <v>4</v>
      </c>
      <c r="B265" s="62" t="s">
        <v>179</v>
      </c>
      <c r="C265">
        <f>Guyana!C149</f>
        <v>13.943569553805773</v>
      </c>
      <c r="E265">
        <f>Guyana!E149</f>
        <v>9.5</v>
      </c>
      <c r="F265">
        <f>Guyana!D149</f>
        <v>2</v>
      </c>
      <c r="I265">
        <f>Guyana!F149</f>
        <v>2.9999999999999996E-3</v>
      </c>
      <c r="J265" s="76" t="str">
        <f t="shared" si="4"/>
        <v>insert into wave_info (location_id,loading_type,hs,hmax,tp,gamma,alpha,return_period,probability,unit_id) values (4,'long-term',13.9435695538058,null,9.5,2,null,null,0.003,1);</v>
      </c>
    </row>
    <row r="266" spans="1:10" ht="45" x14ac:dyDescent="0.25">
      <c r="A266">
        <v>4</v>
      </c>
      <c r="B266" s="62" t="s">
        <v>179</v>
      </c>
      <c r="C266">
        <f>Guyana!C150</f>
        <v>13.943569553805773</v>
      </c>
      <c r="E266">
        <f>Guyana!E150</f>
        <v>10.5</v>
      </c>
      <c r="F266">
        <f>Guyana!D150</f>
        <v>2</v>
      </c>
      <c r="I266">
        <f>Guyana!F150</f>
        <v>2.3000000000000003E-2</v>
      </c>
      <c r="J266" s="76" t="str">
        <f t="shared" si="4"/>
        <v>insert into wave_info (location_id,loading_type,hs,hmax,tp,gamma,alpha,return_period,probability,unit_id) values (4,'long-term',13.9435695538058,null,10.5,2,null,null,0.023,1);</v>
      </c>
    </row>
    <row r="267" spans="1:10" ht="45" x14ac:dyDescent="0.25">
      <c r="A267">
        <v>4</v>
      </c>
      <c r="B267" s="62" t="s">
        <v>179</v>
      </c>
      <c r="C267">
        <f>Guyana!C151</f>
        <v>13.943569553805773</v>
      </c>
      <c r="E267">
        <f>Guyana!E151</f>
        <v>11.5</v>
      </c>
      <c r="F267">
        <f>Guyana!D151</f>
        <v>2</v>
      </c>
      <c r="I267">
        <f>Guyana!F151</f>
        <v>2E-3</v>
      </c>
      <c r="J267" s="76" t="str">
        <f t="shared" si="4"/>
        <v>insert into wave_info (location_id,loading_type,hs,hmax,tp,gamma,alpha,return_period,probability,unit_id) values (4,'long-term',13.9435695538058,null,11.5,2,null,null,0.002,1);</v>
      </c>
    </row>
    <row r="268" spans="1:10" ht="45" x14ac:dyDescent="0.25">
      <c r="A268">
        <v>4</v>
      </c>
      <c r="B268" s="62" t="s">
        <v>179</v>
      </c>
      <c r="C268">
        <f>Guyana!C152</f>
        <v>14.763779527559054</v>
      </c>
      <c r="E268">
        <f>Guyana!E152</f>
        <v>9.5</v>
      </c>
      <c r="F268">
        <f>Guyana!D152</f>
        <v>2</v>
      </c>
      <c r="I268">
        <f>Guyana!F152</f>
        <v>1E-3</v>
      </c>
      <c r="J268" s="76" t="str">
        <f t="shared" si="4"/>
        <v>insert into wave_info (location_id,loading_type,hs,hmax,tp,gamma,alpha,return_period,probability,unit_id) values (4,'long-term',14.7637795275591,null,9.5,2,null,null,0.001,1);</v>
      </c>
    </row>
    <row r="269" spans="1:10" ht="45" x14ac:dyDescent="0.25">
      <c r="A269">
        <v>4</v>
      </c>
      <c r="B269" s="62" t="s">
        <v>179</v>
      </c>
      <c r="C269">
        <f>Guyana!C153</f>
        <v>14.763779527559054</v>
      </c>
      <c r="E269">
        <f>Guyana!E153</f>
        <v>10.5</v>
      </c>
      <c r="F269">
        <f>Guyana!D153</f>
        <v>2</v>
      </c>
      <c r="I269">
        <f>Guyana!F153</f>
        <v>8.9999999999999976E-3</v>
      </c>
      <c r="J269" s="76" t="str">
        <f t="shared" si="4"/>
        <v>insert into wave_info (location_id,loading_type,hs,hmax,tp,gamma,alpha,return_period,probability,unit_id) values (4,'long-term',14.7637795275591,null,10.5,2,null,null,0.009,1);</v>
      </c>
    </row>
    <row r="270" spans="1:10" ht="45" x14ac:dyDescent="0.25">
      <c r="A270">
        <v>4</v>
      </c>
      <c r="B270" s="62" t="s">
        <v>179</v>
      </c>
      <c r="C270">
        <f>Guyana!C154</f>
        <v>14.763779527559054</v>
      </c>
      <c r="E270">
        <f>Guyana!E154</f>
        <v>11.5</v>
      </c>
      <c r="F270">
        <f>Guyana!D154</f>
        <v>2</v>
      </c>
      <c r="I270">
        <f>Guyana!F154</f>
        <v>2.9999999999999996E-3</v>
      </c>
      <c r="J270" s="76" t="str">
        <f t="shared" si="4"/>
        <v>insert into wave_info (location_id,loading_type,hs,hmax,tp,gamma,alpha,return_period,probability,unit_id) values (4,'long-term',14.7637795275591,null,11.5,2,null,null,0.003,1);</v>
      </c>
    </row>
    <row r="271" spans="1:10" ht="45" x14ac:dyDescent="0.25">
      <c r="A271">
        <v>4</v>
      </c>
      <c r="B271" s="62" t="s">
        <v>179</v>
      </c>
      <c r="C271">
        <f>Guyana!C155</f>
        <v>15.583989501312335</v>
      </c>
      <c r="E271">
        <f>Guyana!E155</f>
        <v>11.5</v>
      </c>
      <c r="F271">
        <f>Guyana!D155</f>
        <v>2</v>
      </c>
      <c r="I271">
        <f>Guyana!F155</f>
        <v>1E-3</v>
      </c>
      <c r="J271" s="76" t="str">
        <f t="shared" si="4"/>
        <v>insert into wave_info (location_id,loading_type,hs,hmax,tp,gamma,alpha,return_period,probability,unit_id) values (4,'long-term',15.5839895013123,null,11.5,2,null,null,0.001,1);</v>
      </c>
    </row>
    <row r="272" spans="1:10" x14ac:dyDescent="0.25">
      <c r="B272" s="62"/>
    </row>
    <row r="273" spans="2:2" x14ac:dyDescent="0.25">
      <c r="B273" s="62"/>
    </row>
    <row r="274" spans="2:2" x14ac:dyDescent="0.25">
      <c r="B274" s="62"/>
    </row>
    <row r="275" spans="2:2" x14ac:dyDescent="0.25">
      <c r="B275" s="62"/>
    </row>
    <row r="276" spans="2:2" x14ac:dyDescent="0.25">
      <c r="B276" s="62"/>
    </row>
    <row r="277" spans="2:2" x14ac:dyDescent="0.25">
      <c r="B277" s="62"/>
    </row>
    <row r="278" spans="2:2" x14ac:dyDescent="0.25">
      <c r="B278" s="62"/>
    </row>
    <row r="279" spans="2:2" x14ac:dyDescent="0.25">
      <c r="B279" s="62"/>
    </row>
    <row r="280" spans="2:2" x14ac:dyDescent="0.25">
      <c r="B280" s="62"/>
    </row>
    <row r="281" spans="2:2" x14ac:dyDescent="0.25">
      <c r="B281" s="62"/>
    </row>
    <row r="282" spans="2:2" x14ac:dyDescent="0.25">
      <c r="B282" s="62"/>
    </row>
    <row r="283" spans="2:2" x14ac:dyDescent="0.25">
      <c r="B283" s="62"/>
    </row>
    <row r="284" spans="2:2" x14ac:dyDescent="0.25">
      <c r="B284" s="62"/>
    </row>
    <row r="285" spans="2:2" x14ac:dyDescent="0.25">
      <c r="B285" s="62"/>
    </row>
    <row r="286" spans="2:2" x14ac:dyDescent="0.25">
      <c r="B286" s="62"/>
    </row>
    <row r="287" spans="2:2" x14ac:dyDescent="0.25">
      <c r="B287" s="62"/>
    </row>
    <row r="288" spans="2:2" x14ac:dyDescent="0.25">
      <c r="B288" s="62"/>
    </row>
    <row r="289" spans="2:2" x14ac:dyDescent="0.25">
      <c r="B289" s="62"/>
    </row>
    <row r="290" spans="2:2" x14ac:dyDescent="0.25">
      <c r="B290" s="62"/>
    </row>
    <row r="291" spans="2:2" x14ac:dyDescent="0.25">
      <c r="B291" s="62"/>
    </row>
    <row r="292" spans="2:2" x14ac:dyDescent="0.25">
      <c r="B292" s="62"/>
    </row>
    <row r="293" spans="2:2" x14ac:dyDescent="0.25">
      <c r="B293" s="62"/>
    </row>
    <row r="294" spans="2:2" x14ac:dyDescent="0.25">
      <c r="B294" s="62"/>
    </row>
    <row r="295" spans="2:2" x14ac:dyDescent="0.25">
      <c r="B295" s="62"/>
    </row>
    <row r="296" spans="2:2" x14ac:dyDescent="0.25">
      <c r="B296" s="62"/>
    </row>
    <row r="297" spans="2:2" x14ac:dyDescent="0.25">
      <c r="B297" s="62"/>
    </row>
    <row r="298" spans="2:2" x14ac:dyDescent="0.25">
      <c r="B298" s="62"/>
    </row>
    <row r="299" spans="2:2" x14ac:dyDescent="0.25">
      <c r="B299" s="62"/>
    </row>
    <row r="300" spans="2:2" x14ac:dyDescent="0.25">
      <c r="B300" s="62"/>
    </row>
    <row r="301" spans="2:2" x14ac:dyDescent="0.25">
      <c r="B301" s="62"/>
    </row>
    <row r="302" spans="2:2" x14ac:dyDescent="0.25">
      <c r="B302" s="62"/>
    </row>
    <row r="303" spans="2:2" x14ac:dyDescent="0.25">
      <c r="B303" s="62"/>
    </row>
    <row r="304" spans="2:2" x14ac:dyDescent="0.25">
      <c r="B304" s="62"/>
    </row>
    <row r="305" spans="2:2" x14ac:dyDescent="0.25">
      <c r="B305" s="62"/>
    </row>
    <row r="306" spans="2:2" x14ac:dyDescent="0.25">
      <c r="B306" s="62"/>
    </row>
    <row r="307" spans="2:2" x14ac:dyDescent="0.25">
      <c r="B307" s="62"/>
    </row>
    <row r="308" spans="2:2" x14ac:dyDescent="0.25">
      <c r="B308" s="62"/>
    </row>
    <row r="309" spans="2:2" x14ac:dyDescent="0.25">
      <c r="B309" s="62"/>
    </row>
    <row r="310" spans="2:2" x14ac:dyDescent="0.25">
      <c r="B310" s="62"/>
    </row>
    <row r="311" spans="2:2" x14ac:dyDescent="0.25">
      <c r="B311" s="62"/>
    </row>
    <row r="312" spans="2:2" x14ac:dyDescent="0.25">
      <c r="B312" s="62"/>
    </row>
    <row r="313" spans="2:2" x14ac:dyDescent="0.25">
      <c r="B313" s="62"/>
    </row>
    <row r="314" spans="2:2" x14ac:dyDescent="0.25">
      <c r="B314" s="62"/>
    </row>
    <row r="315" spans="2:2" x14ac:dyDescent="0.25">
      <c r="B315" s="62"/>
    </row>
    <row r="316" spans="2:2" x14ac:dyDescent="0.25">
      <c r="B316" s="62"/>
    </row>
    <row r="317" spans="2:2" x14ac:dyDescent="0.25">
      <c r="B317" s="62"/>
    </row>
    <row r="318" spans="2:2" x14ac:dyDescent="0.25">
      <c r="B318" s="62"/>
    </row>
    <row r="319" spans="2:2" x14ac:dyDescent="0.25">
      <c r="B319" s="62"/>
    </row>
    <row r="320" spans="2:2" x14ac:dyDescent="0.25">
      <c r="B320" s="62"/>
    </row>
    <row r="321" spans="2:2" x14ac:dyDescent="0.25">
      <c r="B321" s="62"/>
    </row>
    <row r="322" spans="2:2" x14ac:dyDescent="0.25">
      <c r="B322" s="62"/>
    </row>
    <row r="323" spans="2:2" x14ac:dyDescent="0.25">
      <c r="B323" s="62"/>
    </row>
    <row r="324" spans="2:2" x14ac:dyDescent="0.25">
      <c r="B324" s="62"/>
    </row>
    <row r="325" spans="2:2" x14ac:dyDescent="0.25">
      <c r="B325" s="62"/>
    </row>
    <row r="326" spans="2:2" x14ac:dyDescent="0.25">
      <c r="B326" s="62"/>
    </row>
    <row r="327" spans="2:2" x14ac:dyDescent="0.25">
      <c r="B327" s="62"/>
    </row>
    <row r="328" spans="2:2" x14ac:dyDescent="0.25">
      <c r="B328" s="62"/>
    </row>
    <row r="329" spans="2:2" x14ac:dyDescent="0.25">
      <c r="B329" s="62"/>
    </row>
    <row r="330" spans="2:2" x14ac:dyDescent="0.25">
      <c r="B330" s="62"/>
    </row>
    <row r="331" spans="2:2" x14ac:dyDescent="0.25">
      <c r="B331" s="62"/>
    </row>
    <row r="332" spans="2:2" x14ac:dyDescent="0.25">
      <c r="B332" s="62"/>
    </row>
    <row r="333" spans="2:2" x14ac:dyDescent="0.25">
      <c r="B333" s="62"/>
    </row>
    <row r="334" spans="2:2" x14ac:dyDescent="0.25">
      <c r="B334" s="62"/>
    </row>
    <row r="335" spans="2:2" x14ac:dyDescent="0.25">
      <c r="B335" s="62"/>
    </row>
    <row r="336" spans="2:2" x14ac:dyDescent="0.25">
      <c r="B336" s="62"/>
    </row>
    <row r="337" spans="2:2" x14ac:dyDescent="0.25">
      <c r="B337" s="62"/>
    </row>
    <row r="338" spans="2:2" x14ac:dyDescent="0.25">
      <c r="B338" s="62"/>
    </row>
    <row r="339" spans="2:2" x14ac:dyDescent="0.25">
      <c r="B339" s="62"/>
    </row>
    <row r="340" spans="2:2" x14ac:dyDescent="0.25">
      <c r="B340" s="62"/>
    </row>
    <row r="341" spans="2:2" x14ac:dyDescent="0.25">
      <c r="B341" s="62"/>
    </row>
    <row r="342" spans="2:2" x14ac:dyDescent="0.25">
      <c r="B342" s="62"/>
    </row>
    <row r="343" spans="2:2" x14ac:dyDescent="0.25">
      <c r="B343" s="62"/>
    </row>
    <row r="344" spans="2:2" x14ac:dyDescent="0.25">
      <c r="B344" s="62"/>
    </row>
    <row r="345" spans="2:2" x14ac:dyDescent="0.25">
      <c r="B345" s="62"/>
    </row>
    <row r="346" spans="2:2" x14ac:dyDescent="0.25">
      <c r="B346" s="62"/>
    </row>
    <row r="347" spans="2:2" x14ac:dyDescent="0.25">
      <c r="B347" s="62"/>
    </row>
    <row r="348" spans="2:2" x14ac:dyDescent="0.25">
      <c r="B348" s="62"/>
    </row>
    <row r="349" spans="2:2" x14ac:dyDescent="0.25">
      <c r="B349" s="62"/>
    </row>
    <row r="350" spans="2:2" x14ac:dyDescent="0.25">
      <c r="B350" s="62"/>
    </row>
    <row r="351" spans="2:2" x14ac:dyDescent="0.25">
      <c r="B351" s="62"/>
    </row>
    <row r="352" spans="2:2" x14ac:dyDescent="0.25">
      <c r="B352" s="62"/>
    </row>
    <row r="353" spans="2:2" x14ac:dyDescent="0.25">
      <c r="B353" s="62"/>
    </row>
    <row r="354" spans="2:2" x14ac:dyDescent="0.25">
      <c r="B354" s="62"/>
    </row>
    <row r="355" spans="2:2" x14ac:dyDescent="0.25">
      <c r="B355" s="62"/>
    </row>
    <row r="356" spans="2:2" x14ac:dyDescent="0.25">
      <c r="B356" s="62"/>
    </row>
    <row r="357" spans="2:2" x14ac:dyDescent="0.25">
      <c r="B357" s="62"/>
    </row>
    <row r="358" spans="2:2" x14ac:dyDescent="0.25">
      <c r="B358" s="62"/>
    </row>
    <row r="359" spans="2:2" x14ac:dyDescent="0.25">
      <c r="B359" s="62"/>
    </row>
    <row r="360" spans="2:2" x14ac:dyDescent="0.25">
      <c r="B360" s="62"/>
    </row>
    <row r="361" spans="2:2" x14ac:dyDescent="0.25">
      <c r="B361" s="62"/>
    </row>
    <row r="362" spans="2:2" x14ac:dyDescent="0.25">
      <c r="B362" s="62"/>
    </row>
    <row r="363" spans="2:2" x14ac:dyDescent="0.25">
      <c r="B363" s="62"/>
    </row>
    <row r="364" spans="2:2" x14ac:dyDescent="0.25">
      <c r="B364" s="62"/>
    </row>
    <row r="365" spans="2:2" x14ac:dyDescent="0.25">
      <c r="B365" s="62"/>
    </row>
    <row r="366" spans="2:2" x14ac:dyDescent="0.25">
      <c r="B366" s="62"/>
    </row>
    <row r="367" spans="2:2" x14ac:dyDescent="0.25">
      <c r="B367" s="62"/>
    </row>
    <row r="368" spans="2:2" x14ac:dyDescent="0.25">
      <c r="B368" s="62"/>
    </row>
    <row r="369" spans="2:2" x14ac:dyDescent="0.25">
      <c r="B369" s="62"/>
    </row>
    <row r="370" spans="2:2" x14ac:dyDescent="0.25">
      <c r="B370" s="62"/>
    </row>
    <row r="371" spans="2:2" x14ac:dyDescent="0.25">
      <c r="B371" s="62"/>
    </row>
    <row r="372" spans="2:2" x14ac:dyDescent="0.25">
      <c r="B372" s="62"/>
    </row>
    <row r="373" spans="2:2" x14ac:dyDescent="0.25">
      <c r="B373" s="62"/>
    </row>
    <row r="374" spans="2:2" x14ac:dyDescent="0.25">
      <c r="B374" s="62"/>
    </row>
    <row r="375" spans="2:2" x14ac:dyDescent="0.25">
      <c r="B375" s="62"/>
    </row>
    <row r="376" spans="2:2" x14ac:dyDescent="0.25">
      <c r="B376" s="62"/>
    </row>
    <row r="377" spans="2:2" x14ac:dyDescent="0.25">
      <c r="B377" s="62"/>
    </row>
    <row r="378" spans="2:2" x14ac:dyDescent="0.25">
      <c r="B378" s="62"/>
    </row>
    <row r="379" spans="2:2" x14ac:dyDescent="0.25">
      <c r="B379" s="62"/>
    </row>
    <row r="380" spans="2:2" x14ac:dyDescent="0.25">
      <c r="B380" s="62"/>
    </row>
    <row r="381" spans="2:2" x14ac:dyDescent="0.25">
      <c r="B381" s="62"/>
    </row>
    <row r="382" spans="2:2" x14ac:dyDescent="0.25">
      <c r="B382" s="62"/>
    </row>
    <row r="383" spans="2:2" x14ac:dyDescent="0.25">
      <c r="B383" s="62"/>
    </row>
    <row r="384" spans="2:2" x14ac:dyDescent="0.25">
      <c r="B384" s="62"/>
    </row>
    <row r="385" spans="2:2" x14ac:dyDescent="0.25">
      <c r="B385" s="62"/>
    </row>
    <row r="386" spans="2:2" x14ac:dyDescent="0.25">
      <c r="B386" s="62"/>
    </row>
    <row r="387" spans="2:2" x14ac:dyDescent="0.25">
      <c r="B387" s="62"/>
    </row>
    <row r="388" spans="2:2" x14ac:dyDescent="0.25">
      <c r="B388" s="62"/>
    </row>
    <row r="389" spans="2:2" x14ac:dyDescent="0.25">
      <c r="B389" s="62"/>
    </row>
    <row r="390" spans="2:2" x14ac:dyDescent="0.25">
      <c r="B390" s="62"/>
    </row>
    <row r="391" spans="2:2" x14ac:dyDescent="0.25">
      <c r="B391" s="62"/>
    </row>
    <row r="392" spans="2:2" x14ac:dyDescent="0.25">
      <c r="B392" s="62"/>
    </row>
    <row r="393" spans="2:2" x14ac:dyDescent="0.25">
      <c r="B393" s="62"/>
    </row>
    <row r="394" spans="2:2" x14ac:dyDescent="0.25">
      <c r="B394" s="62"/>
    </row>
    <row r="395" spans="2:2" x14ac:dyDescent="0.25">
      <c r="B395" s="62"/>
    </row>
    <row r="396" spans="2:2" x14ac:dyDescent="0.25">
      <c r="B396" s="62"/>
    </row>
    <row r="397" spans="2:2" x14ac:dyDescent="0.25">
      <c r="B397" s="62"/>
    </row>
    <row r="398" spans="2:2" x14ac:dyDescent="0.25">
      <c r="B398" s="62"/>
    </row>
    <row r="399" spans="2:2" x14ac:dyDescent="0.25">
      <c r="B399" s="62"/>
    </row>
    <row r="400" spans="2:2" x14ac:dyDescent="0.25">
      <c r="B400" s="62"/>
    </row>
    <row r="401" spans="2:2" x14ac:dyDescent="0.25">
      <c r="B401" s="62"/>
    </row>
    <row r="402" spans="2:2" x14ac:dyDescent="0.25">
      <c r="B402" s="62"/>
    </row>
    <row r="403" spans="2:2" x14ac:dyDescent="0.25">
      <c r="B403" s="62"/>
    </row>
    <row r="404" spans="2:2" x14ac:dyDescent="0.25">
      <c r="B404" s="62"/>
    </row>
    <row r="405" spans="2:2" x14ac:dyDescent="0.25">
      <c r="B405" s="62"/>
    </row>
    <row r="406" spans="2:2" x14ac:dyDescent="0.25">
      <c r="B406" s="62"/>
    </row>
    <row r="407" spans="2:2" x14ac:dyDescent="0.25">
      <c r="B407" s="62"/>
    </row>
    <row r="408" spans="2:2" x14ac:dyDescent="0.25">
      <c r="B408" s="62"/>
    </row>
    <row r="409" spans="2:2" x14ac:dyDescent="0.25">
      <c r="B409" s="62"/>
    </row>
    <row r="410" spans="2:2" x14ac:dyDescent="0.25">
      <c r="B410" s="62"/>
    </row>
    <row r="411" spans="2:2" x14ac:dyDescent="0.25">
      <c r="B411" s="62"/>
    </row>
    <row r="412" spans="2:2" x14ac:dyDescent="0.25">
      <c r="B412" s="62"/>
    </row>
    <row r="413" spans="2:2" x14ac:dyDescent="0.25">
      <c r="B413" s="62"/>
    </row>
    <row r="414" spans="2:2" x14ac:dyDescent="0.25">
      <c r="B414" s="62"/>
    </row>
    <row r="415" spans="2:2" x14ac:dyDescent="0.25">
      <c r="B415" s="62"/>
    </row>
    <row r="416" spans="2:2" x14ac:dyDescent="0.25">
      <c r="B416" s="62"/>
    </row>
    <row r="417" spans="2:2" x14ac:dyDescent="0.25">
      <c r="B417" s="62"/>
    </row>
    <row r="418" spans="2:2" x14ac:dyDescent="0.25">
      <c r="B418" s="62"/>
    </row>
    <row r="419" spans="2:2" x14ac:dyDescent="0.25">
      <c r="B419" s="62"/>
    </row>
    <row r="420" spans="2:2" x14ac:dyDescent="0.25">
      <c r="B420" s="62"/>
    </row>
    <row r="421" spans="2:2" x14ac:dyDescent="0.25">
      <c r="B421" s="62"/>
    </row>
    <row r="422" spans="2:2" x14ac:dyDescent="0.25">
      <c r="B422" s="62"/>
    </row>
    <row r="423" spans="2:2" x14ac:dyDescent="0.25">
      <c r="B423" s="62"/>
    </row>
    <row r="424" spans="2:2" x14ac:dyDescent="0.25">
      <c r="B424" s="62"/>
    </row>
    <row r="425" spans="2:2" x14ac:dyDescent="0.25">
      <c r="B425" s="62"/>
    </row>
    <row r="426" spans="2:2" x14ac:dyDescent="0.25">
      <c r="B426" s="62"/>
    </row>
    <row r="427" spans="2:2" x14ac:dyDescent="0.25">
      <c r="B427" s="62"/>
    </row>
    <row r="428" spans="2:2" x14ac:dyDescent="0.25">
      <c r="B428" s="62"/>
    </row>
    <row r="429" spans="2:2" x14ac:dyDescent="0.25">
      <c r="B429" s="62"/>
    </row>
    <row r="430" spans="2:2" x14ac:dyDescent="0.25">
      <c r="B430" s="62"/>
    </row>
    <row r="431" spans="2:2" x14ac:dyDescent="0.25">
      <c r="B431" s="62"/>
    </row>
    <row r="432" spans="2:2" x14ac:dyDescent="0.25">
      <c r="B432" s="62"/>
    </row>
    <row r="433" spans="2:2" x14ac:dyDescent="0.25">
      <c r="B433" s="62"/>
    </row>
    <row r="434" spans="2:2" x14ac:dyDescent="0.25">
      <c r="B434" s="62"/>
    </row>
    <row r="435" spans="2:2" x14ac:dyDescent="0.25">
      <c r="B435" s="62"/>
    </row>
    <row r="436" spans="2:2" x14ac:dyDescent="0.25">
      <c r="B436" s="62"/>
    </row>
    <row r="437" spans="2:2" x14ac:dyDescent="0.25">
      <c r="B437" s="62"/>
    </row>
    <row r="438" spans="2:2" x14ac:dyDescent="0.25">
      <c r="B438" s="62"/>
    </row>
    <row r="439" spans="2:2" x14ac:dyDescent="0.25">
      <c r="B439" s="62"/>
    </row>
    <row r="440" spans="2:2" x14ac:dyDescent="0.25">
      <c r="B440" s="62"/>
    </row>
    <row r="441" spans="2:2" x14ac:dyDescent="0.25">
      <c r="B441" s="62"/>
    </row>
    <row r="442" spans="2:2" x14ac:dyDescent="0.25">
      <c r="B442" s="62"/>
    </row>
    <row r="443" spans="2:2" x14ac:dyDescent="0.25">
      <c r="B443" s="62"/>
    </row>
    <row r="444" spans="2:2" x14ac:dyDescent="0.25">
      <c r="B444" s="62"/>
    </row>
    <row r="445" spans="2:2" x14ac:dyDescent="0.25">
      <c r="B445" s="62"/>
    </row>
    <row r="446" spans="2:2" x14ac:dyDescent="0.25">
      <c r="B446" s="62"/>
    </row>
    <row r="447" spans="2:2" x14ac:dyDescent="0.25">
      <c r="B447" s="62"/>
    </row>
    <row r="448" spans="2:2" x14ac:dyDescent="0.25">
      <c r="B448" s="62"/>
    </row>
    <row r="449" spans="2:2" x14ac:dyDescent="0.25">
      <c r="B449" s="62"/>
    </row>
    <row r="450" spans="2:2" x14ac:dyDescent="0.25">
      <c r="B450" s="62"/>
    </row>
    <row r="451" spans="2:2" x14ac:dyDescent="0.25">
      <c r="B451" s="62"/>
    </row>
    <row r="452" spans="2:2" x14ac:dyDescent="0.25">
      <c r="B452" s="62"/>
    </row>
    <row r="453" spans="2:2" x14ac:dyDescent="0.25">
      <c r="B453" s="62"/>
    </row>
    <row r="454" spans="2:2" x14ac:dyDescent="0.25">
      <c r="B454" s="62"/>
    </row>
    <row r="455" spans="2:2" x14ac:dyDescent="0.25">
      <c r="B455" s="62"/>
    </row>
    <row r="456" spans="2:2" x14ac:dyDescent="0.25">
      <c r="B456" s="62"/>
    </row>
    <row r="457" spans="2:2" x14ac:dyDescent="0.25">
      <c r="B457" s="62"/>
    </row>
    <row r="458" spans="2:2" x14ac:dyDescent="0.25">
      <c r="B458" s="62"/>
    </row>
    <row r="459" spans="2:2" x14ac:dyDescent="0.25">
      <c r="B459" s="62"/>
    </row>
    <row r="460" spans="2:2" x14ac:dyDescent="0.25">
      <c r="B460" s="62"/>
    </row>
    <row r="461" spans="2:2" x14ac:dyDescent="0.25">
      <c r="B461" s="62"/>
    </row>
    <row r="462" spans="2:2" x14ac:dyDescent="0.25">
      <c r="B462" s="62"/>
    </row>
    <row r="463" spans="2:2" x14ac:dyDescent="0.25">
      <c r="B463" s="62"/>
    </row>
    <row r="464" spans="2:2" x14ac:dyDescent="0.25">
      <c r="B464" s="62"/>
    </row>
    <row r="465" spans="2:2" x14ac:dyDescent="0.25">
      <c r="B465" s="62"/>
    </row>
    <row r="466" spans="2:2" x14ac:dyDescent="0.25">
      <c r="B466" s="62"/>
    </row>
    <row r="467" spans="2:2" x14ac:dyDescent="0.25">
      <c r="B467" s="62"/>
    </row>
    <row r="468" spans="2:2" x14ac:dyDescent="0.25">
      <c r="B468" s="62"/>
    </row>
    <row r="469" spans="2:2" x14ac:dyDescent="0.25">
      <c r="B469" s="6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67"/>
  <sheetViews>
    <sheetView topLeftCell="C849" zoomScale="115" zoomScaleNormal="115" workbookViewId="0">
      <selection activeCell="J3" sqref="J3:J867"/>
    </sheetView>
  </sheetViews>
  <sheetFormatPr defaultRowHeight="15" x14ac:dyDescent="0.25"/>
  <cols>
    <col min="1" max="1" width="12.5703125" customWidth="1"/>
    <col min="2" max="4" width="18.7109375" customWidth="1"/>
    <col min="5" max="5" width="8.140625" customWidth="1"/>
    <col min="6" max="6" width="14" customWidth="1"/>
    <col min="7" max="7" width="10.7109375" bestFit="1" customWidth="1"/>
    <col min="8" max="8" width="16.5703125" customWidth="1"/>
    <col min="9" max="9" width="9.42578125" bestFit="1" customWidth="1"/>
    <col min="10" max="10" width="50.7109375" customWidth="1"/>
  </cols>
  <sheetData>
    <row r="1" spans="1:10" x14ac:dyDescent="0.25">
      <c r="A1" s="2" t="s">
        <v>161</v>
      </c>
      <c r="B1" s="42" t="s">
        <v>166</v>
      </c>
      <c r="C1" s="72" t="s">
        <v>194</v>
      </c>
      <c r="D1" s="72" t="s">
        <v>193</v>
      </c>
      <c r="E1" s="2" t="s">
        <v>189</v>
      </c>
      <c r="F1" s="59" t="s">
        <v>190</v>
      </c>
      <c r="G1" s="59" t="s">
        <v>191</v>
      </c>
      <c r="H1" s="2" t="s">
        <v>167</v>
      </c>
      <c r="I1" s="2" t="s">
        <v>173</v>
      </c>
    </row>
    <row r="2" spans="1:10" x14ac:dyDescent="0.25">
      <c r="B2" t="s">
        <v>169</v>
      </c>
      <c r="C2" t="s">
        <v>195</v>
      </c>
      <c r="E2" t="s">
        <v>95</v>
      </c>
      <c r="F2" t="s">
        <v>114</v>
      </c>
      <c r="G2" t="s">
        <v>192</v>
      </c>
      <c r="H2" t="s">
        <v>168</v>
      </c>
      <c r="I2" t="s">
        <v>82</v>
      </c>
    </row>
    <row r="3" spans="1:10" x14ac:dyDescent="0.25">
      <c r="A3">
        <v>2</v>
      </c>
      <c r="B3" s="62" t="s">
        <v>179</v>
      </c>
      <c r="C3" s="62" t="s">
        <v>115</v>
      </c>
      <c r="D3" s="60">
        <v>1</v>
      </c>
      <c r="E3" s="60">
        <f>'Ref Current'!L40</f>
        <v>0</v>
      </c>
      <c r="F3" s="73">
        <f>'Ref Current'!O41</f>
        <v>0.1028</v>
      </c>
      <c r="G3" s="60"/>
      <c r="H3" s="60"/>
      <c r="I3">
        <f>'Ref Current'!O39</f>
        <v>25.926616623660959</v>
      </c>
      <c r="J3" t="str">
        <f>CONCATENATE("INSERT INTO public.current_info(
location_id, loading_type, current_type, current_profile_id, depth, current_speed, direction, return_period, probability, unit_id)
 VALUES (",A3,",'",B3,"','",C3,"',",D3,",",E3,",",F3,",",IF(LEN(G3)&gt;0,G3,"null"),",",IF(LEN(H3)&gt;0,H3,"null"),",",I3,",1);")</f>
        <v>INSERT INTO public.current_info(
location_id, loading_type, current_type, current_profile_id, depth, current_speed, direction, return_period, probability, unit_id)
 VALUES (2,'long-term','Normal',1,0,0.1028,null,null,25.926616623661,1);</v>
      </c>
    </row>
    <row r="4" spans="1:10" x14ac:dyDescent="0.25">
      <c r="A4">
        <v>2</v>
      </c>
      <c r="B4" s="62" t="s">
        <v>179</v>
      </c>
      <c r="C4" s="62" t="s">
        <v>115</v>
      </c>
      <c r="D4" s="60">
        <v>1</v>
      </c>
      <c r="E4" s="60">
        <f>'Ref Current'!L41</f>
        <v>25</v>
      </c>
      <c r="F4" s="73">
        <f>'Ref Current'!O42</f>
        <v>0.1028</v>
      </c>
      <c r="G4" s="60"/>
      <c r="H4" s="60"/>
      <c r="I4">
        <f>I3</f>
        <v>25.926616623660959</v>
      </c>
      <c r="J4" t="str">
        <f t="shared" ref="J4:J67" si="0">CONCATENATE("INSERT INTO public.current_info(
location_id, loading_type, current_type, current_profile_id, depth, current_speed, direction, return_period, probability, unit_id)
 VALUES (",A4,",'",B4,"','",C4,"',",D4,",",E4,",",F4,",",IF(LEN(G4)&gt;0,G4,"null"),",",IF(LEN(H4)&gt;0,H4,"null"),",",I4,",1);")</f>
        <v>INSERT INTO public.current_info(
location_id, loading_type, current_type, current_profile_id, depth, current_speed, direction, return_period, probability, unit_id)
 VALUES (2,'long-term','Normal',1,25,0.1028,null,null,25.926616623661,1);</v>
      </c>
    </row>
    <row r="5" spans="1:10" x14ac:dyDescent="0.25">
      <c r="A5">
        <v>2</v>
      </c>
      <c r="B5" s="62" t="s">
        <v>179</v>
      </c>
      <c r="C5" s="62" t="s">
        <v>115</v>
      </c>
      <c r="D5" s="60">
        <v>1</v>
      </c>
      <c r="E5" s="60">
        <f>'Ref Current'!L42</f>
        <v>50</v>
      </c>
      <c r="F5" s="73">
        <f>'Ref Current'!O43</f>
        <v>0.1023888</v>
      </c>
      <c r="G5" s="60"/>
      <c r="H5" s="60"/>
      <c r="I5">
        <f t="shared" ref="I5:I19" si="1">I4</f>
        <v>25.926616623660959</v>
      </c>
      <c r="J5" t="str">
        <f t="shared" si="0"/>
        <v>INSERT INTO public.current_info(
location_id, loading_type, current_type, current_profile_id, depth, current_speed, direction, return_period, probability, unit_id)
 VALUES (2,'long-term','Normal',1,50,0.1023888,null,null,25.926616623661,1);</v>
      </c>
    </row>
    <row r="6" spans="1:10" x14ac:dyDescent="0.25">
      <c r="A6">
        <v>2</v>
      </c>
      <c r="B6" s="62" t="s">
        <v>179</v>
      </c>
      <c r="C6" s="62" t="s">
        <v>115</v>
      </c>
      <c r="D6" s="60">
        <v>1</v>
      </c>
      <c r="E6" s="60">
        <f>'Ref Current'!L43</f>
        <v>75</v>
      </c>
      <c r="F6" s="73">
        <f>'Ref Current'!O44</f>
        <v>9.3445200000000006E-2</v>
      </c>
      <c r="I6">
        <f t="shared" si="1"/>
        <v>25.926616623660959</v>
      </c>
      <c r="J6" t="str">
        <f t="shared" si="0"/>
        <v>INSERT INTO public.current_info(
location_id, loading_type, current_type, current_profile_id, depth, current_speed, direction, return_period, probability, unit_id)
 VALUES (2,'long-term','Normal',1,75,0.0934452,null,null,25.926616623661,1);</v>
      </c>
    </row>
    <row r="7" spans="1:10" x14ac:dyDescent="0.25">
      <c r="A7">
        <v>2</v>
      </c>
      <c r="B7" s="62" t="s">
        <v>179</v>
      </c>
      <c r="C7" s="62" t="s">
        <v>115</v>
      </c>
      <c r="D7" s="60">
        <v>1</v>
      </c>
      <c r="E7" s="60">
        <f>'Ref Current'!L44</f>
        <v>100</v>
      </c>
      <c r="F7" s="73">
        <f>'Ref Current'!O45</f>
        <v>7.9258800000000004E-2</v>
      </c>
      <c r="I7">
        <f t="shared" si="1"/>
        <v>25.926616623660959</v>
      </c>
      <c r="J7" t="str">
        <f t="shared" si="0"/>
        <v>INSERT INTO public.current_info(
location_id, loading_type, current_type, current_profile_id, depth, current_speed, direction, return_period, probability, unit_id)
 VALUES (2,'long-term','Normal',1,100,0.0792588,null,null,25.926616623661,1);</v>
      </c>
    </row>
    <row r="8" spans="1:10" x14ac:dyDescent="0.25">
      <c r="A8">
        <v>2</v>
      </c>
      <c r="B8" s="62" t="s">
        <v>179</v>
      </c>
      <c r="C8" s="62" t="s">
        <v>115</v>
      </c>
      <c r="D8" s="60">
        <v>1</v>
      </c>
      <c r="E8" s="60">
        <f>'Ref Current'!L45</f>
        <v>125</v>
      </c>
      <c r="F8" s="73">
        <f>'Ref Current'!O46</f>
        <v>6.9904000000000008E-2</v>
      </c>
      <c r="I8">
        <f t="shared" si="1"/>
        <v>25.926616623660959</v>
      </c>
      <c r="J8" t="str">
        <f t="shared" si="0"/>
        <v>INSERT INTO public.current_info(
location_id, loading_type, current_type, current_profile_id, depth, current_speed, direction, return_period, probability, unit_id)
 VALUES (2,'long-term','Normal',1,125,0.069904,null,null,25.926616623661,1);</v>
      </c>
    </row>
    <row r="9" spans="1:10" x14ac:dyDescent="0.25">
      <c r="A9">
        <v>2</v>
      </c>
      <c r="B9" s="62" t="s">
        <v>179</v>
      </c>
      <c r="C9" s="62" t="s">
        <v>115</v>
      </c>
      <c r="D9" s="60">
        <v>1</v>
      </c>
      <c r="E9" s="60">
        <f>'Ref Current'!L46</f>
        <v>200</v>
      </c>
      <c r="F9" s="73">
        <f>'Ref Current'!O47</f>
        <v>5.2016800000000002E-2</v>
      </c>
      <c r="I9">
        <f t="shared" si="1"/>
        <v>25.926616623660959</v>
      </c>
      <c r="J9" t="str">
        <f t="shared" si="0"/>
        <v>INSERT INTO public.current_info(
location_id, loading_type, current_type, current_profile_id, depth, current_speed, direction, return_period, probability, unit_id)
 VALUES (2,'long-term','Normal',1,200,0.0520168,null,null,25.926616623661,1);</v>
      </c>
    </row>
    <row r="10" spans="1:10" x14ac:dyDescent="0.25">
      <c r="A10">
        <v>2</v>
      </c>
      <c r="B10" s="62" t="s">
        <v>179</v>
      </c>
      <c r="C10" s="62" t="s">
        <v>115</v>
      </c>
      <c r="D10" s="60">
        <v>1</v>
      </c>
      <c r="E10" s="60">
        <f>'Ref Current'!L47</f>
        <v>300</v>
      </c>
      <c r="F10" s="73">
        <f>'Ref Current'!O48</f>
        <v>3.6699599999999999E-2</v>
      </c>
      <c r="I10">
        <f t="shared" si="1"/>
        <v>25.926616623660959</v>
      </c>
      <c r="J10" t="str">
        <f t="shared" si="0"/>
        <v>INSERT INTO public.current_info(
location_id, loading_type, current_type, current_profile_id, depth, current_speed, direction, return_period, probability, unit_id)
 VALUES (2,'long-term','Normal',1,300,0.0366996,null,null,25.926616623661,1);</v>
      </c>
    </row>
    <row r="11" spans="1:10" x14ac:dyDescent="0.25">
      <c r="A11">
        <v>2</v>
      </c>
      <c r="B11" s="62" t="s">
        <v>179</v>
      </c>
      <c r="C11" s="62" t="s">
        <v>115</v>
      </c>
      <c r="D11" s="60">
        <v>1</v>
      </c>
      <c r="E11" s="60">
        <f>'Ref Current'!L48</f>
        <v>400</v>
      </c>
      <c r="F11" s="73">
        <f>'Ref Current'!O49</f>
        <v>2.8270000000000003E-2</v>
      </c>
      <c r="I11">
        <f t="shared" si="1"/>
        <v>25.926616623660959</v>
      </c>
      <c r="J11" t="str">
        <f t="shared" si="0"/>
        <v>INSERT INTO public.current_info(
location_id, loading_type, current_type, current_profile_id, depth, current_speed, direction, return_period, probability, unit_id)
 VALUES (2,'long-term','Normal',1,400,0.02827,null,null,25.926616623661,1);</v>
      </c>
    </row>
    <row r="12" spans="1:10" x14ac:dyDescent="0.25">
      <c r="A12">
        <v>2</v>
      </c>
      <c r="B12" s="62" t="s">
        <v>179</v>
      </c>
      <c r="C12" s="62" t="s">
        <v>115</v>
      </c>
      <c r="D12" s="60">
        <v>1</v>
      </c>
      <c r="E12" s="60">
        <f>'Ref Current'!L49</f>
        <v>500</v>
      </c>
      <c r="F12" s="73">
        <f>'Ref Current'!O50</f>
        <v>2.23076E-2</v>
      </c>
      <c r="I12">
        <f t="shared" si="1"/>
        <v>25.926616623660959</v>
      </c>
      <c r="J12" t="str">
        <f t="shared" si="0"/>
        <v>INSERT INTO public.current_info(
location_id, loading_type, current_type, current_profile_id, depth, current_speed, direction, return_period, probability, unit_id)
 VALUES (2,'long-term','Normal',1,500,0.0223076,null,null,25.926616623661,1);</v>
      </c>
    </row>
    <row r="13" spans="1:10" x14ac:dyDescent="0.25">
      <c r="A13">
        <v>2</v>
      </c>
      <c r="B13" s="62" t="s">
        <v>179</v>
      </c>
      <c r="C13" s="62" t="s">
        <v>115</v>
      </c>
      <c r="D13" s="60">
        <v>1</v>
      </c>
      <c r="E13" s="60">
        <f>'Ref Current'!L50</f>
        <v>600</v>
      </c>
      <c r="F13" s="73">
        <f>'Ref Current'!O51</f>
        <v>1.7887199999999999E-2</v>
      </c>
      <c r="I13">
        <f t="shared" si="1"/>
        <v>25.926616623660959</v>
      </c>
      <c r="J13" t="str">
        <f t="shared" si="0"/>
        <v>INSERT INTO public.current_info(
location_id, loading_type, current_type, current_profile_id, depth, current_speed, direction, return_period, probability, unit_id)
 VALUES (2,'long-term','Normal',1,600,0.0178872,null,null,25.926616623661,1);</v>
      </c>
    </row>
    <row r="14" spans="1:10" x14ac:dyDescent="0.25">
      <c r="A14">
        <v>2</v>
      </c>
      <c r="B14" s="62" t="s">
        <v>179</v>
      </c>
      <c r="C14" s="62" t="s">
        <v>115</v>
      </c>
      <c r="D14" s="60">
        <v>1</v>
      </c>
      <c r="E14" s="60">
        <f>'Ref Current'!L51</f>
        <v>700</v>
      </c>
      <c r="F14" s="73">
        <f>'Ref Current'!O52</f>
        <v>1.542E-2</v>
      </c>
      <c r="I14">
        <f t="shared" si="1"/>
        <v>25.926616623660959</v>
      </c>
      <c r="J14" t="str">
        <f t="shared" si="0"/>
        <v>INSERT INTO public.current_info(
location_id, loading_type, current_type, current_profile_id, depth, current_speed, direction, return_period, probability, unit_id)
 VALUES (2,'long-term','Normal',1,700,0.01542,null,null,25.926616623661,1);</v>
      </c>
    </row>
    <row r="15" spans="1:10" x14ac:dyDescent="0.25">
      <c r="A15">
        <v>2</v>
      </c>
      <c r="B15" s="62" t="s">
        <v>179</v>
      </c>
      <c r="C15" s="62" t="s">
        <v>115</v>
      </c>
      <c r="D15" s="60">
        <v>1</v>
      </c>
      <c r="E15" s="60">
        <f>'Ref Current'!L52</f>
        <v>750</v>
      </c>
      <c r="F15" s="73">
        <f>'Ref Current'!O53</f>
        <v>1.4392000000000002E-2</v>
      </c>
      <c r="I15">
        <f t="shared" si="1"/>
        <v>25.926616623660959</v>
      </c>
      <c r="J15" t="str">
        <f t="shared" si="0"/>
        <v>INSERT INTO public.current_info(
location_id, loading_type, current_type, current_profile_id, depth, current_speed, direction, return_period, probability, unit_id)
 VALUES (2,'long-term','Normal',1,750,0.014392,null,null,25.926616623661,1);</v>
      </c>
    </row>
    <row r="16" spans="1:10" x14ac:dyDescent="0.25">
      <c r="A16">
        <v>2</v>
      </c>
      <c r="B16" s="62" t="s">
        <v>179</v>
      </c>
      <c r="C16" s="62" t="s">
        <v>115</v>
      </c>
      <c r="D16" s="60">
        <v>1</v>
      </c>
      <c r="E16" s="60">
        <f>'Ref Current'!L53</f>
        <v>800</v>
      </c>
      <c r="F16" s="73">
        <f>'Ref Current'!O54</f>
        <v>1.24388E-2</v>
      </c>
      <c r="I16">
        <f t="shared" si="1"/>
        <v>25.926616623660959</v>
      </c>
      <c r="J16" t="str">
        <f t="shared" si="0"/>
        <v>INSERT INTO public.current_info(
location_id, loading_type, current_type, current_profile_id, depth, current_speed, direction, return_period, probability, unit_id)
 VALUES (2,'long-term','Normal',1,800,0.0124388,null,null,25.926616623661,1);</v>
      </c>
    </row>
    <row r="17" spans="1:10" x14ac:dyDescent="0.25">
      <c r="A17">
        <v>2</v>
      </c>
      <c r="B17" s="62" t="s">
        <v>179</v>
      </c>
      <c r="C17" s="62" t="s">
        <v>115</v>
      </c>
      <c r="D17" s="60">
        <v>1</v>
      </c>
      <c r="E17" s="60">
        <f>'Ref Current'!L54</f>
        <v>900</v>
      </c>
      <c r="F17" s="73">
        <f>'Ref Current'!O55</f>
        <v>6.4764000000000002E-3</v>
      </c>
      <c r="I17">
        <f t="shared" si="1"/>
        <v>25.926616623660959</v>
      </c>
      <c r="J17" t="str">
        <f t="shared" si="0"/>
        <v>INSERT INTO public.current_info(
location_id, loading_type, current_type, current_profile_id, depth, current_speed, direction, return_period, probability, unit_id)
 VALUES (2,'long-term','Normal',1,900,0.0064764,null,null,25.926616623661,1);</v>
      </c>
    </row>
    <row r="18" spans="1:10" x14ac:dyDescent="0.25">
      <c r="A18">
        <v>2</v>
      </c>
      <c r="B18" s="62" t="s">
        <v>179</v>
      </c>
      <c r="C18" s="62" t="s">
        <v>115</v>
      </c>
      <c r="D18" s="60">
        <v>1</v>
      </c>
      <c r="E18" s="60">
        <f>'Ref Current'!L55</f>
        <v>1000</v>
      </c>
      <c r="F18" s="73">
        <f>'Ref Current'!O56</f>
        <v>0.08</v>
      </c>
      <c r="I18">
        <f t="shared" si="1"/>
        <v>25.926616623660959</v>
      </c>
      <c r="J18" t="str">
        <f t="shared" si="0"/>
        <v>INSERT INTO public.current_info(
location_id, loading_type, current_type, current_profile_id, depth, current_speed, direction, return_period, probability, unit_id)
 VALUES (2,'long-term','Normal',1,1000,0.08,null,null,25.926616623661,1);</v>
      </c>
    </row>
    <row r="19" spans="1:10" x14ac:dyDescent="0.25">
      <c r="A19">
        <v>2</v>
      </c>
      <c r="B19" s="62" t="s">
        <v>179</v>
      </c>
      <c r="C19" s="62" t="s">
        <v>115</v>
      </c>
      <c r="D19" s="60">
        <v>1</v>
      </c>
      <c r="E19" s="60">
        <f>'Ref Current'!Z56</f>
        <v>2896</v>
      </c>
      <c r="F19" s="73">
        <f>'Ref Current'!O57</f>
        <v>0.08</v>
      </c>
      <c r="I19">
        <f t="shared" si="1"/>
        <v>25.926616623660959</v>
      </c>
      <c r="J19" t="str">
        <f t="shared" si="0"/>
        <v>INSERT INTO public.current_info(
location_id, loading_type, current_type, current_profile_id, depth, current_speed, direction, return_period, probability, unit_id)
 VALUES (2,'long-term','Normal',1,2896,0.08,null,null,25.926616623661,1);</v>
      </c>
    </row>
    <row r="20" spans="1:10" x14ac:dyDescent="0.25">
      <c r="A20">
        <v>2</v>
      </c>
      <c r="B20" s="62" t="s">
        <v>179</v>
      </c>
      <c r="C20" s="62" t="s">
        <v>115</v>
      </c>
      <c r="D20" s="62">
        <f>D3+1</f>
        <v>2</v>
      </c>
      <c r="E20" s="74">
        <f>E3</f>
        <v>0</v>
      </c>
      <c r="F20" s="60">
        <f>'Ref Current'!P41</f>
        <v>0.2056</v>
      </c>
      <c r="I20" s="63">
        <f>'Ref Current'!P39</f>
        <v>22.103370083665652</v>
      </c>
      <c r="J20" t="str">
        <f t="shared" si="0"/>
        <v>INSERT INTO public.current_info(
location_id, loading_type, current_type, current_profile_id, depth, current_speed, direction, return_period, probability, unit_id)
 VALUES (2,'long-term','Normal',2,0,0.2056,null,null,22.1033700836657,1);</v>
      </c>
    </row>
    <row r="21" spans="1:10" x14ac:dyDescent="0.25">
      <c r="A21">
        <v>2</v>
      </c>
      <c r="B21" s="62" t="s">
        <v>179</v>
      </c>
      <c r="C21" s="62" t="s">
        <v>115</v>
      </c>
      <c r="D21" s="62">
        <f t="shared" ref="D21:D84" si="2">D4+1</f>
        <v>2</v>
      </c>
      <c r="E21" s="74">
        <f t="shared" ref="E21:E84" si="3">E4</f>
        <v>25</v>
      </c>
      <c r="F21" s="60">
        <f>'Ref Current'!P42</f>
        <v>0.2056</v>
      </c>
      <c r="I21" s="63">
        <f>I20</f>
        <v>22.103370083665652</v>
      </c>
      <c r="J21" t="str">
        <f t="shared" si="0"/>
        <v>INSERT INTO public.current_info(
location_id, loading_type, current_type, current_profile_id, depth, current_speed, direction, return_period, probability, unit_id)
 VALUES (2,'long-term','Normal',2,25,0.2056,null,null,22.1033700836657,1);</v>
      </c>
    </row>
    <row r="22" spans="1:10" x14ac:dyDescent="0.25">
      <c r="A22">
        <v>2</v>
      </c>
      <c r="B22" s="62" t="s">
        <v>179</v>
      </c>
      <c r="C22" s="62" t="s">
        <v>115</v>
      </c>
      <c r="D22" s="62">
        <f t="shared" si="2"/>
        <v>2</v>
      </c>
      <c r="E22" s="74">
        <f t="shared" si="3"/>
        <v>50</v>
      </c>
      <c r="F22" s="60">
        <f>'Ref Current'!P43</f>
        <v>0.2047776</v>
      </c>
      <c r="I22" s="63">
        <f t="shared" ref="I22:I36" si="4">I21</f>
        <v>22.103370083665652</v>
      </c>
      <c r="J22" t="str">
        <f t="shared" si="0"/>
        <v>INSERT INTO public.current_info(
location_id, loading_type, current_type, current_profile_id, depth, current_speed, direction, return_period, probability, unit_id)
 VALUES (2,'long-term','Normal',2,50,0.2047776,null,null,22.1033700836657,1);</v>
      </c>
    </row>
    <row r="23" spans="1:10" x14ac:dyDescent="0.25">
      <c r="A23">
        <v>2</v>
      </c>
      <c r="B23" s="62" t="s">
        <v>179</v>
      </c>
      <c r="C23" s="62" t="s">
        <v>115</v>
      </c>
      <c r="D23" s="62">
        <f t="shared" si="2"/>
        <v>2</v>
      </c>
      <c r="E23" s="74">
        <f t="shared" si="3"/>
        <v>75</v>
      </c>
      <c r="F23" s="60">
        <f>'Ref Current'!P44</f>
        <v>0.18689040000000001</v>
      </c>
      <c r="I23" s="63">
        <f t="shared" si="4"/>
        <v>22.103370083665652</v>
      </c>
      <c r="J23" t="str">
        <f t="shared" si="0"/>
        <v>INSERT INTO public.current_info(
location_id, loading_type, current_type, current_profile_id, depth, current_speed, direction, return_period, probability, unit_id)
 VALUES (2,'long-term','Normal',2,75,0.1868904,null,null,22.1033700836657,1);</v>
      </c>
    </row>
    <row r="24" spans="1:10" x14ac:dyDescent="0.25">
      <c r="A24">
        <v>2</v>
      </c>
      <c r="B24" s="62" t="s">
        <v>179</v>
      </c>
      <c r="C24" s="62" t="s">
        <v>115</v>
      </c>
      <c r="D24" s="62">
        <f t="shared" si="2"/>
        <v>2</v>
      </c>
      <c r="E24" s="74">
        <f t="shared" si="3"/>
        <v>100</v>
      </c>
      <c r="F24" s="60">
        <f>'Ref Current'!P45</f>
        <v>0.15851760000000001</v>
      </c>
      <c r="I24" s="63">
        <f t="shared" si="4"/>
        <v>22.103370083665652</v>
      </c>
      <c r="J24" t="str">
        <f t="shared" si="0"/>
        <v>INSERT INTO public.current_info(
location_id, loading_type, current_type, current_profile_id, depth, current_speed, direction, return_period, probability, unit_id)
 VALUES (2,'long-term','Normal',2,100,0.1585176,null,null,22.1033700836657,1);</v>
      </c>
    </row>
    <row r="25" spans="1:10" x14ac:dyDescent="0.25">
      <c r="A25">
        <v>2</v>
      </c>
      <c r="B25" s="62" t="s">
        <v>179</v>
      </c>
      <c r="C25" s="62" t="s">
        <v>115</v>
      </c>
      <c r="D25" s="62">
        <f t="shared" si="2"/>
        <v>2</v>
      </c>
      <c r="E25" s="74">
        <f t="shared" si="3"/>
        <v>125</v>
      </c>
      <c r="F25" s="60">
        <f>'Ref Current'!P46</f>
        <v>0.13980800000000002</v>
      </c>
      <c r="I25" s="63">
        <f t="shared" si="4"/>
        <v>22.103370083665652</v>
      </c>
      <c r="J25" t="str">
        <f t="shared" si="0"/>
        <v>INSERT INTO public.current_info(
location_id, loading_type, current_type, current_profile_id, depth, current_speed, direction, return_period, probability, unit_id)
 VALUES (2,'long-term','Normal',2,125,0.139808,null,null,22.1033700836657,1);</v>
      </c>
    </row>
    <row r="26" spans="1:10" x14ac:dyDescent="0.25">
      <c r="A26">
        <v>2</v>
      </c>
      <c r="B26" s="62" t="s">
        <v>179</v>
      </c>
      <c r="C26" s="62" t="s">
        <v>115</v>
      </c>
      <c r="D26" s="62">
        <f t="shared" si="2"/>
        <v>2</v>
      </c>
      <c r="E26" s="74">
        <f t="shared" si="3"/>
        <v>200</v>
      </c>
      <c r="F26" s="60">
        <f>'Ref Current'!P47</f>
        <v>0.1040336</v>
      </c>
      <c r="I26" s="63">
        <f t="shared" si="4"/>
        <v>22.103370083665652</v>
      </c>
      <c r="J26" t="str">
        <f t="shared" si="0"/>
        <v>INSERT INTO public.current_info(
location_id, loading_type, current_type, current_profile_id, depth, current_speed, direction, return_period, probability, unit_id)
 VALUES (2,'long-term','Normal',2,200,0.1040336,null,null,22.1033700836657,1);</v>
      </c>
    </row>
    <row r="27" spans="1:10" x14ac:dyDescent="0.25">
      <c r="A27">
        <v>2</v>
      </c>
      <c r="B27" s="62" t="s">
        <v>179</v>
      </c>
      <c r="C27" s="62" t="s">
        <v>115</v>
      </c>
      <c r="D27" s="62">
        <f t="shared" si="2"/>
        <v>2</v>
      </c>
      <c r="E27" s="74">
        <f t="shared" si="3"/>
        <v>300</v>
      </c>
      <c r="F27" s="60">
        <f>'Ref Current'!P48</f>
        <v>7.3399199999999998E-2</v>
      </c>
      <c r="I27" s="63">
        <f t="shared" si="4"/>
        <v>22.103370083665652</v>
      </c>
      <c r="J27" t="str">
        <f t="shared" si="0"/>
        <v>INSERT INTO public.current_info(
location_id, loading_type, current_type, current_profile_id, depth, current_speed, direction, return_period, probability, unit_id)
 VALUES (2,'long-term','Normal',2,300,0.0733992,null,null,22.1033700836657,1);</v>
      </c>
    </row>
    <row r="28" spans="1:10" x14ac:dyDescent="0.25">
      <c r="A28">
        <v>2</v>
      </c>
      <c r="B28" s="62" t="s">
        <v>179</v>
      </c>
      <c r="C28" s="62" t="s">
        <v>115</v>
      </c>
      <c r="D28" s="62">
        <f t="shared" si="2"/>
        <v>2</v>
      </c>
      <c r="E28" s="74">
        <f t="shared" si="3"/>
        <v>400</v>
      </c>
      <c r="F28" s="60">
        <f>'Ref Current'!P49</f>
        <v>5.6540000000000007E-2</v>
      </c>
      <c r="I28" s="63">
        <f t="shared" si="4"/>
        <v>22.103370083665652</v>
      </c>
      <c r="J28" t="str">
        <f t="shared" si="0"/>
        <v>INSERT INTO public.current_info(
location_id, loading_type, current_type, current_profile_id, depth, current_speed, direction, return_period, probability, unit_id)
 VALUES (2,'long-term','Normal',2,400,0.05654,null,null,22.1033700836657,1);</v>
      </c>
    </row>
    <row r="29" spans="1:10" x14ac:dyDescent="0.25">
      <c r="A29">
        <v>2</v>
      </c>
      <c r="B29" s="62" t="s">
        <v>179</v>
      </c>
      <c r="C29" s="62" t="s">
        <v>115</v>
      </c>
      <c r="D29" s="62">
        <f t="shared" si="2"/>
        <v>2</v>
      </c>
      <c r="E29" s="74">
        <f t="shared" si="3"/>
        <v>500</v>
      </c>
      <c r="F29" s="60">
        <f>'Ref Current'!P50</f>
        <v>4.4615200000000001E-2</v>
      </c>
      <c r="I29" s="63">
        <f t="shared" si="4"/>
        <v>22.103370083665652</v>
      </c>
      <c r="J29" t="str">
        <f t="shared" si="0"/>
        <v>INSERT INTO public.current_info(
location_id, loading_type, current_type, current_profile_id, depth, current_speed, direction, return_period, probability, unit_id)
 VALUES (2,'long-term','Normal',2,500,0.0446152,null,null,22.1033700836657,1);</v>
      </c>
    </row>
    <row r="30" spans="1:10" x14ac:dyDescent="0.25">
      <c r="A30">
        <v>2</v>
      </c>
      <c r="B30" s="62" t="s">
        <v>179</v>
      </c>
      <c r="C30" s="62" t="s">
        <v>115</v>
      </c>
      <c r="D30" s="62">
        <f t="shared" si="2"/>
        <v>2</v>
      </c>
      <c r="E30" s="74">
        <f t="shared" si="3"/>
        <v>600</v>
      </c>
      <c r="F30" s="60">
        <f>'Ref Current'!P51</f>
        <v>3.5774399999999998E-2</v>
      </c>
      <c r="I30" s="63">
        <f t="shared" si="4"/>
        <v>22.103370083665652</v>
      </c>
      <c r="J30" t="str">
        <f t="shared" si="0"/>
        <v>INSERT INTO public.current_info(
location_id, loading_type, current_type, current_profile_id, depth, current_speed, direction, return_period, probability, unit_id)
 VALUES (2,'long-term','Normal',2,600,0.0357744,null,null,22.1033700836657,1);</v>
      </c>
    </row>
    <row r="31" spans="1:10" x14ac:dyDescent="0.25">
      <c r="A31">
        <v>2</v>
      </c>
      <c r="B31" s="62" t="s">
        <v>179</v>
      </c>
      <c r="C31" s="62" t="s">
        <v>115</v>
      </c>
      <c r="D31" s="62">
        <f t="shared" si="2"/>
        <v>2</v>
      </c>
      <c r="E31" s="74">
        <f t="shared" si="3"/>
        <v>700</v>
      </c>
      <c r="F31" s="60">
        <f>'Ref Current'!P52</f>
        <v>3.0839999999999999E-2</v>
      </c>
      <c r="I31" s="63">
        <f t="shared" si="4"/>
        <v>22.103370083665652</v>
      </c>
      <c r="J31" t="str">
        <f t="shared" si="0"/>
        <v>INSERT INTO public.current_info(
location_id, loading_type, current_type, current_profile_id, depth, current_speed, direction, return_period, probability, unit_id)
 VALUES (2,'long-term','Normal',2,700,0.03084,null,null,22.1033700836657,1);</v>
      </c>
    </row>
    <row r="32" spans="1:10" x14ac:dyDescent="0.25">
      <c r="A32">
        <v>2</v>
      </c>
      <c r="B32" s="62" t="s">
        <v>179</v>
      </c>
      <c r="C32" s="62" t="s">
        <v>115</v>
      </c>
      <c r="D32" s="62">
        <f t="shared" si="2"/>
        <v>2</v>
      </c>
      <c r="E32" s="74">
        <f t="shared" si="3"/>
        <v>750</v>
      </c>
      <c r="F32" s="60">
        <f>'Ref Current'!P53</f>
        <v>2.8784000000000004E-2</v>
      </c>
      <c r="I32" s="63">
        <f t="shared" si="4"/>
        <v>22.103370083665652</v>
      </c>
      <c r="J32" t="str">
        <f t="shared" si="0"/>
        <v>INSERT INTO public.current_info(
location_id, loading_type, current_type, current_profile_id, depth, current_speed, direction, return_period, probability, unit_id)
 VALUES (2,'long-term','Normal',2,750,0.028784,null,null,22.1033700836657,1);</v>
      </c>
    </row>
    <row r="33" spans="1:10" x14ac:dyDescent="0.25">
      <c r="A33">
        <v>2</v>
      </c>
      <c r="B33" s="62" t="s">
        <v>179</v>
      </c>
      <c r="C33" s="62" t="s">
        <v>115</v>
      </c>
      <c r="D33" s="62">
        <f t="shared" si="2"/>
        <v>2</v>
      </c>
      <c r="E33" s="74">
        <f t="shared" si="3"/>
        <v>800</v>
      </c>
      <c r="F33" s="60">
        <f>'Ref Current'!P54</f>
        <v>2.48776E-2</v>
      </c>
      <c r="I33" s="63">
        <f t="shared" si="4"/>
        <v>22.103370083665652</v>
      </c>
      <c r="J33" t="str">
        <f t="shared" si="0"/>
        <v>INSERT INTO public.current_info(
location_id, loading_type, current_type, current_profile_id, depth, current_speed, direction, return_period, probability, unit_id)
 VALUES (2,'long-term','Normal',2,800,0.0248776,null,null,22.1033700836657,1);</v>
      </c>
    </row>
    <row r="34" spans="1:10" x14ac:dyDescent="0.25">
      <c r="A34">
        <v>2</v>
      </c>
      <c r="B34" s="62" t="s">
        <v>179</v>
      </c>
      <c r="C34" s="62" t="s">
        <v>115</v>
      </c>
      <c r="D34" s="62">
        <f t="shared" si="2"/>
        <v>2</v>
      </c>
      <c r="E34" s="74">
        <f t="shared" si="3"/>
        <v>900</v>
      </c>
      <c r="F34" s="60">
        <f>'Ref Current'!P55</f>
        <v>1.29528E-2</v>
      </c>
      <c r="I34" s="63">
        <f t="shared" si="4"/>
        <v>22.103370083665652</v>
      </c>
      <c r="J34" t="str">
        <f t="shared" si="0"/>
        <v>INSERT INTO public.current_info(
location_id, loading_type, current_type, current_profile_id, depth, current_speed, direction, return_period, probability, unit_id)
 VALUES (2,'long-term','Normal',2,900,0.0129528,null,null,22.1033700836657,1);</v>
      </c>
    </row>
    <row r="35" spans="1:10" x14ac:dyDescent="0.25">
      <c r="A35">
        <v>2</v>
      </c>
      <c r="B35" s="62" t="s">
        <v>179</v>
      </c>
      <c r="C35" s="62" t="s">
        <v>115</v>
      </c>
      <c r="D35" s="62">
        <f t="shared" si="2"/>
        <v>2</v>
      </c>
      <c r="E35" s="74">
        <f t="shared" si="3"/>
        <v>1000</v>
      </c>
      <c r="F35" s="60">
        <f>'Ref Current'!P56</f>
        <v>0.08</v>
      </c>
      <c r="I35" s="63">
        <f t="shared" si="4"/>
        <v>22.103370083665652</v>
      </c>
      <c r="J35" t="str">
        <f t="shared" si="0"/>
        <v>INSERT INTO public.current_info(
location_id, loading_type, current_type, current_profile_id, depth, current_speed, direction, return_period, probability, unit_id)
 VALUES (2,'long-term','Normal',2,1000,0.08,null,null,22.1033700836657,1);</v>
      </c>
    </row>
    <row r="36" spans="1:10" x14ac:dyDescent="0.25">
      <c r="A36">
        <v>2</v>
      </c>
      <c r="B36" s="62" t="s">
        <v>179</v>
      </c>
      <c r="C36" s="62" t="s">
        <v>115</v>
      </c>
      <c r="D36" s="62">
        <f t="shared" si="2"/>
        <v>2</v>
      </c>
      <c r="E36" s="74">
        <f t="shared" si="3"/>
        <v>2896</v>
      </c>
      <c r="F36" s="60">
        <f>'Ref Current'!P57</f>
        <v>0.08</v>
      </c>
      <c r="I36" s="63">
        <f t="shared" si="4"/>
        <v>22.103370083665652</v>
      </c>
      <c r="J36" t="str">
        <f t="shared" si="0"/>
        <v>INSERT INTO public.current_info(
location_id, loading_type, current_type, current_profile_id, depth, current_speed, direction, return_period, probability, unit_id)
 VALUES (2,'long-term','Normal',2,2896,0.08,null,null,22.1033700836657,1);</v>
      </c>
    </row>
    <row r="37" spans="1:10" x14ac:dyDescent="0.25">
      <c r="A37">
        <v>2</v>
      </c>
      <c r="B37" s="62" t="s">
        <v>179</v>
      </c>
      <c r="C37" s="62" t="s">
        <v>115</v>
      </c>
      <c r="D37" s="62">
        <f t="shared" si="2"/>
        <v>3</v>
      </c>
      <c r="E37" s="74">
        <f t="shared" si="3"/>
        <v>0</v>
      </c>
      <c r="F37" s="60">
        <f>'Ref Current'!Q41</f>
        <v>0.30840000000000001</v>
      </c>
      <c r="I37" s="63">
        <f>'Ref Current'!Q39</f>
        <v>14.329580107905231</v>
      </c>
      <c r="J37" t="str">
        <f t="shared" si="0"/>
        <v>INSERT INTO public.current_info(
location_id, loading_type, current_type, current_profile_id, depth, current_speed, direction, return_period, probability, unit_id)
 VALUES (2,'long-term','Normal',3,0,0.3084,null,null,14.3295801079052,1);</v>
      </c>
    </row>
    <row r="38" spans="1:10" x14ac:dyDescent="0.25">
      <c r="A38">
        <v>2</v>
      </c>
      <c r="B38" s="62" t="s">
        <v>179</v>
      </c>
      <c r="C38" s="62" t="s">
        <v>115</v>
      </c>
      <c r="D38" s="62">
        <f t="shared" si="2"/>
        <v>3</v>
      </c>
      <c r="E38" s="74">
        <f t="shared" si="3"/>
        <v>25</v>
      </c>
      <c r="F38" s="60">
        <f>'Ref Current'!Q42</f>
        <v>0.30840000000000001</v>
      </c>
      <c r="I38" s="63">
        <f>I37</f>
        <v>14.329580107905231</v>
      </c>
      <c r="J38" t="str">
        <f t="shared" si="0"/>
        <v>INSERT INTO public.current_info(
location_id, loading_type, current_type, current_profile_id, depth, current_speed, direction, return_period, probability, unit_id)
 VALUES (2,'long-term','Normal',3,25,0.3084,null,null,14.3295801079052,1);</v>
      </c>
    </row>
    <row r="39" spans="1:10" x14ac:dyDescent="0.25">
      <c r="A39">
        <v>2</v>
      </c>
      <c r="B39" s="62" t="s">
        <v>179</v>
      </c>
      <c r="C39" s="62" t="s">
        <v>115</v>
      </c>
      <c r="D39" s="62">
        <f t="shared" si="2"/>
        <v>3</v>
      </c>
      <c r="E39" s="74">
        <f t="shared" si="3"/>
        <v>50</v>
      </c>
      <c r="F39" s="60">
        <f>'Ref Current'!Q43</f>
        <v>0.30716640000000001</v>
      </c>
      <c r="I39" s="63">
        <f t="shared" ref="I39:I53" si="5">I38</f>
        <v>14.329580107905231</v>
      </c>
      <c r="J39" t="str">
        <f t="shared" si="0"/>
        <v>INSERT INTO public.current_info(
location_id, loading_type, current_type, current_profile_id, depth, current_speed, direction, return_period, probability, unit_id)
 VALUES (2,'long-term','Normal',3,50,0.3071664,null,null,14.3295801079052,1);</v>
      </c>
    </row>
    <row r="40" spans="1:10" x14ac:dyDescent="0.25">
      <c r="A40">
        <v>2</v>
      </c>
      <c r="B40" s="62" t="s">
        <v>179</v>
      </c>
      <c r="C40" s="62" t="s">
        <v>115</v>
      </c>
      <c r="D40" s="62">
        <f t="shared" si="2"/>
        <v>3</v>
      </c>
      <c r="E40" s="74">
        <f t="shared" si="3"/>
        <v>75</v>
      </c>
      <c r="F40" s="60">
        <f>'Ref Current'!Q44</f>
        <v>0.28033560000000002</v>
      </c>
      <c r="I40" s="63">
        <f t="shared" si="5"/>
        <v>14.329580107905231</v>
      </c>
      <c r="J40" t="str">
        <f t="shared" si="0"/>
        <v>INSERT INTO public.current_info(
location_id, loading_type, current_type, current_profile_id, depth, current_speed, direction, return_period, probability, unit_id)
 VALUES (2,'long-term','Normal',3,75,0.2803356,null,null,14.3295801079052,1);</v>
      </c>
    </row>
    <row r="41" spans="1:10" x14ac:dyDescent="0.25">
      <c r="A41">
        <v>2</v>
      </c>
      <c r="B41" s="62" t="s">
        <v>179</v>
      </c>
      <c r="C41" s="62" t="s">
        <v>115</v>
      </c>
      <c r="D41" s="62">
        <f t="shared" si="2"/>
        <v>3</v>
      </c>
      <c r="E41" s="74">
        <f t="shared" si="3"/>
        <v>100</v>
      </c>
      <c r="F41" s="60">
        <f>'Ref Current'!Q45</f>
        <v>0.2377764</v>
      </c>
      <c r="I41" s="63">
        <f t="shared" si="5"/>
        <v>14.329580107905231</v>
      </c>
      <c r="J41" t="str">
        <f t="shared" si="0"/>
        <v>INSERT INTO public.current_info(
location_id, loading_type, current_type, current_profile_id, depth, current_speed, direction, return_period, probability, unit_id)
 VALUES (2,'long-term','Normal',3,100,0.2377764,null,null,14.3295801079052,1);</v>
      </c>
    </row>
    <row r="42" spans="1:10" x14ac:dyDescent="0.25">
      <c r="A42">
        <v>2</v>
      </c>
      <c r="B42" s="62" t="s">
        <v>179</v>
      </c>
      <c r="C42" s="62" t="s">
        <v>115</v>
      </c>
      <c r="D42" s="62">
        <f t="shared" si="2"/>
        <v>3</v>
      </c>
      <c r="E42" s="74">
        <f t="shared" si="3"/>
        <v>125</v>
      </c>
      <c r="F42" s="60">
        <f>'Ref Current'!Q46</f>
        <v>0.20971200000000001</v>
      </c>
      <c r="I42" s="63">
        <f t="shared" si="5"/>
        <v>14.329580107905231</v>
      </c>
      <c r="J42" t="str">
        <f t="shared" si="0"/>
        <v>INSERT INTO public.current_info(
location_id, loading_type, current_type, current_profile_id, depth, current_speed, direction, return_period, probability, unit_id)
 VALUES (2,'long-term','Normal',3,125,0.209712,null,null,14.3295801079052,1);</v>
      </c>
    </row>
    <row r="43" spans="1:10" x14ac:dyDescent="0.25">
      <c r="A43">
        <v>2</v>
      </c>
      <c r="B43" s="62" t="s">
        <v>179</v>
      </c>
      <c r="C43" s="62" t="s">
        <v>115</v>
      </c>
      <c r="D43" s="62">
        <f t="shared" si="2"/>
        <v>3</v>
      </c>
      <c r="E43" s="74">
        <f t="shared" si="3"/>
        <v>200</v>
      </c>
      <c r="F43" s="60">
        <f>'Ref Current'!Q47</f>
        <v>0.15605040000000001</v>
      </c>
      <c r="I43" s="63">
        <f t="shared" si="5"/>
        <v>14.329580107905231</v>
      </c>
      <c r="J43" t="str">
        <f t="shared" si="0"/>
        <v>INSERT INTO public.current_info(
location_id, loading_type, current_type, current_profile_id, depth, current_speed, direction, return_period, probability, unit_id)
 VALUES (2,'long-term','Normal',3,200,0.1560504,null,null,14.3295801079052,1);</v>
      </c>
    </row>
    <row r="44" spans="1:10" x14ac:dyDescent="0.25">
      <c r="A44">
        <v>2</v>
      </c>
      <c r="B44" s="62" t="s">
        <v>179</v>
      </c>
      <c r="C44" s="62" t="s">
        <v>115</v>
      </c>
      <c r="D44" s="62">
        <f t="shared" si="2"/>
        <v>3</v>
      </c>
      <c r="E44" s="74">
        <f t="shared" si="3"/>
        <v>300</v>
      </c>
      <c r="F44" s="60">
        <f>'Ref Current'!Q48</f>
        <v>0.1100988</v>
      </c>
      <c r="I44" s="63">
        <f t="shared" si="5"/>
        <v>14.329580107905231</v>
      </c>
      <c r="J44" t="str">
        <f t="shared" si="0"/>
        <v>INSERT INTO public.current_info(
location_id, loading_type, current_type, current_profile_id, depth, current_speed, direction, return_period, probability, unit_id)
 VALUES (2,'long-term','Normal',3,300,0.1100988,null,null,14.3295801079052,1);</v>
      </c>
    </row>
    <row r="45" spans="1:10" x14ac:dyDescent="0.25">
      <c r="A45">
        <v>2</v>
      </c>
      <c r="B45" s="62" t="s">
        <v>179</v>
      </c>
      <c r="C45" s="62" t="s">
        <v>115</v>
      </c>
      <c r="D45" s="62">
        <f t="shared" si="2"/>
        <v>3</v>
      </c>
      <c r="E45" s="74">
        <f t="shared" si="3"/>
        <v>400</v>
      </c>
      <c r="F45" s="60">
        <f>'Ref Current'!Q49</f>
        <v>8.481000000000001E-2</v>
      </c>
      <c r="I45" s="63">
        <f t="shared" si="5"/>
        <v>14.329580107905231</v>
      </c>
      <c r="J45" t="str">
        <f t="shared" si="0"/>
        <v>INSERT INTO public.current_info(
location_id, loading_type, current_type, current_profile_id, depth, current_speed, direction, return_period, probability, unit_id)
 VALUES (2,'long-term','Normal',3,400,0.08481,null,null,14.3295801079052,1);</v>
      </c>
    </row>
    <row r="46" spans="1:10" x14ac:dyDescent="0.25">
      <c r="A46">
        <v>2</v>
      </c>
      <c r="B46" s="62" t="s">
        <v>179</v>
      </c>
      <c r="C46" s="62" t="s">
        <v>115</v>
      </c>
      <c r="D46" s="62">
        <f t="shared" si="2"/>
        <v>3</v>
      </c>
      <c r="E46" s="74">
        <f t="shared" si="3"/>
        <v>500</v>
      </c>
      <c r="F46" s="60">
        <f>'Ref Current'!Q50</f>
        <v>6.6922800000000005E-2</v>
      </c>
      <c r="I46" s="63">
        <f t="shared" si="5"/>
        <v>14.329580107905231</v>
      </c>
      <c r="J46" t="str">
        <f t="shared" si="0"/>
        <v>INSERT INTO public.current_info(
location_id, loading_type, current_type, current_profile_id, depth, current_speed, direction, return_period, probability, unit_id)
 VALUES (2,'long-term','Normal',3,500,0.0669228,null,null,14.3295801079052,1);</v>
      </c>
    </row>
    <row r="47" spans="1:10" x14ac:dyDescent="0.25">
      <c r="A47">
        <v>2</v>
      </c>
      <c r="B47" s="62" t="s">
        <v>179</v>
      </c>
      <c r="C47" s="62" t="s">
        <v>115</v>
      </c>
      <c r="D47" s="62">
        <f t="shared" si="2"/>
        <v>3</v>
      </c>
      <c r="E47" s="74">
        <f t="shared" si="3"/>
        <v>600</v>
      </c>
      <c r="F47" s="60">
        <f>'Ref Current'!Q51</f>
        <v>5.3661599999999997E-2</v>
      </c>
      <c r="I47" s="63">
        <f t="shared" si="5"/>
        <v>14.329580107905231</v>
      </c>
      <c r="J47" t="str">
        <f t="shared" si="0"/>
        <v>INSERT INTO public.current_info(
location_id, loading_type, current_type, current_profile_id, depth, current_speed, direction, return_period, probability, unit_id)
 VALUES (2,'long-term','Normal',3,600,0.0536616,null,null,14.3295801079052,1);</v>
      </c>
    </row>
    <row r="48" spans="1:10" x14ac:dyDescent="0.25">
      <c r="A48">
        <v>2</v>
      </c>
      <c r="B48" s="62" t="s">
        <v>179</v>
      </c>
      <c r="C48" s="62" t="s">
        <v>115</v>
      </c>
      <c r="D48" s="62">
        <f t="shared" si="2"/>
        <v>3</v>
      </c>
      <c r="E48" s="74">
        <f t="shared" si="3"/>
        <v>700</v>
      </c>
      <c r="F48" s="60">
        <f>'Ref Current'!Q52</f>
        <v>4.6260000000000003E-2</v>
      </c>
      <c r="I48" s="63">
        <f t="shared" si="5"/>
        <v>14.329580107905231</v>
      </c>
      <c r="J48" t="str">
        <f t="shared" si="0"/>
        <v>INSERT INTO public.current_info(
location_id, loading_type, current_type, current_profile_id, depth, current_speed, direction, return_period, probability, unit_id)
 VALUES (2,'long-term','Normal',3,700,0.04626,null,null,14.3295801079052,1);</v>
      </c>
    </row>
    <row r="49" spans="1:10" x14ac:dyDescent="0.25">
      <c r="A49">
        <v>2</v>
      </c>
      <c r="B49" s="62" t="s">
        <v>179</v>
      </c>
      <c r="C49" s="62" t="s">
        <v>115</v>
      </c>
      <c r="D49" s="62">
        <f t="shared" si="2"/>
        <v>3</v>
      </c>
      <c r="E49" s="74">
        <f t="shared" si="3"/>
        <v>750</v>
      </c>
      <c r="F49" s="60">
        <f>'Ref Current'!Q53</f>
        <v>4.3176000000000006E-2</v>
      </c>
      <c r="I49" s="63">
        <f t="shared" si="5"/>
        <v>14.329580107905231</v>
      </c>
      <c r="J49" t="str">
        <f t="shared" si="0"/>
        <v>INSERT INTO public.current_info(
location_id, loading_type, current_type, current_profile_id, depth, current_speed, direction, return_period, probability, unit_id)
 VALUES (2,'long-term','Normal',3,750,0.043176,null,null,14.3295801079052,1);</v>
      </c>
    </row>
    <row r="50" spans="1:10" x14ac:dyDescent="0.25">
      <c r="A50">
        <v>2</v>
      </c>
      <c r="B50" s="62" t="s">
        <v>179</v>
      </c>
      <c r="C50" s="62" t="s">
        <v>115</v>
      </c>
      <c r="D50" s="62">
        <f t="shared" si="2"/>
        <v>3</v>
      </c>
      <c r="E50" s="74">
        <f t="shared" si="3"/>
        <v>800</v>
      </c>
      <c r="F50" s="60">
        <f>'Ref Current'!Q54</f>
        <v>3.73164E-2</v>
      </c>
      <c r="I50" s="63">
        <f t="shared" si="5"/>
        <v>14.329580107905231</v>
      </c>
      <c r="J50" t="str">
        <f t="shared" si="0"/>
        <v>INSERT INTO public.current_info(
location_id, loading_type, current_type, current_profile_id, depth, current_speed, direction, return_period, probability, unit_id)
 VALUES (2,'long-term','Normal',3,800,0.0373164,null,null,14.3295801079052,1);</v>
      </c>
    </row>
    <row r="51" spans="1:10" x14ac:dyDescent="0.25">
      <c r="A51">
        <v>2</v>
      </c>
      <c r="B51" s="62" t="s">
        <v>179</v>
      </c>
      <c r="C51" s="62" t="s">
        <v>115</v>
      </c>
      <c r="D51" s="62">
        <f t="shared" si="2"/>
        <v>3</v>
      </c>
      <c r="E51" s="74">
        <f t="shared" si="3"/>
        <v>900</v>
      </c>
      <c r="F51" s="60">
        <f>'Ref Current'!Q55</f>
        <v>1.9429200000000001E-2</v>
      </c>
      <c r="I51" s="63">
        <f t="shared" si="5"/>
        <v>14.329580107905231</v>
      </c>
      <c r="J51" t="str">
        <f t="shared" si="0"/>
        <v>INSERT INTO public.current_info(
location_id, loading_type, current_type, current_profile_id, depth, current_speed, direction, return_period, probability, unit_id)
 VALUES (2,'long-term','Normal',3,900,0.0194292,null,null,14.3295801079052,1);</v>
      </c>
    </row>
    <row r="52" spans="1:10" x14ac:dyDescent="0.25">
      <c r="A52">
        <v>2</v>
      </c>
      <c r="B52" s="62" t="s">
        <v>179</v>
      </c>
      <c r="C52" s="62" t="s">
        <v>115</v>
      </c>
      <c r="D52" s="62">
        <f t="shared" si="2"/>
        <v>3</v>
      </c>
      <c r="E52" s="74">
        <f t="shared" si="3"/>
        <v>1000</v>
      </c>
      <c r="F52" s="60">
        <f>'Ref Current'!Q56</f>
        <v>0.08</v>
      </c>
      <c r="I52" s="63">
        <f t="shared" si="5"/>
        <v>14.329580107905231</v>
      </c>
      <c r="J52" t="str">
        <f t="shared" si="0"/>
        <v>INSERT INTO public.current_info(
location_id, loading_type, current_type, current_profile_id, depth, current_speed, direction, return_period, probability, unit_id)
 VALUES (2,'long-term','Normal',3,1000,0.08,null,null,14.3295801079052,1);</v>
      </c>
    </row>
    <row r="53" spans="1:10" x14ac:dyDescent="0.25">
      <c r="A53">
        <v>2</v>
      </c>
      <c r="B53" s="62" t="s">
        <v>179</v>
      </c>
      <c r="C53" s="62" t="s">
        <v>115</v>
      </c>
      <c r="D53" s="62">
        <f t="shared" si="2"/>
        <v>3</v>
      </c>
      <c r="E53" s="74">
        <f t="shared" si="3"/>
        <v>2896</v>
      </c>
      <c r="F53" s="60">
        <f>'Ref Current'!Q57</f>
        <v>0.08</v>
      </c>
      <c r="I53" s="63">
        <f t="shared" si="5"/>
        <v>14.329580107905231</v>
      </c>
      <c r="J53" t="str">
        <f t="shared" si="0"/>
        <v>INSERT INTO public.current_info(
location_id, loading_type, current_type, current_profile_id, depth, current_speed, direction, return_period, probability, unit_id)
 VALUES (2,'long-term','Normal',3,2896,0.08,null,null,14.3295801079052,1);</v>
      </c>
    </row>
    <row r="54" spans="1:10" x14ac:dyDescent="0.25">
      <c r="A54">
        <v>2</v>
      </c>
      <c r="B54" s="62" t="s">
        <v>179</v>
      </c>
      <c r="C54" s="62" t="s">
        <v>115</v>
      </c>
      <c r="D54" s="62">
        <f t="shared" si="2"/>
        <v>4</v>
      </c>
      <c r="E54" s="74">
        <f t="shared" si="3"/>
        <v>0</v>
      </c>
      <c r="F54" s="60">
        <f>'Ref Current'!R41</f>
        <v>0.41120000000000001</v>
      </c>
      <c r="I54">
        <f>'Ref Current'!R39</f>
        <v>6.4415122370787392</v>
      </c>
      <c r="J54" t="str">
        <f t="shared" si="0"/>
        <v>INSERT INTO public.current_info(
location_id, loading_type, current_type, current_profile_id, depth, current_speed, direction, return_period, probability, unit_id)
 VALUES (2,'long-term','Normal',4,0,0.4112,null,null,6.44151223707874,1);</v>
      </c>
    </row>
    <row r="55" spans="1:10" x14ac:dyDescent="0.25">
      <c r="A55">
        <v>2</v>
      </c>
      <c r="B55" s="62" t="s">
        <v>179</v>
      </c>
      <c r="C55" s="62" t="s">
        <v>115</v>
      </c>
      <c r="D55" s="62">
        <f t="shared" si="2"/>
        <v>4</v>
      </c>
      <c r="E55" s="74">
        <f t="shared" si="3"/>
        <v>25</v>
      </c>
      <c r="F55" s="60">
        <f>'Ref Current'!R42</f>
        <v>0.41120000000000001</v>
      </c>
      <c r="I55" s="63">
        <f>I54</f>
        <v>6.4415122370787392</v>
      </c>
      <c r="J55" t="str">
        <f t="shared" si="0"/>
        <v>INSERT INTO public.current_info(
location_id, loading_type, current_type, current_profile_id, depth, current_speed, direction, return_period, probability, unit_id)
 VALUES (2,'long-term','Normal',4,25,0.4112,null,null,6.44151223707874,1);</v>
      </c>
    </row>
    <row r="56" spans="1:10" x14ac:dyDescent="0.25">
      <c r="A56">
        <v>2</v>
      </c>
      <c r="B56" s="62" t="s">
        <v>179</v>
      </c>
      <c r="C56" s="62" t="s">
        <v>115</v>
      </c>
      <c r="D56" s="62">
        <f t="shared" si="2"/>
        <v>4</v>
      </c>
      <c r="E56" s="74">
        <f t="shared" si="3"/>
        <v>50</v>
      </c>
      <c r="F56" s="60">
        <f>'Ref Current'!R43</f>
        <v>0.40955520000000001</v>
      </c>
      <c r="I56" s="63">
        <f t="shared" ref="I56:I70" si="6">I55</f>
        <v>6.4415122370787392</v>
      </c>
      <c r="J56" t="str">
        <f t="shared" si="0"/>
        <v>INSERT INTO public.current_info(
location_id, loading_type, current_type, current_profile_id, depth, current_speed, direction, return_period, probability, unit_id)
 VALUES (2,'long-term','Normal',4,50,0.4095552,null,null,6.44151223707874,1);</v>
      </c>
    </row>
    <row r="57" spans="1:10" x14ac:dyDescent="0.25">
      <c r="A57">
        <v>2</v>
      </c>
      <c r="B57" s="62" t="s">
        <v>179</v>
      </c>
      <c r="C57" s="62" t="s">
        <v>115</v>
      </c>
      <c r="D57" s="62">
        <f t="shared" si="2"/>
        <v>4</v>
      </c>
      <c r="E57" s="74">
        <f t="shared" si="3"/>
        <v>75</v>
      </c>
      <c r="F57" s="60">
        <f>'Ref Current'!R44</f>
        <v>0.37378080000000002</v>
      </c>
      <c r="I57" s="63">
        <f t="shared" si="6"/>
        <v>6.4415122370787392</v>
      </c>
      <c r="J57" t="str">
        <f t="shared" si="0"/>
        <v>INSERT INTO public.current_info(
location_id, loading_type, current_type, current_profile_id, depth, current_speed, direction, return_period, probability, unit_id)
 VALUES (2,'long-term','Normal',4,75,0.3737808,null,null,6.44151223707874,1);</v>
      </c>
    </row>
    <row r="58" spans="1:10" x14ac:dyDescent="0.25">
      <c r="A58">
        <v>2</v>
      </c>
      <c r="B58" s="62" t="s">
        <v>179</v>
      </c>
      <c r="C58" s="62" t="s">
        <v>115</v>
      </c>
      <c r="D58" s="62">
        <f t="shared" si="2"/>
        <v>4</v>
      </c>
      <c r="E58" s="74">
        <f t="shared" si="3"/>
        <v>100</v>
      </c>
      <c r="F58" s="60">
        <f>'Ref Current'!R45</f>
        <v>0.31703520000000002</v>
      </c>
      <c r="I58" s="63">
        <f t="shared" si="6"/>
        <v>6.4415122370787392</v>
      </c>
      <c r="J58" t="str">
        <f t="shared" si="0"/>
        <v>INSERT INTO public.current_info(
location_id, loading_type, current_type, current_profile_id, depth, current_speed, direction, return_period, probability, unit_id)
 VALUES (2,'long-term','Normal',4,100,0.3170352,null,null,6.44151223707874,1);</v>
      </c>
    </row>
    <row r="59" spans="1:10" x14ac:dyDescent="0.25">
      <c r="A59">
        <v>2</v>
      </c>
      <c r="B59" s="62" t="s">
        <v>179</v>
      </c>
      <c r="C59" s="62" t="s">
        <v>115</v>
      </c>
      <c r="D59" s="62">
        <f t="shared" si="2"/>
        <v>4</v>
      </c>
      <c r="E59" s="74">
        <f t="shared" si="3"/>
        <v>125</v>
      </c>
      <c r="F59" s="60">
        <f>'Ref Current'!R46</f>
        <v>0.27961600000000003</v>
      </c>
      <c r="I59" s="63">
        <f t="shared" si="6"/>
        <v>6.4415122370787392</v>
      </c>
      <c r="J59" t="str">
        <f t="shared" si="0"/>
        <v>INSERT INTO public.current_info(
location_id, loading_type, current_type, current_profile_id, depth, current_speed, direction, return_period, probability, unit_id)
 VALUES (2,'long-term','Normal',4,125,0.279616,null,null,6.44151223707874,1);</v>
      </c>
    </row>
    <row r="60" spans="1:10" x14ac:dyDescent="0.25">
      <c r="A60">
        <v>2</v>
      </c>
      <c r="B60" s="62" t="s">
        <v>179</v>
      </c>
      <c r="C60" s="62" t="s">
        <v>115</v>
      </c>
      <c r="D60" s="62">
        <f t="shared" si="2"/>
        <v>4</v>
      </c>
      <c r="E60" s="74">
        <f t="shared" si="3"/>
        <v>200</v>
      </c>
      <c r="F60" s="60">
        <f>'Ref Current'!R47</f>
        <v>0.20806720000000001</v>
      </c>
      <c r="I60" s="63">
        <f t="shared" si="6"/>
        <v>6.4415122370787392</v>
      </c>
      <c r="J60" t="str">
        <f t="shared" si="0"/>
        <v>INSERT INTO public.current_info(
location_id, loading_type, current_type, current_profile_id, depth, current_speed, direction, return_period, probability, unit_id)
 VALUES (2,'long-term','Normal',4,200,0.2080672,null,null,6.44151223707874,1);</v>
      </c>
    </row>
    <row r="61" spans="1:10" x14ac:dyDescent="0.25">
      <c r="A61">
        <v>2</v>
      </c>
      <c r="B61" s="62" t="s">
        <v>179</v>
      </c>
      <c r="C61" s="62" t="s">
        <v>115</v>
      </c>
      <c r="D61" s="62">
        <f t="shared" si="2"/>
        <v>4</v>
      </c>
      <c r="E61" s="74">
        <f t="shared" si="3"/>
        <v>300</v>
      </c>
      <c r="F61" s="60">
        <f>'Ref Current'!R48</f>
        <v>0.1467984</v>
      </c>
      <c r="I61" s="63">
        <f t="shared" si="6"/>
        <v>6.4415122370787392</v>
      </c>
      <c r="J61" t="str">
        <f t="shared" si="0"/>
        <v>INSERT INTO public.current_info(
location_id, loading_type, current_type, current_profile_id, depth, current_speed, direction, return_period, probability, unit_id)
 VALUES (2,'long-term','Normal',4,300,0.1467984,null,null,6.44151223707874,1);</v>
      </c>
    </row>
    <row r="62" spans="1:10" x14ac:dyDescent="0.25">
      <c r="A62">
        <v>2</v>
      </c>
      <c r="B62" s="62" t="s">
        <v>179</v>
      </c>
      <c r="C62" s="62" t="s">
        <v>115</v>
      </c>
      <c r="D62" s="62">
        <f t="shared" si="2"/>
        <v>4</v>
      </c>
      <c r="E62" s="74">
        <f t="shared" si="3"/>
        <v>400</v>
      </c>
      <c r="F62" s="60">
        <f>'Ref Current'!R49</f>
        <v>0.11308000000000001</v>
      </c>
      <c r="I62" s="63">
        <f t="shared" si="6"/>
        <v>6.4415122370787392</v>
      </c>
      <c r="J62" t="str">
        <f t="shared" si="0"/>
        <v>INSERT INTO public.current_info(
location_id, loading_type, current_type, current_profile_id, depth, current_speed, direction, return_period, probability, unit_id)
 VALUES (2,'long-term','Normal',4,400,0.11308,null,null,6.44151223707874,1);</v>
      </c>
    </row>
    <row r="63" spans="1:10" x14ac:dyDescent="0.25">
      <c r="A63">
        <v>2</v>
      </c>
      <c r="B63" s="62" t="s">
        <v>179</v>
      </c>
      <c r="C63" s="62" t="s">
        <v>115</v>
      </c>
      <c r="D63" s="62">
        <f t="shared" si="2"/>
        <v>4</v>
      </c>
      <c r="E63" s="74">
        <f t="shared" si="3"/>
        <v>500</v>
      </c>
      <c r="F63" s="60">
        <f>'Ref Current'!R50</f>
        <v>8.9230400000000001E-2</v>
      </c>
      <c r="I63" s="63">
        <f t="shared" si="6"/>
        <v>6.4415122370787392</v>
      </c>
      <c r="J63" t="str">
        <f t="shared" si="0"/>
        <v>INSERT INTO public.current_info(
location_id, loading_type, current_type, current_profile_id, depth, current_speed, direction, return_period, probability, unit_id)
 VALUES (2,'long-term','Normal',4,500,0.0892304,null,null,6.44151223707874,1);</v>
      </c>
    </row>
    <row r="64" spans="1:10" x14ac:dyDescent="0.25">
      <c r="A64">
        <v>2</v>
      </c>
      <c r="B64" s="62" t="s">
        <v>179</v>
      </c>
      <c r="C64" s="62" t="s">
        <v>115</v>
      </c>
      <c r="D64" s="62">
        <f t="shared" si="2"/>
        <v>4</v>
      </c>
      <c r="E64" s="74">
        <f t="shared" si="3"/>
        <v>600</v>
      </c>
      <c r="F64" s="60">
        <f>'Ref Current'!R51</f>
        <v>7.1548799999999996E-2</v>
      </c>
      <c r="I64" s="63">
        <f t="shared" si="6"/>
        <v>6.4415122370787392</v>
      </c>
      <c r="J64" t="str">
        <f t="shared" si="0"/>
        <v>INSERT INTO public.current_info(
location_id, loading_type, current_type, current_profile_id, depth, current_speed, direction, return_period, probability, unit_id)
 VALUES (2,'long-term','Normal',4,600,0.0715488,null,null,6.44151223707874,1);</v>
      </c>
    </row>
    <row r="65" spans="1:10" x14ac:dyDescent="0.25">
      <c r="A65">
        <v>2</v>
      </c>
      <c r="B65" s="62" t="s">
        <v>179</v>
      </c>
      <c r="C65" s="62" t="s">
        <v>115</v>
      </c>
      <c r="D65" s="62">
        <f t="shared" si="2"/>
        <v>4</v>
      </c>
      <c r="E65" s="74">
        <f t="shared" si="3"/>
        <v>700</v>
      </c>
      <c r="F65" s="60">
        <f>'Ref Current'!R52</f>
        <v>6.1679999999999999E-2</v>
      </c>
      <c r="I65" s="63">
        <f t="shared" si="6"/>
        <v>6.4415122370787392</v>
      </c>
      <c r="J65" t="str">
        <f t="shared" si="0"/>
        <v>INSERT INTO public.current_info(
location_id, loading_type, current_type, current_profile_id, depth, current_speed, direction, return_period, probability, unit_id)
 VALUES (2,'long-term','Normal',4,700,0.06168,null,null,6.44151223707874,1);</v>
      </c>
    </row>
    <row r="66" spans="1:10" x14ac:dyDescent="0.25">
      <c r="A66">
        <v>2</v>
      </c>
      <c r="B66" s="62" t="s">
        <v>179</v>
      </c>
      <c r="C66" s="62" t="s">
        <v>115</v>
      </c>
      <c r="D66" s="62">
        <f t="shared" si="2"/>
        <v>4</v>
      </c>
      <c r="E66" s="74">
        <f t="shared" si="3"/>
        <v>750</v>
      </c>
      <c r="F66" s="60">
        <f>'Ref Current'!R53</f>
        <v>5.7568000000000008E-2</v>
      </c>
      <c r="I66" s="63">
        <f t="shared" si="6"/>
        <v>6.4415122370787392</v>
      </c>
      <c r="J66" t="str">
        <f t="shared" si="0"/>
        <v>INSERT INTO public.current_info(
location_id, loading_type, current_type, current_profile_id, depth, current_speed, direction, return_period, probability, unit_id)
 VALUES (2,'long-term','Normal',4,750,0.057568,null,null,6.44151223707874,1);</v>
      </c>
    </row>
    <row r="67" spans="1:10" x14ac:dyDescent="0.25">
      <c r="A67">
        <v>2</v>
      </c>
      <c r="B67" s="62" t="s">
        <v>179</v>
      </c>
      <c r="C67" s="62" t="s">
        <v>115</v>
      </c>
      <c r="D67" s="62">
        <f t="shared" si="2"/>
        <v>4</v>
      </c>
      <c r="E67" s="74">
        <f t="shared" si="3"/>
        <v>800</v>
      </c>
      <c r="F67" s="60">
        <f>'Ref Current'!R54</f>
        <v>4.9755199999999999E-2</v>
      </c>
      <c r="I67" s="63">
        <f t="shared" si="6"/>
        <v>6.4415122370787392</v>
      </c>
      <c r="J67" t="str">
        <f t="shared" si="0"/>
        <v>INSERT INTO public.current_info(
location_id, loading_type, current_type, current_profile_id, depth, current_speed, direction, return_period, probability, unit_id)
 VALUES (2,'long-term','Normal',4,800,0.0497552,null,null,6.44151223707874,1);</v>
      </c>
    </row>
    <row r="68" spans="1:10" x14ac:dyDescent="0.25">
      <c r="A68">
        <v>2</v>
      </c>
      <c r="B68" s="62" t="s">
        <v>179</v>
      </c>
      <c r="C68" s="62" t="s">
        <v>115</v>
      </c>
      <c r="D68" s="62">
        <f t="shared" si="2"/>
        <v>4</v>
      </c>
      <c r="E68" s="74">
        <f t="shared" si="3"/>
        <v>900</v>
      </c>
      <c r="F68" s="60">
        <f>'Ref Current'!R55</f>
        <v>2.5905600000000001E-2</v>
      </c>
      <c r="I68" s="63">
        <f t="shared" si="6"/>
        <v>6.4415122370787392</v>
      </c>
      <c r="J68" t="str">
        <f t="shared" ref="J68:J131" si="7">CONCATENATE("INSERT INTO public.current_info(
location_id, loading_type, current_type, current_profile_id, depth, current_speed, direction, return_period, probability, unit_id)
 VALUES (",A68,",'",B68,"','",C68,"',",D68,",",E68,",",F68,",",IF(LEN(G68)&gt;0,G68,"null"),",",IF(LEN(H68)&gt;0,H68,"null"),",",I68,",1);")</f>
        <v>INSERT INTO public.current_info(
location_id, loading_type, current_type, current_profile_id, depth, current_speed, direction, return_period, probability, unit_id)
 VALUES (2,'long-term','Normal',4,900,0.0259056,null,null,6.44151223707874,1);</v>
      </c>
    </row>
    <row r="69" spans="1:10" x14ac:dyDescent="0.25">
      <c r="A69">
        <v>2</v>
      </c>
      <c r="B69" s="62" t="s">
        <v>179</v>
      </c>
      <c r="C69" s="62" t="s">
        <v>115</v>
      </c>
      <c r="D69" s="62">
        <f t="shared" si="2"/>
        <v>4</v>
      </c>
      <c r="E69" s="74">
        <f t="shared" si="3"/>
        <v>1000</v>
      </c>
      <c r="F69" s="60">
        <f>'Ref Current'!R56</f>
        <v>0.08</v>
      </c>
      <c r="I69" s="63">
        <f t="shared" si="6"/>
        <v>6.4415122370787392</v>
      </c>
      <c r="J69" t="str">
        <f t="shared" si="7"/>
        <v>INSERT INTO public.current_info(
location_id, loading_type, current_type, current_profile_id, depth, current_speed, direction, return_period, probability, unit_id)
 VALUES (2,'long-term','Normal',4,1000,0.08,null,null,6.44151223707874,1);</v>
      </c>
    </row>
    <row r="70" spans="1:10" x14ac:dyDescent="0.25">
      <c r="A70">
        <v>2</v>
      </c>
      <c r="B70" s="62" t="s">
        <v>179</v>
      </c>
      <c r="C70" s="62" t="s">
        <v>115</v>
      </c>
      <c r="D70" s="62">
        <f t="shared" si="2"/>
        <v>4</v>
      </c>
      <c r="E70" s="74">
        <f t="shared" si="3"/>
        <v>2896</v>
      </c>
      <c r="F70" s="60">
        <f>'Ref Current'!R57</f>
        <v>0.08</v>
      </c>
      <c r="I70" s="63">
        <f t="shared" si="6"/>
        <v>6.4415122370787392</v>
      </c>
      <c r="J70" t="str">
        <f t="shared" si="7"/>
        <v>INSERT INTO public.current_info(
location_id, loading_type, current_type, current_profile_id, depth, current_speed, direction, return_period, probability, unit_id)
 VALUES (2,'long-term','Normal',4,2896,0.08,null,null,6.44151223707874,1);</v>
      </c>
    </row>
    <row r="71" spans="1:10" x14ac:dyDescent="0.25">
      <c r="A71">
        <v>2</v>
      </c>
      <c r="B71" s="62" t="s">
        <v>179</v>
      </c>
      <c r="C71" s="62" t="s">
        <v>115</v>
      </c>
      <c r="D71" s="62">
        <f t="shared" si="2"/>
        <v>5</v>
      </c>
      <c r="E71" s="74">
        <f t="shared" si="3"/>
        <v>0</v>
      </c>
      <c r="F71">
        <f>'Ref Current'!S41</f>
        <v>0.51400000000000001</v>
      </c>
      <c r="I71">
        <f>'Ref Current'!S39</f>
        <v>2.5343654703260614</v>
      </c>
      <c r="J71" t="str">
        <f t="shared" si="7"/>
        <v>INSERT INTO public.current_info(
location_id, loading_type, current_type, current_profile_id, depth, current_speed, direction, return_period, probability, unit_id)
 VALUES (2,'long-term','Normal',5,0,0.514,null,null,2.53436547032606,1);</v>
      </c>
    </row>
    <row r="72" spans="1:10" x14ac:dyDescent="0.25">
      <c r="A72">
        <v>2</v>
      </c>
      <c r="B72" s="62" t="s">
        <v>179</v>
      </c>
      <c r="C72" s="62" t="s">
        <v>115</v>
      </c>
      <c r="D72" s="62">
        <f t="shared" si="2"/>
        <v>5</v>
      </c>
      <c r="E72" s="74">
        <f t="shared" si="3"/>
        <v>25</v>
      </c>
      <c r="F72">
        <f>'Ref Current'!S42</f>
        <v>0.51400000000000001</v>
      </c>
      <c r="I72" s="63">
        <f>I71</f>
        <v>2.5343654703260614</v>
      </c>
      <c r="J72" t="str">
        <f t="shared" si="7"/>
        <v>INSERT INTO public.current_info(
location_id, loading_type, current_type, current_profile_id, depth, current_speed, direction, return_period, probability, unit_id)
 VALUES (2,'long-term','Normal',5,25,0.514,null,null,2.53436547032606,1);</v>
      </c>
    </row>
    <row r="73" spans="1:10" x14ac:dyDescent="0.25">
      <c r="A73">
        <v>2</v>
      </c>
      <c r="B73" s="62" t="s">
        <v>179</v>
      </c>
      <c r="C73" s="62" t="s">
        <v>115</v>
      </c>
      <c r="D73" s="62">
        <f t="shared" si="2"/>
        <v>5</v>
      </c>
      <c r="E73" s="74">
        <f t="shared" si="3"/>
        <v>50</v>
      </c>
      <c r="F73">
        <f>'Ref Current'!S43</f>
        <v>0.51194400000000007</v>
      </c>
      <c r="I73" s="63">
        <f t="shared" ref="I73:I87" si="8">I72</f>
        <v>2.5343654703260614</v>
      </c>
      <c r="J73" t="str">
        <f t="shared" si="7"/>
        <v>INSERT INTO public.current_info(
location_id, loading_type, current_type, current_profile_id, depth, current_speed, direction, return_period, probability, unit_id)
 VALUES (2,'long-term','Normal',5,50,0.511944,null,null,2.53436547032606,1);</v>
      </c>
    </row>
    <row r="74" spans="1:10" x14ac:dyDescent="0.25">
      <c r="A74">
        <v>2</v>
      </c>
      <c r="B74" s="62" t="s">
        <v>179</v>
      </c>
      <c r="C74" s="62" t="s">
        <v>115</v>
      </c>
      <c r="D74" s="62">
        <f t="shared" si="2"/>
        <v>5</v>
      </c>
      <c r="E74" s="74">
        <f t="shared" si="3"/>
        <v>75</v>
      </c>
      <c r="F74">
        <f>'Ref Current'!S44</f>
        <v>0.46722600000000003</v>
      </c>
      <c r="I74" s="63">
        <f t="shared" si="8"/>
        <v>2.5343654703260614</v>
      </c>
      <c r="J74" t="str">
        <f t="shared" si="7"/>
        <v>INSERT INTO public.current_info(
location_id, loading_type, current_type, current_profile_id, depth, current_speed, direction, return_period, probability, unit_id)
 VALUES (2,'long-term','Normal',5,75,0.467226,null,null,2.53436547032606,1);</v>
      </c>
    </row>
    <row r="75" spans="1:10" x14ac:dyDescent="0.25">
      <c r="A75">
        <v>2</v>
      </c>
      <c r="B75" s="62" t="s">
        <v>179</v>
      </c>
      <c r="C75" s="62" t="s">
        <v>115</v>
      </c>
      <c r="D75" s="62">
        <f t="shared" si="2"/>
        <v>5</v>
      </c>
      <c r="E75" s="74">
        <f t="shared" si="3"/>
        <v>100</v>
      </c>
      <c r="F75">
        <f>'Ref Current'!S45</f>
        <v>0.39629400000000004</v>
      </c>
      <c r="I75" s="63">
        <f t="shared" si="8"/>
        <v>2.5343654703260614</v>
      </c>
      <c r="J75" t="str">
        <f t="shared" si="7"/>
        <v>INSERT INTO public.current_info(
location_id, loading_type, current_type, current_profile_id, depth, current_speed, direction, return_period, probability, unit_id)
 VALUES (2,'long-term','Normal',5,100,0.396294,null,null,2.53436547032606,1);</v>
      </c>
    </row>
    <row r="76" spans="1:10" x14ac:dyDescent="0.25">
      <c r="A76">
        <v>2</v>
      </c>
      <c r="B76" s="62" t="s">
        <v>179</v>
      </c>
      <c r="C76" s="62" t="s">
        <v>115</v>
      </c>
      <c r="D76" s="62">
        <f t="shared" si="2"/>
        <v>5</v>
      </c>
      <c r="E76" s="74">
        <f t="shared" si="3"/>
        <v>125</v>
      </c>
      <c r="F76">
        <f>'Ref Current'!S46</f>
        <v>0.34952000000000005</v>
      </c>
      <c r="I76" s="63">
        <f t="shared" si="8"/>
        <v>2.5343654703260614</v>
      </c>
      <c r="J76" t="str">
        <f t="shared" si="7"/>
        <v>INSERT INTO public.current_info(
location_id, loading_type, current_type, current_profile_id, depth, current_speed, direction, return_period, probability, unit_id)
 VALUES (2,'long-term','Normal',5,125,0.34952,null,null,2.53436547032606,1);</v>
      </c>
    </row>
    <row r="77" spans="1:10" x14ac:dyDescent="0.25">
      <c r="A77">
        <v>2</v>
      </c>
      <c r="B77" s="62" t="s">
        <v>179</v>
      </c>
      <c r="C77" s="62" t="s">
        <v>115</v>
      </c>
      <c r="D77" s="62">
        <f t="shared" si="2"/>
        <v>5</v>
      </c>
      <c r="E77" s="74">
        <f t="shared" si="3"/>
        <v>200</v>
      </c>
      <c r="F77">
        <f>'Ref Current'!S47</f>
        <v>0.26008399999999998</v>
      </c>
      <c r="I77" s="63">
        <f t="shared" si="8"/>
        <v>2.5343654703260614</v>
      </c>
      <c r="J77" t="str">
        <f t="shared" si="7"/>
        <v>INSERT INTO public.current_info(
location_id, loading_type, current_type, current_profile_id, depth, current_speed, direction, return_period, probability, unit_id)
 VALUES (2,'long-term','Normal',5,200,0.260084,null,null,2.53436547032606,1);</v>
      </c>
    </row>
    <row r="78" spans="1:10" x14ac:dyDescent="0.25">
      <c r="A78">
        <v>2</v>
      </c>
      <c r="B78" s="62" t="s">
        <v>179</v>
      </c>
      <c r="C78" s="62" t="s">
        <v>115</v>
      </c>
      <c r="D78" s="62">
        <f t="shared" si="2"/>
        <v>5</v>
      </c>
      <c r="E78" s="74">
        <f t="shared" si="3"/>
        <v>300</v>
      </c>
      <c r="F78">
        <f>'Ref Current'!S48</f>
        <v>0.18349799999999999</v>
      </c>
      <c r="I78" s="63">
        <f t="shared" si="8"/>
        <v>2.5343654703260614</v>
      </c>
      <c r="J78" t="str">
        <f t="shared" si="7"/>
        <v>INSERT INTO public.current_info(
location_id, loading_type, current_type, current_profile_id, depth, current_speed, direction, return_period, probability, unit_id)
 VALUES (2,'long-term','Normal',5,300,0.183498,null,null,2.53436547032606,1);</v>
      </c>
    </row>
    <row r="79" spans="1:10" x14ac:dyDescent="0.25">
      <c r="A79">
        <v>2</v>
      </c>
      <c r="B79" s="62" t="s">
        <v>179</v>
      </c>
      <c r="C79" s="62" t="s">
        <v>115</v>
      </c>
      <c r="D79" s="62">
        <f t="shared" si="2"/>
        <v>5</v>
      </c>
      <c r="E79" s="74">
        <f t="shared" si="3"/>
        <v>400</v>
      </c>
      <c r="F79">
        <f>'Ref Current'!S49</f>
        <v>0.14135</v>
      </c>
      <c r="I79" s="63">
        <f t="shared" si="8"/>
        <v>2.5343654703260614</v>
      </c>
      <c r="J79" t="str">
        <f t="shared" si="7"/>
        <v>INSERT INTO public.current_info(
location_id, loading_type, current_type, current_profile_id, depth, current_speed, direction, return_period, probability, unit_id)
 VALUES (2,'long-term','Normal',5,400,0.14135,null,null,2.53436547032606,1);</v>
      </c>
    </row>
    <row r="80" spans="1:10" x14ac:dyDescent="0.25">
      <c r="A80">
        <v>2</v>
      </c>
      <c r="B80" s="62" t="s">
        <v>179</v>
      </c>
      <c r="C80" s="62" t="s">
        <v>115</v>
      </c>
      <c r="D80" s="62">
        <f t="shared" si="2"/>
        <v>5</v>
      </c>
      <c r="E80" s="74">
        <f t="shared" si="3"/>
        <v>500</v>
      </c>
      <c r="F80">
        <f>'Ref Current'!S50</f>
        <v>0.111538</v>
      </c>
      <c r="I80" s="63">
        <f t="shared" si="8"/>
        <v>2.5343654703260614</v>
      </c>
      <c r="J80" t="str">
        <f t="shared" si="7"/>
        <v>INSERT INTO public.current_info(
location_id, loading_type, current_type, current_profile_id, depth, current_speed, direction, return_period, probability, unit_id)
 VALUES (2,'long-term','Normal',5,500,0.111538,null,null,2.53436547032606,1);</v>
      </c>
    </row>
    <row r="81" spans="1:10" x14ac:dyDescent="0.25">
      <c r="A81">
        <v>2</v>
      </c>
      <c r="B81" s="62" t="s">
        <v>179</v>
      </c>
      <c r="C81" s="62" t="s">
        <v>115</v>
      </c>
      <c r="D81" s="62">
        <f t="shared" si="2"/>
        <v>5</v>
      </c>
      <c r="E81" s="74">
        <f t="shared" si="3"/>
        <v>600</v>
      </c>
      <c r="F81">
        <f>'Ref Current'!S51</f>
        <v>8.9436000000000002E-2</v>
      </c>
      <c r="I81" s="63">
        <f t="shared" si="8"/>
        <v>2.5343654703260614</v>
      </c>
      <c r="J81" t="str">
        <f t="shared" si="7"/>
        <v>INSERT INTO public.current_info(
location_id, loading_type, current_type, current_profile_id, depth, current_speed, direction, return_period, probability, unit_id)
 VALUES (2,'long-term','Normal',5,600,0.089436,null,null,2.53436547032606,1);</v>
      </c>
    </row>
    <row r="82" spans="1:10" x14ac:dyDescent="0.25">
      <c r="A82">
        <v>2</v>
      </c>
      <c r="B82" s="62" t="s">
        <v>179</v>
      </c>
      <c r="C82" s="62" t="s">
        <v>115</v>
      </c>
      <c r="D82" s="62">
        <f t="shared" si="2"/>
        <v>5</v>
      </c>
      <c r="E82" s="74">
        <f t="shared" si="3"/>
        <v>700</v>
      </c>
      <c r="F82">
        <f>'Ref Current'!S52</f>
        <v>7.7100000000000002E-2</v>
      </c>
      <c r="I82" s="63">
        <f t="shared" si="8"/>
        <v>2.5343654703260614</v>
      </c>
      <c r="J82" t="str">
        <f t="shared" si="7"/>
        <v>INSERT INTO public.current_info(
location_id, loading_type, current_type, current_profile_id, depth, current_speed, direction, return_period, probability, unit_id)
 VALUES (2,'long-term','Normal',5,700,0.0771,null,null,2.53436547032606,1);</v>
      </c>
    </row>
    <row r="83" spans="1:10" x14ac:dyDescent="0.25">
      <c r="A83">
        <v>2</v>
      </c>
      <c r="B83" s="62" t="s">
        <v>179</v>
      </c>
      <c r="C83" s="62" t="s">
        <v>115</v>
      </c>
      <c r="D83" s="62">
        <f t="shared" si="2"/>
        <v>5</v>
      </c>
      <c r="E83" s="74">
        <f t="shared" si="3"/>
        <v>750</v>
      </c>
      <c r="F83">
        <f>'Ref Current'!S53</f>
        <v>7.196000000000001E-2</v>
      </c>
      <c r="I83" s="63">
        <f t="shared" si="8"/>
        <v>2.5343654703260614</v>
      </c>
      <c r="J83" t="str">
        <f t="shared" si="7"/>
        <v>INSERT INTO public.current_info(
location_id, loading_type, current_type, current_profile_id, depth, current_speed, direction, return_period, probability, unit_id)
 VALUES (2,'long-term','Normal',5,750,0.07196,null,null,2.53436547032606,1);</v>
      </c>
    </row>
    <row r="84" spans="1:10" x14ac:dyDescent="0.25">
      <c r="A84">
        <v>2</v>
      </c>
      <c r="B84" s="62" t="s">
        <v>179</v>
      </c>
      <c r="C84" s="62" t="s">
        <v>115</v>
      </c>
      <c r="D84" s="62">
        <f t="shared" si="2"/>
        <v>5</v>
      </c>
      <c r="E84" s="74">
        <f t="shared" si="3"/>
        <v>800</v>
      </c>
      <c r="F84">
        <f>'Ref Current'!S54</f>
        <v>6.2193999999999999E-2</v>
      </c>
      <c r="I84" s="63">
        <f t="shared" si="8"/>
        <v>2.5343654703260614</v>
      </c>
      <c r="J84" t="str">
        <f t="shared" si="7"/>
        <v>INSERT INTO public.current_info(
location_id, loading_type, current_type, current_profile_id, depth, current_speed, direction, return_period, probability, unit_id)
 VALUES (2,'long-term','Normal',5,800,0.062194,null,null,2.53436547032606,1);</v>
      </c>
    </row>
    <row r="85" spans="1:10" x14ac:dyDescent="0.25">
      <c r="A85">
        <v>2</v>
      </c>
      <c r="B85" s="62" t="s">
        <v>179</v>
      </c>
      <c r="C85" s="62" t="s">
        <v>115</v>
      </c>
      <c r="D85" s="62">
        <f t="shared" ref="D85:D148" si="9">D68+1</f>
        <v>5</v>
      </c>
      <c r="E85" s="74">
        <f t="shared" ref="E85:E148" si="10">E68</f>
        <v>900</v>
      </c>
      <c r="F85">
        <f>'Ref Current'!S55</f>
        <v>3.2382000000000001E-2</v>
      </c>
      <c r="I85" s="63">
        <f t="shared" si="8"/>
        <v>2.5343654703260614</v>
      </c>
      <c r="J85" t="str">
        <f t="shared" si="7"/>
        <v>INSERT INTO public.current_info(
location_id, loading_type, current_type, current_profile_id, depth, current_speed, direction, return_period, probability, unit_id)
 VALUES (2,'long-term','Normal',5,900,0.032382,null,null,2.53436547032606,1);</v>
      </c>
    </row>
    <row r="86" spans="1:10" x14ac:dyDescent="0.25">
      <c r="A86">
        <v>2</v>
      </c>
      <c r="B86" s="62" t="s">
        <v>179</v>
      </c>
      <c r="C86" s="62" t="s">
        <v>115</v>
      </c>
      <c r="D86" s="62">
        <f t="shared" si="9"/>
        <v>5</v>
      </c>
      <c r="E86" s="74">
        <f t="shared" si="10"/>
        <v>1000</v>
      </c>
      <c r="F86">
        <f>'Ref Current'!S56</f>
        <v>0.08</v>
      </c>
      <c r="I86" s="63">
        <f t="shared" si="8"/>
        <v>2.5343654703260614</v>
      </c>
      <c r="J86" t="str">
        <f t="shared" si="7"/>
        <v>INSERT INTO public.current_info(
location_id, loading_type, current_type, current_profile_id, depth, current_speed, direction, return_period, probability, unit_id)
 VALUES (2,'long-term','Normal',5,1000,0.08,null,null,2.53436547032606,1);</v>
      </c>
    </row>
    <row r="87" spans="1:10" x14ac:dyDescent="0.25">
      <c r="A87">
        <v>2</v>
      </c>
      <c r="B87" s="62" t="s">
        <v>179</v>
      </c>
      <c r="C87" s="62" t="s">
        <v>115</v>
      </c>
      <c r="D87" s="62">
        <f t="shared" si="9"/>
        <v>5</v>
      </c>
      <c r="E87" s="74">
        <f t="shared" si="10"/>
        <v>2896</v>
      </c>
      <c r="F87">
        <f>'Ref Current'!S57</f>
        <v>0.08</v>
      </c>
      <c r="I87" s="63">
        <f t="shared" si="8"/>
        <v>2.5343654703260614</v>
      </c>
      <c r="J87" t="str">
        <f t="shared" si="7"/>
        <v>INSERT INTO public.current_info(
location_id, loading_type, current_type, current_profile_id, depth, current_speed, direction, return_period, probability, unit_id)
 VALUES (2,'long-term','Normal',5,2896,0.08,null,null,2.53436547032606,1);</v>
      </c>
    </row>
    <row r="88" spans="1:10" x14ac:dyDescent="0.25">
      <c r="A88">
        <v>2</v>
      </c>
      <c r="B88" s="62" t="s">
        <v>179</v>
      </c>
      <c r="C88" s="62" t="s">
        <v>115</v>
      </c>
      <c r="D88" s="62">
        <f t="shared" si="9"/>
        <v>6</v>
      </c>
      <c r="E88" s="74">
        <f t="shared" si="10"/>
        <v>0</v>
      </c>
      <c r="F88">
        <f>'Ref Current'!T41</f>
        <v>0.61680000000000001</v>
      </c>
      <c r="I88">
        <f>'Ref Current'!T39</f>
        <v>1.4653608569864727</v>
      </c>
      <c r="J88" t="str">
        <f t="shared" si="7"/>
        <v>INSERT INTO public.current_info(
location_id, loading_type, current_type, current_profile_id, depth, current_speed, direction, return_period, probability, unit_id)
 VALUES (2,'long-term','Normal',6,0,0.6168,null,null,1.46536085698647,1);</v>
      </c>
    </row>
    <row r="89" spans="1:10" x14ac:dyDescent="0.25">
      <c r="A89">
        <v>2</v>
      </c>
      <c r="B89" s="62" t="s">
        <v>179</v>
      </c>
      <c r="C89" s="62" t="s">
        <v>115</v>
      </c>
      <c r="D89" s="62">
        <f t="shared" si="9"/>
        <v>6</v>
      </c>
      <c r="E89" s="74">
        <f t="shared" si="10"/>
        <v>25</v>
      </c>
      <c r="F89">
        <f>'Ref Current'!T42</f>
        <v>0.61680000000000001</v>
      </c>
      <c r="I89" s="63">
        <f>I88</f>
        <v>1.4653608569864727</v>
      </c>
      <c r="J89" t="str">
        <f t="shared" si="7"/>
        <v>INSERT INTO public.current_info(
location_id, loading_type, current_type, current_profile_id, depth, current_speed, direction, return_period, probability, unit_id)
 VALUES (2,'long-term','Normal',6,25,0.6168,null,null,1.46536085698647,1);</v>
      </c>
    </row>
    <row r="90" spans="1:10" x14ac:dyDescent="0.25">
      <c r="A90">
        <v>2</v>
      </c>
      <c r="B90" s="62" t="s">
        <v>179</v>
      </c>
      <c r="C90" s="62" t="s">
        <v>115</v>
      </c>
      <c r="D90" s="62">
        <f t="shared" si="9"/>
        <v>6</v>
      </c>
      <c r="E90" s="74">
        <f t="shared" si="10"/>
        <v>50</v>
      </c>
      <c r="F90">
        <f>'Ref Current'!T43</f>
        <v>0.61433280000000001</v>
      </c>
      <c r="I90" s="63">
        <f t="shared" ref="I90:I104" si="11">I89</f>
        <v>1.4653608569864727</v>
      </c>
      <c r="J90" t="str">
        <f t="shared" si="7"/>
        <v>INSERT INTO public.current_info(
location_id, loading_type, current_type, current_profile_id, depth, current_speed, direction, return_period, probability, unit_id)
 VALUES (2,'long-term','Normal',6,50,0.6143328,null,null,1.46536085698647,1);</v>
      </c>
    </row>
    <row r="91" spans="1:10" x14ac:dyDescent="0.25">
      <c r="A91">
        <v>2</v>
      </c>
      <c r="B91" s="62" t="s">
        <v>179</v>
      </c>
      <c r="C91" s="62" t="s">
        <v>115</v>
      </c>
      <c r="D91" s="62">
        <f t="shared" si="9"/>
        <v>6</v>
      </c>
      <c r="E91" s="74">
        <f t="shared" si="10"/>
        <v>75</v>
      </c>
      <c r="F91">
        <f>'Ref Current'!T44</f>
        <v>0.56067120000000004</v>
      </c>
      <c r="I91" s="63">
        <f t="shared" si="11"/>
        <v>1.4653608569864727</v>
      </c>
      <c r="J91" t="str">
        <f t="shared" si="7"/>
        <v>INSERT INTO public.current_info(
location_id, loading_type, current_type, current_profile_id, depth, current_speed, direction, return_period, probability, unit_id)
 VALUES (2,'long-term','Normal',6,75,0.5606712,null,null,1.46536085698647,1);</v>
      </c>
    </row>
    <row r="92" spans="1:10" x14ac:dyDescent="0.25">
      <c r="A92">
        <v>2</v>
      </c>
      <c r="B92" s="62" t="s">
        <v>179</v>
      </c>
      <c r="C92" s="62" t="s">
        <v>115</v>
      </c>
      <c r="D92" s="62">
        <f t="shared" si="9"/>
        <v>6</v>
      </c>
      <c r="E92" s="74">
        <f t="shared" si="10"/>
        <v>100</v>
      </c>
      <c r="F92">
        <f>'Ref Current'!T45</f>
        <v>0.4755528</v>
      </c>
      <c r="I92" s="63">
        <f t="shared" si="11"/>
        <v>1.4653608569864727</v>
      </c>
      <c r="J92" t="str">
        <f t="shared" si="7"/>
        <v>INSERT INTO public.current_info(
location_id, loading_type, current_type, current_profile_id, depth, current_speed, direction, return_period, probability, unit_id)
 VALUES (2,'long-term','Normal',6,100,0.4755528,null,null,1.46536085698647,1);</v>
      </c>
    </row>
    <row r="93" spans="1:10" x14ac:dyDescent="0.25">
      <c r="A93">
        <v>2</v>
      </c>
      <c r="B93" s="62" t="s">
        <v>179</v>
      </c>
      <c r="C93" s="62" t="s">
        <v>115</v>
      </c>
      <c r="D93" s="62">
        <f t="shared" si="9"/>
        <v>6</v>
      </c>
      <c r="E93" s="74">
        <f t="shared" si="10"/>
        <v>125</v>
      </c>
      <c r="F93">
        <f>'Ref Current'!T46</f>
        <v>0.41942400000000002</v>
      </c>
      <c r="I93" s="63">
        <f t="shared" si="11"/>
        <v>1.4653608569864727</v>
      </c>
      <c r="J93" t="str">
        <f t="shared" si="7"/>
        <v>INSERT INTO public.current_info(
location_id, loading_type, current_type, current_profile_id, depth, current_speed, direction, return_period, probability, unit_id)
 VALUES (2,'long-term','Normal',6,125,0.419424,null,null,1.46536085698647,1);</v>
      </c>
    </row>
    <row r="94" spans="1:10" x14ac:dyDescent="0.25">
      <c r="A94">
        <v>2</v>
      </c>
      <c r="B94" s="62" t="s">
        <v>179</v>
      </c>
      <c r="C94" s="62" t="s">
        <v>115</v>
      </c>
      <c r="D94" s="62">
        <f t="shared" si="9"/>
        <v>6</v>
      </c>
      <c r="E94" s="74">
        <f t="shared" si="10"/>
        <v>200</v>
      </c>
      <c r="F94">
        <f>'Ref Current'!T47</f>
        <v>0.31210080000000001</v>
      </c>
      <c r="I94" s="63">
        <f t="shared" si="11"/>
        <v>1.4653608569864727</v>
      </c>
      <c r="J94" t="str">
        <f t="shared" si="7"/>
        <v>INSERT INTO public.current_info(
location_id, loading_type, current_type, current_profile_id, depth, current_speed, direction, return_period, probability, unit_id)
 VALUES (2,'long-term','Normal',6,200,0.3121008,null,null,1.46536085698647,1);</v>
      </c>
    </row>
    <row r="95" spans="1:10" x14ac:dyDescent="0.25">
      <c r="A95">
        <v>2</v>
      </c>
      <c r="B95" s="62" t="s">
        <v>179</v>
      </c>
      <c r="C95" s="62" t="s">
        <v>115</v>
      </c>
      <c r="D95" s="62">
        <f t="shared" si="9"/>
        <v>6</v>
      </c>
      <c r="E95" s="74">
        <f t="shared" si="10"/>
        <v>300</v>
      </c>
      <c r="F95">
        <f>'Ref Current'!T48</f>
        <v>0.22019759999999999</v>
      </c>
      <c r="I95" s="63">
        <f t="shared" si="11"/>
        <v>1.4653608569864727</v>
      </c>
      <c r="J95" t="str">
        <f t="shared" si="7"/>
        <v>INSERT INTO public.current_info(
location_id, loading_type, current_type, current_profile_id, depth, current_speed, direction, return_period, probability, unit_id)
 VALUES (2,'long-term','Normal',6,300,0.2201976,null,null,1.46536085698647,1);</v>
      </c>
    </row>
    <row r="96" spans="1:10" x14ac:dyDescent="0.25">
      <c r="A96">
        <v>2</v>
      </c>
      <c r="B96" s="62" t="s">
        <v>179</v>
      </c>
      <c r="C96" s="62" t="s">
        <v>115</v>
      </c>
      <c r="D96" s="62">
        <f t="shared" si="9"/>
        <v>6</v>
      </c>
      <c r="E96" s="74">
        <f t="shared" si="10"/>
        <v>400</v>
      </c>
      <c r="F96">
        <f>'Ref Current'!T49</f>
        <v>0.16962000000000002</v>
      </c>
      <c r="I96" s="63">
        <f t="shared" si="11"/>
        <v>1.4653608569864727</v>
      </c>
      <c r="J96" t="str">
        <f t="shared" si="7"/>
        <v>INSERT INTO public.current_info(
location_id, loading_type, current_type, current_profile_id, depth, current_speed, direction, return_period, probability, unit_id)
 VALUES (2,'long-term','Normal',6,400,0.16962,null,null,1.46536085698647,1);</v>
      </c>
    </row>
    <row r="97" spans="1:10" x14ac:dyDescent="0.25">
      <c r="A97">
        <v>2</v>
      </c>
      <c r="B97" s="62" t="s">
        <v>179</v>
      </c>
      <c r="C97" s="62" t="s">
        <v>115</v>
      </c>
      <c r="D97" s="62">
        <f t="shared" si="9"/>
        <v>6</v>
      </c>
      <c r="E97" s="74">
        <f t="shared" si="10"/>
        <v>500</v>
      </c>
      <c r="F97">
        <f>'Ref Current'!T50</f>
        <v>0.13384560000000001</v>
      </c>
      <c r="I97" s="63">
        <f t="shared" si="11"/>
        <v>1.4653608569864727</v>
      </c>
      <c r="J97" t="str">
        <f t="shared" si="7"/>
        <v>INSERT INTO public.current_info(
location_id, loading_type, current_type, current_profile_id, depth, current_speed, direction, return_period, probability, unit_id)
 VALUES (2,'long-term','Normal',6,500,0.1338456,null,null,1.46536085698647,1);</v>
      </c>
    </row>
    <row r="98" spans="1:10" x14ac:dyDescent="0.25">
      <c r="A98">
        <v>2</v>
      </c>
      <c r="B98" s="62" t="s">
        <v>179</v>
      </c>
      <c r="C98" s="62" t="s">
        <v>115</v>
      </c>
      <c r="D98" s="62">
        <f t="shared" si="9"/>
        <v>6</v>
      </c>
      <c r="E98" s="74">
        <f t="shared" si="10"/>
        <v>600</v>
      </c>
      <c r="F98">
        <f>'Ref Current'!T51</f>
        <v>0.10732319999999999</v>
      </c>
      <c r="I98" s="63">
        <f t="shared" si="11"/>
        <v>1.4653608569864727</v>
      </c>
      <c r="J98" t="str">
        <f t="shared" si="7"/>
        <v>INSERT INTO public.current_info(
location_id, loading_type, current_type, current_profile_id, depth, current_speed, direction, return_period, probability, unit_id)
 VALUES (2,'long-term','Normal',6,600,0.1073232,null,null,1.46536085698647,1);</v>
      </c>
    </row>
    <row r="99" spans="1:10" x14ac:dyDescent="0.25">
      <c r="A99">
        <v>2</v>
      </c>
      <c r="B99" s="62" t="s">
        <v>179</v>
      </c>
      <c r="C99" s="62" t="s">
        <v>115</v>
      </c>
      <c r="D99" s="62">
        <f t="shared" si="9"/>
        <v>6</v>
      </c>
      <c r="E99" s="74">
        <f t="shared" si="10"/>
        <v>700</v>
      </c>
      <c r="F99">
        <f>'Ref Current'!T52</f>
        <v>9.2520000000000005E-2</v>
      </c>
      <c r="I99" s="63">
        <f t="shared" si="11"/>
        <v>1.4653608569864727</v>
      </c>
      <c r="J99" t="str">
        <f t="shared" si="7"/>
        <v>INSERT INTO public.current_info(
location_id, loading_type, current_type, current_profile_id, depth, current_speed, direction, return_period, probability, unit_id)
 VALUES (2,'long-term','Normal',6,700,0.09252,null,null,1.46536085698647,1);</v>
      </c>
    </row>
    <row r="100" spans="1:10" x14ac:dyDescent="0.25">
      <c r="A100">
        <v>2</v>
      </c>
      <c r="B100" s="62" t="s">
        <v>179</v>
      </c>
      <c r="C100" s="62" t="s">
        <v>115</v>
      </c>
      <c r="D100" s="62">
        <f t="shared" si="9"/>
        <v>6</v>
      </c>
      <c r="E100" s="74">
        <f t="shared" si="10"/>
        <v>750</v>
      </c>
      <c r="F100">
        <f>'Ref Current'!T53</f>
        <v>8.6352000000000012E-2</v>
      </c>
      <c r="I100" s="63">
        <f t="shared" si="11"/>
        <v>1.4653608569864727</v>
      </c>
      <c r="J100" t="str">
        <f t="shared" si="7"/>
        <v>INSERT INTO public.current_info(
location_id, loading_type, current_type, current_profile_id, depth, current_speed, direction, return_period, probability, unit_id)
 VALUES (2,'long-term','Normal',6,750,0.086352,null,null,1.46536085698647,1);</v>
      </c>
    </row>
    <row r="101" spans="1:10" x14ac:dyDescent="0.25">
      <c r="A101">
        <v>2</v>
      </c>
      <c r="B101" s="62" t="s">
        <v>179</v>
      </c>
      <c r="C101" s="62" t="s">
        <v>115</v>
      </c>
      <c r="D101" s="62">
        <f t="shared" si="9"/>
        <v>6</v>
      </c>
      <c r="E101" s="74">
        <f t="shared" si="10"/>
        <v>800</v>
      </c>
      <c r="F101">
        <f>'Ref Current'!T54</f>
        <v>7.4632799999999999E-2</v>
      </c>
      <c r="I101" s="63">
        <f t="shared" si="11"/>
        <v>1.4653608569864727</v>
      </c>
      <c r="J101" t="str">
        <f t="shared" si="7"/>
        <v>INSERT INTO public.current_info(
location_id, loading_type, current_type, current_profile_id, depth, current_speed, direction, return_period, probability, unit_id)
 VALUES (2,'long-term','Normal',6,800,0.0746328,null,null,1.46536085698647,1);</v>
      </c>
    </row>
    <row r="102" spans="1:10" x14ac:dyDescent="0.25">
      <c r="A102">
        <v>2</v>
      </c>
      <c r="B102" s="62" t="s">
        <v>179</v>
      </c>
      <c r="C102" s="62" t="s">
        <v>115</v>
      </c>
      <c r="D102" s="62">
        <f t="shared" si="9"/>
        <v>6</v>
      </c>
      <c r="E102" s="74">
        <f t="shared" si="10"/>
        <v>900</v>
      </c>
      <c r="F102">
        <f>'Ref Current'!T55</f>
        <v>3.8858400000000001E-2</v>
      </c>
      <c r="I102" s="63">
        <f t="shared" si="11"/>
        <v>1.4653608569864727</v>
      </c>
      <c r="J102" t="str">
        <f t="shared" si="7"/>
        <v>INSERT INTO public.current_info(
location_id, loading_type, current_type, current_profile_id, depth, current_speed, direction, return_period, probability, unit_id)
 VALUES (2,'long-term','Normal',6,900,0.0388584,null,null,1.46536085698647,1);</v>
      </c>
    </row>
    <row r="103" spans="1:10" x14ac:dyDescent="0.25">
      <c r="A103">
        <v>2</v>
      </c>
      <c r="B103" s="62" t="s">
        <v>179</v>
      </c>
      <c r="C103" s="62" t="s">
        <v>115</v>
      </c>
      <c r="D103" s="62">
        <f t="shared" si="9"/>
        <v>6</v>
      </c>
      <c r="E103" s="74">
        <f t="shared" si="10"/>
        <v>1000</v>
      </c>
      <c r="F103">
        <f>'Ref Current'!T56</f>
        <v>0.08</v>
      </c>
      <c r="I103" s="63">
        <f t="shared" si="11"/>
        <v>1.4653608569864727</v>
      </c>
      <c r="J103" t="str">
        <f t="shared" si="7"/>
        <v>INSERT INTO public.current_info(
location_id, loading_type, current_type, current_profile_id, depth, current_speed, direction, return_period, probability, unit_id)
 VALUES (2,'long-term','Normal',6,1000,0.08,null,null,1.46536085698647,1);</v>
      </c>
    </row>
    <row r="104" spans="1:10" x14ac:dyDescent="0.25">
      <c r="A104">
        <v>2</v>
      </c>
      <c r="B104" s="62" t="s">
        <v>179</v>
      </c>
      <c r="C104" s="62" t="s">
        <v>115</v>
      </c>
      <c r="D104" s="62">
        <f t="shared" si="9"/>
        <v>6</v>
      </c>
      <c r="E104" s="74">
        <f t="shared" si="10"/>
        <v>2896</v>
      </c>
      <c r="F104">
        <f>'Ref Current'!T57</f>
        <v>0.08</v>
      </c>
      <c r="I104" s="63">
        <f t="shared" si="11"/>
        <v>1.4653608569864727</v>
      </c>
      <c r="J104" t="str">
        <f t="shared" si="7"/>
        <v>INSERT INTO public.current_info(
location_id, loading_type, current_type, current_profile_id, depth, current_speed, direction, return_period, probability, unit_id)
 VALUES (2,'long-term','Normal',6,2896,0.08,null,null,1.46536085698647,1);</v>
      </c>
    </row>
    <row r="105" spans="1:10" x14ac:dyDescent="0.25">
      <c r="A105">
        <v>2</v>
      </c>
      <c r="B105" s="62" t="s">
        <v>179</v>
      </c>
      <c r="C105" s="62" t="s">
        <v>115</v>
      </c>
      <c r="D105" s="62">
        <f t="shared" si="9"/>
        <v>7</v>
      </c>
      <c r="E105" s="74">
        <f t="shared" si="10"/>
        <v>0</v>
      </c>
      <c r="F105">
        <f>'Ref Current'!U41</f>
        <v>0.71960000000000002</v>
      </c>
      <c r="I105">
        <f>'Ref Current'!U39</f>
        <v>0.83032293377120969</v>
      </c>
      <c r="J105" t="str">
        <f t="shared" si="7"/>
        <v>INSERT INTO public.current_info(
location_id, loading_type, current_type, current_profile_id, depth, current_speed, direction, return_period, probability, unit_id)
 VALUES (2,'long-term','Normal',7,0,0.7196,null,null,0.83032293377121,1);</v>
      </c>
    </row>
    <row r="106" spans="1:10" x14ac:dyDescent="0.25">
      <c r="A106">
        <v>2</v>
      </c>
      <c r="B106" s="62" t="s">
        <v>179</v>
      </c>
      <c r="C106" s="62" t="s">
        <v>115</v>
      </c>
      <c r="D106" s="62">
        <f t="shared" si="9"/>
        <v>7</v>
      </c>
      <c r="E106" s="74">
        <f t="shared" si="10"/>
        <v>25</v>
      </c>
      <c r="F106">
        <f>'Ref Current'!U42</f>
        <v>0.71960000000000002</v>
      </c>
      <c r="I106" s="63">
        <f>I105</f>
        <v>0.83032293377120969</v>
      </c>
      <c r="J106" t="str">
        <f t="shared" si="7"/>
        <v>INSERT INTO public.current_info(
location_id, loading_type, current_type, current_profile_id, depth, current_speed, direction, return_period, probability, unit_id)
 VALUES (2,'long-term','Normal',7,25,0.7196,null,null,0.83032293377121,1);</v>
      </c>
    </row>
    <row r="107" spans="1:10" x14ac:dyDescent="0.25">
      <c r="A107">
        <v>2</v>
      </c>
      <c r="B107" s="62" t="s">
        <v>179</v>
      </c>
      <c r="C107" s="62" t="s">
        <v>115</v>
      </c>
      <c r="D107" s="62">
        <f t="shared" si="9"/>
        <v>7</v>
      </c>
      <c r="E107" s="74">
        <f t="shared" si="10"/>
        <v>50</v>
      </c>
      <c r="F107">
        <f>'Ref Current'!U43</f>
        <v>0.71672160000000007</v>
      </c>
      <c r="I107" s="63">
        <f t="shared" ref="I107:I121" si="12">I106</f>
        <v>0.83032293377120969</v>
      </c>
      <c r="J107" t="str">
        <f t="shared" si="7"/>
        <v>INSERT INTO public.current_info(
location_id, loading_type, current_type, current_profile_id, depth, current_speed, direction, return_period, probability, unit_id)
 VALUES (2,'long-term','Normal',7,50,0.7167216,null,null,0.83032293377121,1);</v>
      </c>
    </row>
    <row r="108" spans="1:10" x14ac:dyDescent="0.25">
      <c r="A108">
        <v>2</v>
      </c>
      <c r="B108" s="62" t="s">
        <v>179</v>
      </c>
      <c r="C108" s="62" t="s">
        <v>115</v>
      </c>
      <c r="D108" s="62">
        <f t="shared" si="9"/>
        <v>7</v>
      </c>
      <c r="E108" s="74">
        <f t="shared" si="10"/>
        <v>75</v>
      </c>
      <c r="F108">
        <f>'Ref Current'!U44</f>
        <v>0.65411640000000004</v>
      </c>
      <c r="I108" s="63">
        <f t="shared" si="12"/>
        <v>0.83032293377120969</v>
      </c>
      <c r="J108" t="str">
        <f t="shared" si="7"/>
        <v>INSERT INTO public.current_info(
location_id, loading_type, current_type, current_profile_id, depth, current_speed, direction, return_period, probability, unit_id)
 VALUES (2,'long-term','Normal',7,75,0.6541164,null,null,0.83032293377121,1);</v>
      </c>
    </row>
    <row r="109" spans="1:10" x14ac:dyDescent="0.25">
      <c r="A109">
        <v>2</v>
      </c>
      <c r="B109" s="62" t="s">
        <v>179</v>
      </c>
      <c r="C109" s="62" t="s">
        <v>115</v>
      </c>
      <c r="D109" s="62">
        <f t="shared" si="9"/>
        <v>7</v>
      </c>
      <c r="E109" s="74">
        <f t="shared" si="10"/>
        <v>100</v>
      </c>
      <c r="F109">
        <f>'Ref Current'!U45</f>
        <v>0.55481160000000007</v>
      </c>
      <c r="I109" s="63">
        <f t="shared" si="12"/>
        <v>0.83032293377120969</v>
      </c>
      <c r="J109" t="str">
        <f t="shared" si="7"/>
        <v>INSERT INTO public.current_info(
location_id, loading_type, current_type, current_profile_id, depth, current_speed, direction, return_period, probability, unit_id)
 VALUES (2,'long-term','Normal',7,100,0.5548116,null,null,0.83032293377121,1);</v>
      </c>
    </row>
    <row r="110" spans="1:10" x14ac:dyDescent="0.25">
      <c r="A110">
        <v>2</v>
      </c>
      <c r="B110" s="62" t="s">
        <v>179</v>
      </c>
      <c r="C110" s="62" t="s">
        <v>115</v>
      </c>
      <c r="D110" s="62">
        <f t="shared" si="9"/>
        <v>7</v>
      </c>
      <c r="E110" s="74">
        <f t="shared" si="10"/>
        <v>125</v>
      </c>
      <c r="F110">
        <f>'Ref Current'!U46</f>
        <v>0.48932800000000004</v>
      </c>
      <c r="I110" s="63">
        <f t="shared" si="12"/>
        <v>0.83032293377120969</v>
      </c>
      <c r="J110" t="str">
        <f t="shared" si="7"/>
        <v>INSERT INTO public.current_info(
location_id, loading_type, current_type, current_profile_id, depth, current_speed, direction, return_period, probability, unit_id)
 VALUES (2,'long-term','Normal',7,125,0.489328,null,null,0.83032293377121,1);</v>
      </c>
    </row>
    <row r="111" spans="1:10" x14ac:dyDescent="0.25">
      <c r="A111">
        <v>2</v>
      </c>
      <c r="B111" s="62" t="s">
        <v>179</v>
      </c>
      <c r="C111" s="62" t="s">
        <v>115</v>
      </c>
      <c r="D111" s="62">
        <f t="shared" si="9"/>
        <v>7</v>
      </c>
      <c r="E111" s="74">
        <f t="shared" si="10"/>
        <v>200</v>
      </c>
      <c r="F111">
        <f>'Ref Current'!U47</f>
        <v>0.36411759999999999</v>
      </c>
      <c r="I111" s="63">
        <f t="shared" si="12"/>
        <v>0.83032293377120969</v>
      </c>
      <c r="J111" t="str">
        <f t="shared" si="7"/>
        <v>INSERT INTO public.current_info(
location_id, loading_type, current_type, current_profile_id, depth, current_speed, direction, return_period, probability, unit_id)
 VALUES (2,'long-term','Normal',7,200,0.3641176,null,null,0.83032293377121,1);</v>
      </c>
    </row>
    <row r="112" spans="1:10" x14ac:dyDescent="0.25">
      <c r="A112">
        <v>2</v>
      </c>
      <c r="B112" s="62" t="s">
        <v>179</v>
      </c>
      <c r="C112" s="62" t="s">
        <v>115</v>
      </c>
      <c r="D112" s="62">
        <f t="shared" si="9"/>
        <v>7</v>
      </c>
      <c r="E112" s="74">
        <f t="shared" si="10"/>
        <v>300</v>
      </c>
      <c r="F112">
        <f>'Ref Current'!U48</f>
        <v>0.25689719999999999</v>
      </c>
      <c r="I112" s="63">
        <f t="shared" si="12"/>
        <v>0.83032293377120969</v>
      </c>
      <c r="J112" t="str">
        <f t="shared" si="7"/>
        <v>INSERT INTO public.current_info(
location_id, loading_type, current_type, current_profile_id, depth, current_speed, direction, return_period, probability, unit_id)
 VALUES (2,'long-term','Normal',7,300,0.2568972,null,null,0.83032293377121,1);</v>
      </c>
    </row>
    <row r="113" spans="1:10" x14ac:dyDescent="0.25">
      <c r="A113">
        <v>2</v>
      </c>
      <c r="B113" s="62" t="s">
        <v>179</v>
      </c>
      <c r="C113" s="62" t="s">
        <v>115</v>
      </c>
      <c r="D113" s="62">
        <f t="shared" si="9"/>
        <v>7</v>
      </c>
      <c r="E113" s="74">
        <f t="shared" si="10"/>
        <v>400</v>
      </c>
      <c r="F113">
        <f>'Ref Current'!U49</f>
        <v>0.19789000000000001</v>
      </c>
      <c r="I113" s="63">
        <f t="shared" si="12"/>
        <v>0.83032293377120969</v>
      </c>
      <c r="J113" t="str">
        <f t="shared" si="7"/>
        <v>INSERT INTO public.current_info(
location_id, loading_type, current_type, current_profile_id, depth, current_speed, direction, return_period, probability, unit_id)
 VALUES (2,'long-term','Normal',7,400,0.19789,null,null,0.83032293377121,1);</v>
      </c>
    </row>
    <row r="114" spans="1:10" x14ac:dyDescent="0.25">
      <c r="A114">
        <v>2</v>
      </c>
      <c r="B114" s="62" t="s">
        <v>179</v>
      </c>
      <c r="C114" s="62" t="s">
        <v>115</v>
      </c>
      <c r="D114" s="62">
        <f t="shared" si="9"/>
        <v>7</v>
      </c>
      <c r="E114" s="74">
        <f t="shared" si="10"/>
        <v>500</v>
      </c>
      <c r="F114">
        <f>'Ref Current'!U50</f>
        <v>0.15615319999999999</v>
      </c>
      <c r="I114" s="63">
        <f t="shared" si="12"/>
        <v>0.83032293377120969</v>
      </c>
      <c r="J114" t="str">
        <f t="shared" si="7"/>
        <v>INSERT INTO public.current_info(
location_id, loading_type, current_type, current_profile_id, depth, current_speed, direction, return_period, probability, unit_id)
 VALUES (2,'long-term','Normal',7,500,0.1561532,null,null,0.83032293377121,1);</v>
      </c>
    </row>
    <row r="115" spans="1:10" x14ac:dyDescent="0.25">
      <c r="A115">
        <v>2</v>
      </c>
      <c r="B115" s="62" t="s">
        <v>179</v>
      </c>
      <c r="C115" s="62" t="s">
        <v>115</v>
      </c>
      <c r="D115" s="62">
        <f t="shared" si="9"/>
        <v>7</v>
      </c>
      <c r="E115" s="74">
        <f t="shared" si="10"/>
        <v>600</v>
      </c>
      <c r="F115">
        <f>'Ref Current'!U51</f>
        <v>0.1252104</v>
      </c>
      <c r="I115" s="63">
        <f t="shared" si="12"/>
        <v>0.83032293377120969</v>
      </c>
      <c r="J115" t="str">
        <f t="shared" si="7"/>
        <v>INSERT INTO public.current_info(
location_id, loading_type, current_type, current_profile_id, depth, current_speed, direction, return_period, probability, unit_id)
 VALUES (2,'long-term','Normal',7,600,0.1252104,null,null,0.83032293377121,1);</v>
      </c>
    </row>
    <row r="116" spans="1:10" x14ac:dyDescent="0.25">
      <c r="A116">
        <v>2</v>
      </c>
      <c r="B116" s="62" t="s">
        <v>179</v>
      </c>
      <c r="C116" s="62" t="s">
        <v>115</v>
      </c>
      <c r="D116" s="62">
        <f t="shared" si="9"/>
        <v>7</v>
      </c>
      <c r="E116" s="74">
        <f t="shared" si="10"/>
        <v>700</v>
      </c>
      <c r="F116">
        <f>'Ref Current'!U52</f>
        <v>0.10793999999999999</v>
      </c>
      <c r="I116" s="63">
        <f t="shared" si="12"/>
        <v>0.83032293377120969</v>
      </c>
      <c r="J116" t="str">
        <f t="shared" si="7"/>
        <v>INSERT INTO public.current_info(
location_id, loading_type, current_type, current_profile_id, depth, current_speed, direction, return_period, probability, unit_id)
 VALUES (2,'long-term','Normal',7,700,0.10794,null,null,0.83032293377121,1);</v>
      </c>
    </row>
    <row r="117" spans="1:10" x14ac:dyDescent="0.25">
      <c r="A117">
        <v>2</v>
      </c>
      <c r="B117" s="62" t="s">
        <v>179</v>
      </c>
      <c r="C117" s="62" t="s">
        <v>115</v>
      </c>
      <c r="D117" s="62">
        <f t="shared" si="9"/>
        <v>7</v>
      </c>
      <c r="E117" s="74">
        <f t="shared" si="10"/>
        <v>750</v>
      </c>
      <c r="F117">
        <f>'Ref Current'!U53</f>
        <v>0.10074400000000001</v>
      </c>
      <c r="I117" s="63">
        <f t="shared" si="12"/>
        <v>0.83032293377120969</v>
      </c>
      <c r="J117" t="str">
        <f t="shared" si="7"/>
        <v>INSERT INTO public.current_info(
location_id, loading_type, current_type, current_profile_id, depth, current_speed, direction, return_period, probability, unit_id)
 VALUES (2,'long-term','Normal',7,750,0.100744,null,null,0.83032293377121,1);</v>
      </c>
    </row>
    <row r="118" spans="1:10" x14ac:dyDescent="0.25">
      <c r="A118">
        <v>2</v>
      </c>
      <c r="B118" s="62" t="s">
        <v>179</v>
      </c>
      <c r="C118" s="62" t="s">
        <v>115</v>
      </c>
      <c r="D118" s="62">
        <f t="shared" si="9"/>
        <v>7</v>
      </c>
      <c r="E118" s="74">
        <f t="shared" si="10"/>
        <v>800</v>
      </c>
      <c r="F118">
        <f>'Ref Current'!U54</f>
        <v>8.7071599999999999E-2</v>
      </c>
      <c r="I118" s="63">
        <f t="shared" si="12"/>
        <v>0.83032293377120969</v>
      </c>
      <c r="J118" t="str">
        <f t="shared" si="7"/>
        <v>INSERT INTO public.current_info(
location_id, loading_type, current_type, current_profile_id, depth, current_speed, direction, return_period, probability, unit_id)
 VALUES (2,'long-term','Normal',7,800,0.0870716,null,null,0.83032293377121,1);</v>
      </c>
    </row>
    <row r="119" spans="1:10" x14ac:dyDescent="0.25">
      <c r="A119">
        <v>2</v>
      </c>
      <c r="B119" s="62" t="s">
        <v>179</v>
      </c>
      <c r="C119" s="62" t="s">
        <v>115</v>
      </c>
      <c r="D119" s="62">
        <f t="shared" si="9"/>
        <v>7</v>
      </c>
      <c r="E119" s="74">
        <f t="shared" si="10"/>
        <v>900</v>
      </c>
      <c r="F119">
        <f>'Ref Current'!U55</f>
        <v>4.5334800000000001E-2</v>
      </c>
      <c r="I119" s="63">
        <f t="shared" si="12"/>
        <v>0.83032293377120969</v>
      </c>
      <c r="J119" t="str">
        <f t="shared" si="7"/>
        <v>INSERT INTO public.current_info(
location_id, loading_type, current_type, current_profile_id, depth, current_speed, direction, return_period, probability, unit_id)
 VALUES (2,'long-term','Normal',7,900,0.0453348,null,null,0.83032293377121,1);</v>
      </c>
    </row>
    <row r="120" spans="1:10" x14ac:dyDescent="0.25">
      <c r="A120">
        <v>2</v>
      </c>
      <c r="B120" s="62" t="s">
        <v>179</v>
      </c>
      <c r="C120" s="62" t="s">
        <v>115</v>
      </c>
      <c r="D120" s="62">
        <f t="shared" si="9"/>
        <v>7</v>
      </c>
      <c r="E120" s="74">
        <f t="shared" si="10"/>
        <v>1000</v>
      </c>
      <c r="F120">
        <f>'Ref Current'!U56</f>
        <v>0.08</v>
      </c>
      <c r="I120" s="63">
        <f t="shared" si="12"/>
        <v>0.83032293377120969</v>
      </c>
      <c r="J120" t="str">
        <f t="shared" si="7"/>
        <v>INSERT INTO public.current_info(
location_id, loading_type, current_type, current_profile_id, depth, current_speed, direction, return_period, probability, unit_id)
 VALUES (2,'long-term','Normal',7,1000,0.08,null,null,0.83032293377121,1);</v>
      </c>
    </row>
    <row r="121" spans="1:10" x14ac:dyDescent="0.25">
      <c r="A121">
        <v>2</v>
      </c>
      <c r="B121" s="62" t="s">
        <v>179</v>
      </c>
      <c r="C121" s="62" t="s">
        <v>115</v>
      </c>
      <c r="D121" s="62">
        <f t="shared" si="9"/>
        <v>7</v>
      </c>
      <c r="E121" s="74">
        <f t="shared" si="10"/>
        <v>2896</v>
      </c>
      <c r="F121">
        <f>'Ref Current'!U57</f>
        <v>0.08</v>
      </c>
      <c r="I121" s="63">
        <f t="shared" si="12"/>
        <v>0.83032293377120969</v>
      </c>
      <c r="J121" t="str">
        <f t="shared" si="7"/>
        <v>INSERT INTO public.current_info(
location_id, loading_type, current_type, current_profile_id, depth, current_speed, direction, return_period, probability, unit_id)
 VALUES (2,'long-term','Normal',7,2896,0.08,null,null,0.83032293377121,1);</v>
      </c>
    </row>
    <row r="122" spans="1:10" x14ac:dyDescent="0.25">
      <c r="A122">
        <v>2</v>
      </c>
      <c r="B122" s="62" t="s">
        <v>179</v>
      </c>
      <c r="C122" s="62" t="s">
        <v>115</v>
      </c>
      <c r="D122" s="62">
        <f t="shared" si="9"/>
        <v>8</v>
      </c>
      <c r="E122" s="74">
        <f t="shared" si="10"/>
        <v>0</v>
      </c>
      <c r="F122">
        <f>'Ref Current'!V41</f>
        <v>0.82240000000000002</v>
      </c>
      <c r="I122">
        <f>'Ref Current'!V39</f>
        <v>0.2140902337946673</v>
      </c>
      <c r="J122" t="str">
        <f t="shared" si="7"/>
        <v>INSERT INTO public.current_info(
location_id, loading_type, current_type, current_profile_id, depth, current_speed, direction, return_period, probability, unit_id)
 VALUES (2,'long-term','Normal',8,0,0.8224,null,null,0.214090233794667,1);</v>
      </c>
    </row>
    <row r="123" spans="1:10" x14ac:dyDescent="0.25">
      <c r="A123">
        <v>2</v>
      </c>
      <c r="B123" s="62" t="s">
        <v>179</v>
      </c>
      <c r="C123" s="62" t="s">
        <v>115</v>
      </c>
      <c r="D123" s="62">
        <f t="shared" si="9"/>
        <v>8</v>
      </c>
      <c r="E123" s="74">
        <f t="shared" si="10"/>
        <v>25</v>
      </c>
      <c r="F123">
        <f>'Ref Current'!V42</f>
        <v>0.82240000000000002</v>
      </c>
      <c r="I123" s="63">
        <f>I122</f>
        <v>0.2140902337946673</v>
      </c>
      <c r="J123" t="str">
        <f t="shared" si="7"/>
        <v>INSERT INTO public.current_info(
location_id, loading_type, current_type, current_profile_id, depth, current_speed, direction, return_period, probability, unit_id)
 VALUES (2,'long-term','Normal',8,25,0.8224,null,null,0.214090233794667,1);</v>
      </c>
    </row>
    <row r="124" spans="1:10" x14ac:dyDescent="0.25">
      <c r="A124">
        <v>2</v>
      </c>
      <c r="B124" s="62" t="s">
        <v>179</v>
      </c>
      <c r="C124" s="62" t="s">
        <v>115</v>
      </c>
      <c r="D124" s="62">
        <f t="shared" si="9"/>
        <v>8</v>
      </c>
      <c r="E124" s="74">
        <f t="shared" si="10"/>
        <v>50</v>
      </c>
      <c r="F124">
        <f>'Ref Current'!V43</f>
        <v>0.81911040000000002</v>
      </c>
      <c r="I124" s="63">
        <f t="shared" ref="I124:I138" si="13">I123</f>
        <v>0.2140902337946673</v>
      </c>
      <c r="J124" t="str">
        <f t="shared" si="7"/>
        <v>INSERT INTO public.current_info(
location_id, loading_type, current_type, current_profile_id, depth, current_speed, direction, return_period, probability, unit_id)
 VALUES (2,'long-term','Normal',8,50,0.8191104,null,null,0.214090233794667,1);</v>
      </c>
    </row>
    <row r="125" spans="1:10" x14ac:dyDescent="0.25">
      <c r="A125">
        <v>2</v>
      </c>
      <c r="B125" s="62" t="s">
        <v>179</v>
      </c>
      <c r="C125" s="62" t="s">
        <v>115</v>
      </c>
      <c r="D125" s="62">
        <f t="shared" si="9"/>
        <v>8</v>
      </c>
      <c r="E125" s="74">
        <f t="shared" si="10"/>
        <v>75</v>
      </c>
      <c r="F125">
        <f>'Ref Current'!V44</f>
        <v>0.74756160000000005</v>
      </c>
      <c r="I125" s="63">
        <f t="shared" si="13"/>
        <v>0.2140902337946673</v>
      </c>
      <c r="J125" t="str">
        <f t="shared" si="7"/>
        <v>INSERT INTO public.current_info(
location_id, loading_type, current_type, current_profile_id, depth, current_speed, direction, return_period, probability, unit_id)
 VALUES (2,'long-term','Normal',8,75,0.7475616,null,null,0.214090233794667,1);</v>
      </c>
    </row>
    <row r="126" spans="1:10" x14ac:dyDescent="0.25">
      <c r="A126">
        <v>2</v>
      </c>
      <c r="B126" s="62" t="s">
        <v>179</v>
      </c>
      <c r="C126" s="62" t="s">
        <v>115</v>
      </c>
      <c r="D126" s="62">
        <f t="shared" si="9"/>
        <v>8</v>
      </c>
      <c r="E126" s="74">
        <f t="shared" si="10"/>
        <v>100</v>
      </c>
      <c r="F126">
        <f>'Ref Current'!V45</f>
        <v>0.63407040000000003</v>
      </c>
      <c r="I126" s="63">
        <f t="shared" si="13"/>
        <v>0.2140902337946673</v>
      </c>
      <c r="J126" t="str">
        <f t="shared" si="7"/>
        <v>INSERT INTO public.current_info(
location_id, loading_type, current_type, current_profile_id, depth, current_speed, direction, return_period, probability, unit_id)
 VALUES (2,'long-term','Normal',8,100,0.6340704,null,null,0.214090233794667,1);</v>
      </c>
    </row>
    <row r="127" spans="1:10" x14ac:dyDescent="0.25">
      <c r="A127">
        <v>2</v>
      </c>
      <c r="B127" s="62" t="s">
        <v>179</v>
      </c>
      <c r="C127" s="62" t="s">
        <v>115</v>
      </c>
      <c r="D127" s="62">
        <f t="shared" si="9"/>
        <v>8</v>
      </c>
      <c r="E127" s="74">
        <f t="shared" si="10"/>
        <v>125</v>
      </c>
      <c r="F127">
        <f>'Ref Current'!V46</f>
        <v>0.55923200000000006</v>
      </c>
      <c r="I127" s="63">
        <f t="shared" si="13"/>
        <v>0.2140902337946673</v>
      </c>
      <c r="J127" t="str">
        <f t="shared" si="7"/>
        <v>INSERT INTO public.current_info(
location_id, loading_type, current_type, current_profile_id, depth, current_speed, direction, return_period, probability, unit_id)
 VALUES (2,'long-term','Normal',8,125,0.559232,null,null,0.214090233794667,1);</v>
      </c>
    </row>
    <row r="128" spans="1:10" x14ac:dyDescent="0.25">
      <c r="A128">
        <v>2</v>
      </c>
      <c r="B128" s="62" t="s">
        <v>179</v>
      </c>
      <c r="C128" s="62" t="s">
        <v>115</v>
      </c>
      <c r="D128" s="62">
        <f t="shared" si="9"/>
        <v>8</v>
      </c>
      <c r="E128" s="74">
        <f t="shared" si="10"/>
        <v>200</v>
      </c>
      <c r="F128">
        <f>'Ref Current'!V47</f>
        <v>0.41613440000000002</v>
      </c>
      <c r="I128" s="63">
        <f t="shared" si="13"/>
        <v>0.2140902337946673</v>
      </c>
      <c r="J128" t="str">
        <f t="shared" si="7"/>
        <v>INSERT INTO public.current_info(
location_id, loading_type, current_type, current_profile_id, depth, current_speed, direction, return_period, probability, unit_id)
 VALUES (2,'long-term','Normal',8,200,0.4161344,null,null,0.214090233794667,1);</v>
      </c>
    </row>
    <row r="129" spans="1:10" x14ac:dyDescent="0.25">
      <c r="A129">
        <v>2</v>
      </c>
      <c r="B129" s="62" t="s">
        <v>179</v>
      </c>
      <c r="C129" s="62" t="s">
        <v>115</v>
      </c>
      <c r="D129" s="62">
        <f t="shared" si="9"/>
        <v>8</v>
      </c>
      <c r="E129" s="74">
        <f t="shared" si="10"/>
        <v>300</v>
      </c>
      <c r="F129">
        <f>'Ref Current'!V48</f>
        <v>0.29359679999999999</v>
      </c>
      <c r="I129" s="63">
        <f t="shared" si="13"/>
        <v>0.2140902337946673</v>
      </c>
      <c r="J129" t="str">
        <f t="shared" si="7"/>
        <v>INSERT INTO public.current_info(
location_id, loading_type, current_type, current_profile_id, depth, current_speed, direction, return_period, probability, unit_id)
 VALUES (2,'long-term','Normal',8,300,0.2935968,null,null,0.214090233794667,1);</v>
      </c>
    </row>
    <row r="130" spans="1:10" x14ac:dyDescent="0.25">
      <c r="A130">
        <v>2</v>
      </c>
      <c r="B130" s="62" t="s">
        <v>179</v>
      </c>
      <c r="C130" s="62" t="s">
        <v>115</v>
      </c>
      <c r="D130" s="62">
        <f t="shared" si="9"/>
        <v>8</v>
      </c>
      <c r="E130" s="74">
        <f t="shared" si="10"/>
        <v>400</v>
      </c>
      <c r="F130">
        <f>'Ref Current'!V49</f>
        <v>0.22616000000000003</v>
      </c>
      <c r="I130" s="63">
        <f t="shared" si="13"/>
        <v>0.2140902337946673</v>
      </c>
      <c r="J130" t="str">
        <f t="shared" si="7"/>
        <v>INSERT INTO public.current_info(
location_id, loading_type, current_type, current_profile_id, depth, current_speed, direction, return_period, probability, unit_id)
 VALUES (2,'long-term','Normal',8,400,0.22616,null,null,0.214090233794667,1);</v>
      </c>
    </row>
    <row r="131" spans="1:10" x14ac:dyDescent="0.25">
      <c r="A131">
        <v>2</v>
      </c>
      <c r="B131" s="62" t="s">
        <v>179</v>
      </c>
      <c r="C131" s="62" t="s">
        <v>115</v>
      </c>
      <c r="D131" s="62">
        <f t="shared" si="9"/>
        <v>8</v>
      </c>
      <c r="E131" s="74">
        <f t="shared" si="10"/>
        <v>500</v>
      </c>
      <c r="F131">
        <f>'Ref Current'!V50</f>
        <v>0.1784608</v>
      </c>
      <c r="I131" s="63">
        <f t="shared" si="13"/>
        <v>0.2140902337946673</v>
      </c>
      <c r="J131" t="str">
        <f t="shared" si="7"/>
        <v>INSERT INTO public.current_info(
location_id, loading_type, current_type, current_profile_id, depth, current_speed, direction, return_period, probability, unit_id)
 VALUES (2,'long-term','Normal',8,500,0.1784608,null,null,0.214090233794667,1);</v>
      </c>
    </row>
    <row r="132" spans="1:10" x14ac:dyDescent="0.25">
      <c r="A132">
        <v>2</v>
      </c>
      <c r="B132" s="62" t="s">
        <v>179</v>
      </c>
      <c r="C132" s="62" t="s">
        <v>115</v>
      </c>
      <c r="D132" s="62">
        <f t="shared" si="9"/>
        <v>8</v>
      </c>
      <c r="E132" s="74">
        <f t="shared" si="10"/>
        <v>600</v>
      </c>
      <c r="F132">
        <f>'Ref Current'!V51</f>
        <v>0.14309759999999999</v>
      </c>
      <c r="I132" s="63">
        <f t="shared" si="13"/>
        <v>0.2140902337946673</v>
      </c>
      <c r="J132" t="str">
        <f t="shared" ref="J132:J195" si="14">CONCATENATE("INSERT INTO public.current_info(
location_id, loading_type, current_type, current_profile_id, depth, current_speed, direction, return_period, probability, unit_id)
 VALUES (",A132,",'",B132,"','",C132,"',",D132,",",E132,",",F132,",",IF(LEN(G132)&gt;0,G132,"null"),",",IF(LEN(H132)&gt;0,H132,"null"),",",I132,",1);")</f>
        <v>INSERT INTO public.current_info(
location_id, loading_type, current_type, current_profile_id, depth, current_speed, direction, return_period, probability, unit_id)
 VALUES (2,'long-term','Normal',8,600,0.1430976,null,null,0.214090233794667,1);</v>
      </c>
    </row>
    <row r="133" spans="1:10" x14ac:dyDescent="0.25">
      <c r="A133">
        <v>2</v>
      </c>
      <c r="B133" s="62" t="s">
        <v>179</v>
      </c>
      <c r="C133" s="62" t="s">
        <v>115</v>
      </c>
      <c r="D133" s="62">
        <f t="shared" si="9"/>
        <v>8</v>
      </c>
      <c r="E133" s="74">
        <f t="shared" si="10"/>
        <v>700</v>
      </c>
      <c r="F133">
        <f>'Ref Current'!V52</f>
        <v>0.12336</v>
      </c>
      <c r="I133" s="63">
        <f t="shared" si="13"/>
        <v>0.2140902337946673</v>
      </c>
      <c r="J133" t="str">
        <f t="shared" si="14"/>
        <v>INSERT INTO public.current_info(
location_id, loading_type, current_type, current_profile_id, depth, current_speed, direction, return_period, probability, unit_id)
 VALUES (2,'long-term','Normal',8,700,0.12336,null,null,0.214090233794667,1);</v>
      </c>
    </row>
    <row r="134" spans="1:10" x14ac:dyDescent="0.25">
      <c r="A134">
        <v>2</v>
      </c>
      <c r="B134" s="62" t="s">
        <v>179</v>
      </c>
      <c r="C134" s="62" t="s">
        <v>115</v>
      </c>
      <c r="D134" s="62">
        <f t="shared" si="9"/>
        <v>8</v>
      </c>
      <c r="E134" s="74">
        <f t="shared" si="10"/>
        <v>750</v>
      </c>
      <c r="F134">
        <f>'Ref Current'!V53</f>
        <v>0.11513600000000002</v>
      </c>
      <c r="I134" s="63">
        <f t="shared" si="13"/>
        <v>0.2140902337946673</v>
      </c>
      <c r="J134" t="str">
        <f t="shared" si="14"/>
        <v>INSERT INTO public.current_info(
location_id, loading_type, current_type, current_profile_id, depth, current_speed, direction, return_period, probability, unit_id)
 VALUES (2,'long-term','Normal',8,750,0.115136,null,null,0.214090233794667,1);</v>
      </c>
    </row>
    <row r="135" spans="1:10" x14ac:dyDescent="0.25">
      <c r="A135">
        <v>2</v>
      </c>
      <c r="B135" s="62" t="s">
        <v>179</v>
      </c>
      <c r="C135" s="62" t="s">
        <v>115</v>
      </c>
      <c r="D135" s="62">
        <f t="shared" si="9"/>
        <v>8</v>
      </c>
      <c r="E135" s="74">
        <f t="shared" si="10"/>
        <v>800</v>
      </c>
      <c r="F135">
        <f>'Ref Current'!V54</f>
        <v>9.9510399999999999E-2</v>
      </c>
      <c r="I135" s="63">
        <f t="shared" si="13"/>
        <v>0.2140902337946673</v>
      </c>
      <c r="J135" t="str">
        <f t="shared" si="14"/>
        <v>INSERT INTO public.current_info(
location_id, loading_type, current_type, current_profile_id, depth, current_speed, direction, return_period, probability, unit_id)
 VALUES (2,'long-term','Normal',8,800,0.0995104,null,null,0.214090233794667,1);</v>
      </c>
    </row>
    <row r="136" spans="1:10" x14ac:dyDescent="0.25">
      <c r="A136">
        <v>2</v>
      </c>
      <c r="B136" s="62" t="s">
        <v>179</v>
      </c>
      <c r="C136" s="62" t="s">
        <v>115</v>
      </c>
      <c r="D136" s="62">
        <f t="shared" si="9"/>
        <v>8</v>
      </c>
      <c r="E136" s="74">
        <f t="shared" si="10"/>
        <v>900</v>
      </c>
      <c r="F136">
        <f>'Ref Current'!V55</f>
        <v>5.1811200000000002E-2</v>
      </c>
      <c r="I136" s="63">
        <f t="shared" si="13"/>
        <v>0.2140902337946673</v>
      </c>
      <c r="J136" t="str">
        <f t="shared" si="14"/>
        <v>INSERT INTO public.current_info(
location_id, loading_type, current_type, current_profile_id, depth, current_speed, direction, return_period, probability, unit_id)
 VALUES (2,'long-term','Normal',8,900,0.0518112,null,null,0.214090233794667,1);</v>
      </c>
    </row>
    <row r="137" spans="1:10" x14ac:dyDescent="0.25">
      <c r="A137">
        <v>2</v>
      </c>
      <c r="B137" s="62" t="s">
        <v>179</v>
      </c>
      <c r="C137" s="62" t="s">
        <v>115</v>
      </c>
      <c r="D137" s="62">
        <f t="shared" si="9"/>
        <v>8</v>
      </c>
      <c r="E137" s="74">
        <f t="shared" si="10"/>
        <v>1000</v>
      </c>
      <c r="F137">
        <f>'Ref Current'!V56</f>
        <v>0.08</v>
      </c>
      <c r="I137" s="63">
        <f t="shared" si="13"/>
        <v>0.2140902337946673</v>
      </c>
      <c r="J137" t="str">
        <f t="shared" si="14"/>
        <v>INSERT INTO public.current_info(
location_id, loading_type, current_type, current_profile_id, depth, current_speed, direction, return_period, probability, unit_id)
 VALUES (2,'long-term','Normal',8,1000,0.08,null,null,0.214090233794667,1);</v>
      </c>
    </row>
    <row r="138" spans="1:10" x14ac:dyDescent="0.25">
      <c r="A138">
        <v>2</v>
      </c>
      <c r="B138" s="62" t="s">
        <v>179</v>
      </c>
      <c r="C138" s="62" t="s">
        <v>115</v>
      </c>
      <c r="D138" s="62">
        <f t="shared" si="9"/>
        <v>8</v>
      </c>
      <c r="E138" s="74">
        <f t="shared" si="10"/>
        <v>2896</v>
      </c>
      <c r="F138">
        <f>'Ref Current'!V57</f>
        <v>0.08</v>
      </c>
      <c r="I138" s="63">
        <f t="shared" si="13"/>
        <v>0.2140902337946673</v>
      </c>
      <c r="J138" t="str">
        <f t="shared" si="14"/>
        <v>INSERT INTO public.current_info(
location_id, loading_type, current_type, current_profile_id, depth, current_speed, direction, return_period, probability, unit_id)
 VALUES (2,'long-term','Normal',8,2896,0.08,null,null,0.214090233794667,1);</v>
      </c>
    </row>
    <row r="139" spans="1:10" x14ac:dyDescent="0.25">
      <c r="A139">
        <v>2</v>
      </c>
      <c r="B139" s="62" t="s">
        <v>179</v>
      </c>
      <c r="C139" s="62" t="s">
        <v>115</v>
      </c>
      <c r="D139" s="62">
        <f t="shared" si="9"/>
        <v>9</v>
      </c>
      <c r="E139" s="74">
        <f t="shared" si="10"/>
        <v>0</v>
      </c>
      <c r="F139">
        <f>'Ref Current'!W41</f>
        <v>0.92520000000000002</v>
      </c>
      <c r="I139">
        <f>'Ref Current'!W39</f>
        <v>0.15478145281100947</v>
      </c>
      <c r="J139" t="str">
        <f t="shared" si="14"/>
        <v>INSERT INTO public.current_info(
location_id, loading_type, current_type, current_profile_id, depth, current_speed, direction, return_period, probability, unit_id)
 VALUES (2,'long-term','Normal',9,0,0.9252,null,null,0.154781452811009,1);</v>
      </c>
    </row>
    <row r="140" spans="1:10" x14ac:dyDescent="0.25">
      <c r="A140">
        <v>2</v>
      </c>
      <c r="B140" s="62" t="s">
        <v>179</v>
      </c>
      <c r="C140" s="62" t="s">
        <v>115</v>
      </c>
      <c r="D140" s="62">
        <f t="shared" si="9"/>
        <v>9</v>
      </c>
      <c r="E140" s="74">
        <f t="shared" si="10"/>
        <v>25</v>
      </c>
      <c r="F140">
        <f>'Ref Current'!W42</f>
        <v>0.92520000000000002</v>
      </c>
      <c r="I140" s="63">
        <f>I139</f>
        <v>0.15478145281100947</v>
      </c>
      <c r="J140" t="str">
        <f t="shared" si="14"/>
        <v>INSERT INTO public.current_info(
location_id, loading_type, current_type, current_profile_id, depth, current_speed, direction, return_period, probability, unit_id)
 VALUES (2,'long-term','Normal',9,25,0.9252,null,null,0.154781452811009,1);</v>
      </c>
    </row>
    <row r="141" spans="1:10" x14ac:dyDescent="0.25">
      <c r="A141">
        <v>2</v>
      </c>
      <c r="B141" s="62" t="s">
        <v>179</v>
      </c>
      <c r="C141" s="62" t="s">
        <v>115</v>
      </c>
      <c r="D141" s="62">
        <f t="shared" si="9"/>
        <v>9</v>
      </c>
      <c r="E141" s="74">
        <f t="shared" si="10"/>
        <v>50</v>
      </c>
      <c r="F141">
        <f>'Ref Current'!W43</f>
        <v>0.92149920000000007</v>
      </c>
      <c r="I141" s="63">
        <f t="shared" ref="I141:I155" si="15">I140</f>
        <v>0.15478145281100947</v>
      </c>
      <c r="J141" t="str">
        <f t="shared" si="14"/>
        <v>INSERT INTO public.current_info(
location_id, loading_type, current_type, current_profile_id, depth, current_speed, direction, return_period, probability, unit_id)
 VALUES (2,'long-term','Normal',9,50,0.9214992,null,null,0.154781452811009,1);</v>
      </c>
    </row>
    <row r="142" spans="1:10" x14ac:dyDescent="0.25">
      <c r="A142">
        <v>2</v>
      </c>
      <c r="B142" s="62" t="s">
        <v>179</v>
      </c>
      <c r="C142" s="62" t="s">
        <v>115</v>
      </c>
      <c r="D142" s="62">
        <f t="shared" si="9"/>
        <v>9</v>
      </c>
      <c r="E142" s="74">
        <f t="shared" si="10"/>
        <v>75</v>
      </c>
      <c r="F142">
        <f>'Ref Current'!W44</f>
        <v>0.84100680000000005</v>
      </c>
      <c r="I142" s="63">
        <f t="shared" si="15"/>
        <v>0.15478145281100947</v>
      </c>
      <c r="J142" t="str">
        <f t="shared" si="14"/>
        <v>INSERT INTO public.current_info(
location_id, loading_type, current_type, current_profile_id, depth, current_speed, direction, return_period, probability, unit_id)
 VALUES (2,'long-term','Normal',9,75,0.8410068,null,null,0.154781452811009,1);</v>
      </c>
    </row>
    <row r="143" spans="1:10" x14ac:dyDescent="0.25">
      <c r="A143">
        <v>2</v>
      </c>
      <c r="B143" s="62" t="s">
        <v>179</v>
      </c>
      <c r="C143" s="62" t="s">
        <v>115</v>
      </c>
      <c r="D143" s="62">
        <f t="shared" si="9"/>
        <v>9</v>
      </c>
      <c r="E143" s="74">
        <f t="shared" si="10"/>
        <v>100</v>
      </c>
      <c r="F143">
        <f>'Ref Current'!W45</f>
        <v>0.7133292</v>
      </c>
      <c r="I143" s="63">
        <f t="shared" si="15"/>
        <v>0.15478145281100947</v>
      </c>
      <c r="J143" t="str">
        <f t="shared" si="14"/>
        <v>INSERT INTO public.current_info(
location_id, loading_type, current_type, current_profile_id, depth, current_speed, direction, return_period, probability, unit_id)
 VALUES (2,'long-term','Normal',9,100,0.7133292,null,null,0.154781452811009,1);</v>
      </c>
    </row>
    <row r="144" spans="1:10" x14ac:dyDescent="0.25">
      <c r="A144">
        <v>2</v>
      </c>
      <c r="B144" s="62" t="s">
        <v>179</v>
      </c>
      <c r="C144" s="62" t="s">
        <v>115</v>
      </c>
      <c r="D144" s="62">
        <f t="shared" si="9"/>
        <v>9</v>
      </c>
      <c r="E144" s="74">
        <f t="shared" si="10"/>
        <v>125</v>
      </c>
      <c r="F144">
        <f>'Ref Current'!W46</f>
        <v>0.62913600000000003</v>
      </c>
      <c r="I144" s="63">
        <f t="shared" si="15"/>
        <v>0.15478145281100947</v>
      </c>
      <c r="J144" t="str">
        <f t="shared" si="14"/>
        <v>INSERT INTO public.current_info(
location_id, loading_type, current_type, current_profile_id, depth, current_speed, direction, return_period, probability, unit_id)
 VALUES (2,'long-term','Normal',9,125,0.629136,null,null,0.154781452811009,1);</v>
      </c>
    </row>
    <row r="145" spans="1:10" x14ac:dyDescent="0.25">
      <c r="A145">
        <v>2</v>
      </c>
      <c r="B145" s="62" t="s">
        <v>179</v>
      </c>
      <c r="C145" s="62" t="s">
        <v>115</v>
      </c>
      <c r="D145" s="62">
        <f t="shared" si="9"/>
        <v>9</v>
      </c>
      <c r="E145" s="74">
        <f t="shared" si="10"/>
        <v>200</v>
      </c>
      <c r="F145">
        <f>'Ref Current'!W47</f>
        <v>0.46815119999999999</v>
      </c>
      <c r="I145" s="63">
        <f t="shared" si="15"/>
        <v>0.15478145281100947</v>
      </c>
      <c r="J145" t="str">
        <f t="shared" si="14"/>
        <v>INSERT INTO public.current_info(
location_id, loading_type, current_type, current_profile_id, depth, current_speed, direction, return_period, probability, unit_id)
 VALUES (2,'long-term','Normal',9,200,0.4681512,null,null,0.154781452811009,1);</v>
      </c>
    </row>
    <row r="146" spans="1:10" x14ac:dyDescent="0.25">
      <c r="A146">
        <v>2</v>
      </c>
      <c r="B146" s="62" t="s">
        <v>179</v>
      </c>
      <c r="C146" s="62" t="s">
        <v>115</v>
      </c>
      <c r="D146" s="62">
        <f t="shared" si="9"/>
        <v>9</v>
      </c>
      <c r="E146" s="74">
        <f t="shared" si="10"/>
        <v>300</v>
      </c>
      <c r="F146">
        <f>'Ref Current'!W48</f>
        <v>0.33029639999999999</v>
      </c>
      <c r="I146" s="63">
        <f t="shared" si="15"/>
        <v>0.15478145281100947</v>
      </c>
      <c r="J146" t="str">
        <f t="shared" si="14"/>
        <v>INSERT INTO public.current_info(
location_id, loading_type, current_type, current_profile_id, depth, current_speed, direction, return_period, probability, unit_id)
 VALUES (2,'long-term','Normal',9,300,0.3302964,null,null,0.154781452811009,1);</v>
      </c>
    </row>
    <row r="147" spans="1:10" x14ac:dyDescent="0.25">
      <c r="A147">
        <v>2</v>
      </c>
      <c r="B147" s="62" t="s">
        <v>179</v>
      </c>
      <c r="C147" s="62" t="s">
        <v>115</v>
      </c>
      <c r="D147" s="62">
        <f t="shared" si="9"/>
        <v>9</v>
      </c>
      <c r="E147" s="74">
        <f t="shared" si="10"/>
        <v>400</v>
      </c>
      <c r="F147">
        <f>'Ref Current'!W49</f>
        <v>0.25443000000000005</v>
      </c>
      <c r="I147" s="63">
        <f t="shared" si="15"/>
        <v>0.15478145281100947</v>
      </c>
      <c r="J147" t="str">
        <f t="shared" si="14"/>
        <v>INSERT INTO public.current_info(
location_id, loading_type, current_type, current_profile_id, depth, current_speed, direction, return_period, probability, unit_id)
 VALUES (2,'long-term','Normal',9,400,0.25443,null,null,0.154781452811009,1);</v>
      </c>
    </row>
    <row r="148" spans="1:10" x14ac:dyDescent="0.25">
      <c r="A148">
        <v>2</v>
      </c>
      <c r="B148" s="62" t="s">
        <v>179</v>
      </c>
      <c r="C148" s="62" t="s">
        <v>115</v>
      </c>
      <c r="D148" s="62">
        <f t="shared" si="9"/>
        <v>9</v>
      </c>
      <c r="E148" s="74">
        <f t="shared" si="10"/>
        <v>500</v>
      </c>
      <c r="F148">
        <f>'Ref Current'!W50</f>
        <v>0.20076840000000001</v>
      </c>
      <c r="I148" s="63">
        <f t="shared" si="15"/>
        <v>0.15478145281100947</v>
      </c>
      <c r="J148" t="str">
        <f t="shared" si="14"/>
        <v>INSERT INTO public.current_info(
location_id, loading_type, current_type, current_profile_id, depth, current_speed, direction, return_period, probability, unit_id)
 VALUES (2,'long-term','Normal',9,500,0.2007684,null,null,0.154781452811009,1);</v>
      </c>
    </row>
    <row r="149" spans="1:10" x14ac:dyDescent="0.25">
      <c r="A149">
        <v>2</v>
      </c>
      <c r="B149" s="62" t="s">
        <v>179</v>
      </c>
      <c r="C149" s="62" t="s">
        <v>115</v>
      </c>
      <c r="D149" s="62">
        <f t="shared" ref="D149:D212" si="16">D132+1</f>
        <v>9</v>
      </c>
      <c r="E149" s="74">
        <f t="shared" ref="E149:E212" si="17">E132</f>
        <v>600</v>
      </c>
      <c r="F149">
        <f>'Ref Current'!W51</f>
        <v>0.16098479999999998</v>
      </c>
      <c r="I149" s="63">
        <f t="shared" si="15"/>
        <v>0.15478145281100947</v>
      </c>
      <c r="J149" t="str">
        <f t="shared" si="14"/>
        <v>INSERT INTO public.current_info(
location_id, loading_type, current_type, current_profile_id, depth, current_speed, direction, return_period, probability, unit_id)
 VALUES (2,'long-term','Normal',9,600,0.1609848,null,null,0.154781452811009,1);</v>
      </c>
    </row>
    <row r="150" spans="1:10" x14ac:dyDescent="0.25">
      <c r="A150">
        <v>2</v>
      </c>
      <c r="B150" s="62" t="s">
        <v>179</v>
      </c>
      <c r="C150" s="62" t="s">
        <v>115</v>
      </c>
      <c r="D150" s="62">
        <f t="shared" si="16"/>
        <v>9</v>
      </c>
      <c r="E150" s="74">
        <f t="shared" si="17"/>
        <v>700</v>
      </c>
      <c r="F150">
        <f>'Ref Current'!W52</f>
        <v>0.13877999999999999</v>
      </c>
      <c r="I150" s="63">
        <f t="shared" si="15"/>
        <v>0.15478145281100947</v>
      </c>
      <c r="J150" t="str">
        <f t="shared" si="14"/>
        <v>INSERT INTO public.current_info(
location_id, loading_type, current_type, current_profile_id, depth, current_speed, direction, return_period, probability, unit_id)
 VALUES (2,'long-term','Normal',9,700,0.13878,null,null,0.154781452811009,1);</v>
      </c>
    </row>
    <row r="151" spans="1:10" x14ac:dyDescent="0.25">
      <c r="A151">
        <v>2</v>
      </c>
      <c r="B151" s="62" t="s">
        <v>179</v>
      </c>
      <c r="C151" s="62" t="s">
        <v>115</v>
      </c>
      <c r="D151" s="62">
        <f t="shared" si="16"/>
        <v>9</v>
      </c>
      <c r="E151" s="74">
        <f t="shared" si="17"/>
        <v>750</v>
      </c>
      <c r="F151">
        <f>'Ref Current'!W53</f>
        <v>0.129528</v>
      </c>
      <c r="I151" s="63">
        <f t="shared" si="15"/>
        <v>0.15478145281100947</v>
      </c>
      <c r="J151" t="str">
        <f t="shared" si="14"/>
        <v>INSERT INTO public.current_info(
location_id, loading_type, current_type, current_profile_id, depth, current_speed, direction, return_period, probability, unit_id)
 VALUES (2,'long-term','Normal',9,750,0.129528,null,null,0.154781452811009,1);</v>
      </c>
    </row>
    <row r="152" spans="1:10" x14ac:dyDescent="0.25">
      <c r="A152">
        <v>2</v>
      </c>
      <c r="B152" s="62" t="s">
        <v>179</v>
      </c>
      <c r="C152" s="62" t="s">
        <v>115</v>
      </c>
      <c r="D152" s="62">
        <f t="shared" si="16"/>
        <v>9</v>
      </c>
      <c r="E152" s="74">
        <f t="shared" si="17"/>
        <v>800</v>
      </c>
      <c r="F152">
        <f>'Ref Current'!W54</f>
        <v>0.1119492</v>
      </c>
      <c r="I152" s="63">
        <f t="shared" si="15"/>
        <v>0.15478145281100947</v>
      </c>
      <c r="J152" t="str">
        <f t="shared" si="14"/>
        <v>INSERT INTO public.current_info(
location_id, loading_type, current_type, current_profile_id, depth, current_speed, direction, return_period, probability, unit_id)
 VALUES (2,'long-term','Normal',9,800,0.1119492,null,null,0.154781452811009,1);</v>
      </c>
    </row>
    <row r="153" spans="1:10" x14ac:dyDescent="0.25">
      <c r="A153">
        <v>2</v>
      </c>
      <c r="B153" s="62" t="s">
        <v>179</v>
      </c>
      <c r="C153" s="62" t="s">
        <v>115</v>
      </c>
      <c r="D153" s="62">
        <f t="shared" si="16"/>
        <v>9</v>
      </c>
      <c r="E153" s="74">
        <f t="shared" si="17"/>
        <v>900</v>
      </c>
      <c r="F153">
        <f>'Ref Current'!W55</f>
        <v>5.8287600000000002E-2</v>
      </c>
      <c r="I153" s="63">
        <f t="shared" si="15"/>
        <v>0.15478145281100947</v>
      </c>
      <c r="J153" t="str">
        <f t="shared" si="14"/>
        <v>INSERT INTO public.current_info(
location_id, loading_type, current_type, current_profile_id, depth, current_speed, direction, return_period, probability, unit_id)
 VALUES (2,'long-term','Normal',9,900,0.0582876,null,null,0.154781452811009,1);</v>
      </c>
    </row>
    <row r="154" spans="1:10" x14ac:dyDescent="0.25">
      <c r="A154">
        <v>2</v>
      </c>
      <c r="B154" s="62" t="s">
        <v>179</v>
      </c>
      <c r="C154" s="62" t="s">
        <v>115</v>
      </c>
      <c r="D154" s="62">
        <f t="shared" si="16"/>
        <v>9</v>
      </c>
      <c r="E154" s="74">
        <f t="shared" si="17"/>
        <v>1000</v>
      </c>
      <c r="F154">
        <f>'Ref Current'!W56</f>
        <v>0.08</v>
      </c>
      <c r="I154" s="63">
        <f t="shared" si="15"/>
        <v>0.15478145281100947</v>
      </c>
      <c r="J154" t="str">
        <f t="shared" si="14"/>
        <v>INSERT INTO public.current_info(
location_id, loading_type, current_type, current_profile_id, depth, current_speed, direction, return_period, probability, unit_id)
 VALUES (2,'long-term','Normal',9,1000,0.08,null,null,0.154781452811009,1);</v>
      </c>
    </row>
    <row r="155" spans="1:10" x14ac:dyDescent="0.25">
      <c r="A155">
        <v>2</v>
      </c>
      <c r="B155" s="62" t="s">
        <v>179</v>
      </c>
      <c r="C155" s="62" t="s">
        <v>115</v>
      </c>
      <c r="D155" s="62">
        <f t="shared" si="16"/>
        <v>9</v>
      </c>
      <c r="E155" s="74">
        <f t="shared" si="17"/>
        <v>2896</v>
      </c>
      <c r="F155">
        <f>'Ref Current'!W57</f>
        <v>0.08</v>
      </c>
      <c r="I155" s="63">
        <f t="shared" si="15"/>
        <v>0.15478145281100947</v>
      </c>
      <c r="J155" t="str">
        <f t="shared" si="14"/>
        <v>INSERT INTO public.current_info(
location_id, loading_type, current_type, current_profile_id, depth, current_speed, direction, return_period, probability, unit_id)
 VALUES (2,'long-term','Normal',9,2896,0.08,null,null,0.154781452811009,1);</v>
      </c>
    </row>
    <row r="156" spans="1:10" x14ac:dyDescent="0.25">
      <c r="A156">
        <v>2</v>
      </c>
      <c r="B156" s="62" t="s">
        <v>179</v>
      </c>
      <c r="C156" s="62" t="s">
        <v>116</v>
      </c>
      <c r="D156" s="62">
        <f t="shared" si="16"/>
        <v>10</v>
      </c>
      <c r="E156" s="74">
        <f t="shared" si="17"/>
        <v>0</v>
      </c>
      <c r="F156">
        <f>'Ref Current'!AD41</f>
        <v>0.12859999999999999</v>
      </c>
      <c r="I156">
        <f>'Ref Current'!AD39</f>
        <v>0</v>
      </c>
      <c r="J156" t="str">
        <f t="shared" si="14"/>
        <v>INSERT INTO public.current_info(
location_id, loading_type, current_type, current_profile_id, depth, current_speed, direction, return_period, probability, unit_id)
 VALUES (2,'long-term','Loop',10,0,0.1286,null,null,0,1);</v>
      </c>
    </row>
    <row r="157" spans="1:10" x14ac:dyDescent="0.25">
      <c r="A157">
        <v>2</v>
      </c>
      <c r="B157" s="62" t="s">
        <v>179</v>
      </c>
      <c r="C157" s="62" t="s">
        <v>116</v>
      </c>
      <c r="D157" s="62">
        <f t="shared" si="16"/>
        <v>10</v>
      </c>
      <c r="E157" s="74">
        <f t="shared" si="17"/>
        <v>25</v>
      </c>
      <c r="F157">
        <f>'Ref Current'!AD42</f>
        <v>0.12859999999999999</v>
      </c>
      <c r="I157" s="63">
        <f>I156</f>
        <v>0</v>
      </c>
      <c r="J157" t="str">
        <f t="shared" si="14"/>
        <v>INSERT INTO public.current_info(
location_id, loading_type, current_type, current_profile_id, depth, current_speed, direction, return_period, probability, unit_id)
 VALUES (2,'long-term','Loop',10,25,0.1286,null,null,0,1);</v>
      </c>
    </row>
    <row r="158" spans="1:10" x14ac:dyDescent="0.25">
      <c r="A158">
        <v>2</v>
      </c>
      <c r="B158" s="62" t="s">
        <v>179</v>
      </c>
      <c r="C158" s="62" t="s">
        <v>116</v>
      </c>
      <c r="D158" s="62">
        <f t="shared" si="16"/>
        <v>10</v>
      </c>
      <c r="E158" s="74">
        <f t="shared" si="17"/>
        <v>50</v>
      </c>
      <c r="F158">
        <f>'Ref Current'!AD43</f>
        <v>0.12859999999999999</v>
      </c>
      <c r="I158" s="63">
        <f t="shared" ref="I158:I172" si="18">I157</f>
        <v>0</v>
      </c>
      <c r="J158" t="str">
        <f t="shared" si="14"/>
        <v>INSERT INTO public.current_info(
location_id, loading_type, current_type, current_profile_id, depth, current_speed, direction, return_period, probability, unit_id)
 VALUES (2,'long-term','Loop',10,50,0.1286,null,null,0,1);</v>
      </c>
    </row>
    <row r="159" spans="1:10" x14ac:dyDescent="0.25">
      <c r="A159">
        <v>2</v>
      </c>
      <c r="B159" s="62" t="s">
        <v>179</v>
      </c>
      <c r="C159" s="62" t="s">
        <v>116</v>
      </c>
      <c r="D159" s="62">
        <f t="shared" si="16"/>
        <v>10</v>
      </c>
      <c r="E159" s="74">
        <f t="shared" si="17"/>
        <v>75</v>
      </c>
      <c r="F159">
        <f>'Ref Current'!AD44</f>
        <v>0.12808559999999999</v>
      </c>
      <c r="I159" s="63">
        <f t="shared" si="18"/>
        <v>0</v>
      </c>
      <c r="J159" t="str">
        <f t="shared" si="14"/>
        <v>INSERT INTO public.current_info(
location_id, loading_type, current_type, current_profile_id, depth, current_speed, direction, return_period, probability, unit_id)
 VALUES (2,'long-term','Loop',10,75,0.1280856,null,null,0,1);</v>
      </c>
    </row>
    <row r="160" spans="1:10" x14ac:dyDescent="0.25">
      <c r="A160">
        <v>2</v>
      </c>
      <c r="B160" s="62" t="s">
        <v>179</v>
      </c>
      <c r="C160" s="62" t="s">
        <v>116</v>
      </c>
      <c r="D160" s="62">
        <f t="shared" si="16"/>
        <v>10</v>
      </c>
      <c r="E160" s="74">
        <f t="shared" si="17"/>
        <v>100</v>
      </c>
      <c r="F160">
        <f>'Ref Current'!AD45</f>
        <v>0.1168974</v>
      </c>
      <c r="I160" s="63">
        <f t="shared" si="18"/>
        <v>0</v>
      </c>
      <c r="J160" t="str">
        <f t="shared" si="14"/>
        <v>INSERT INTO public.current_info(
location_id, loading_type, current_type, current_profile_id, depth, current_speed, direction, return_period, probability, unit_id)
 VALUES (2,'long-term','Loop',10,100,0.1168974,null,null,0,1);</v>
      </c>
    </row>
    <row r="161" spans="1:10" x14ac:dyDescent="0.25">
      <c r="A161">
        <v>2</v>
      </c>
      <c r="B161" s="62" t="s">
        <v>179</v>
      </c>
      <c r="C161" s="62" t="s">
        <v>116</v>
      </c>
      <c r="D161" s="62">
        <f t="shared" si="16"/>
        <v>10</v>
      </c>
      <c r="E161" s="74">
        <f t="shared" si="17"/>
        <v>125</v>
      </c>
      <c r="F161">
        <f>'Ref Current'!AD46</f>
        <v>9.9150599999999992E-2</v>
      </c>
      <c r="I161" s="63">
        <f t="shared" si="18"/>
        <v>0</v>
      </c>
      <c r="J161" t="str">
        <f t="shared" si="14"/>
        <v>INSERT INTO public.current_info(
location_id, loading_type, current_type, current_profile_id, depth, current_speed, direction, return_period, probability, unit_id)
 VALUES (2,'long-term','Loop',10,125,0.0991506,null,null,0,1);</v>
      </c>
    </row>
    <row r="162" spans="1:10" x14ac:dyDescent="0.25">
      <c r="A162">
        <v>2</v>
      </c>
      <c r="B162" s="62" t="s">
        <v>179</v>
      </c>
      <c r="C162" s="62" t="s">
        <v>116</v>
      </c>
      <c r="D162" s="62">
        <f t="shared" si="16"/>
        <v>10</v>
      </c>
      <c r="E162" s="74">
        <f t="shared" si="17"/>
        <v>200</v>
      </c>
      <c r="F162">
        <f>'Ref Current'!AD47</f>
        <v>8.7447999999999998E-2</v>
      </c>
      <c r="I162" s="63">
        <f t="shared" si="18"/>
        <v>0</v>
      </c>
      <c r="J162" t="str">
        <f t="shared" si="14"/>
        <v>INSERT INTO public.current_info(
location_id, loading_type, current_type, current_profile_id, depth, current_speed, direction, return_period, probability, unit_id)
 VALUES (2,'long-term','Loop',10,200,0.087448,null,null,0,1);</v>
      </c>
    </row>
    <row r="163" spans="1:10" x14ac:dyDescent="0.25">
      <c r="A163">
        <v>2</v>
      </c>
      <c r="B163" s="62" t="s">
        <v>179</v>
      </c>
      <c r="C163" s="62" t="s">
        <v>116</v>
      </c>
      <c r="D163" s="62">
        <f t="shared" si="16"/>
        <v>10</v>
      </c>
      <c r="E163" s="74">
        <f t="shared" si="17"/>
        <v>300</v>
      </c>
      <c r="F163">
        <f>'Ref Current'!AD48</f>
        <v>6.5071599999999993E-2</v>
      </c>
      <c r="I163" s="63">
        <f t="shared" si="18"/>
        <v>0</v>
      </c>
      <c r="J163" t="str">
        <f t="shared" si="14"/>
        <v>INSERT INTO public.current_info(
location_id, loading_type, current_type, current_profile_id, depth, current_speed, direction, return_period, probability, unit_id)
 VALUES (2,'long-term','Loop',10,300,0.0650716,null,null,0,1);</v>
      </c>
    </row>
    <row r="164" spans="1:10" x14ac:dyDescent="0.25">
      <c r="A164">
        <v>2</v>
      </c>
      <c r="B164" s="62" t="s">
        <v>179</v>
      </c>
      <c r="C164" s="62" t="s">
        <v>116</v>
      </c>
      <c r="D164" s="62">
        <f t="shared" si="16"/>
        <v>10</v>
      </c>
      <c r="E164" s="74">
        <f t="shared" si="17"/>
        <v>400</v>
      </c>
      <c r="F164">
        <f>'Ref Current'!AD49</f>
        <v>4.5910199999999998E-2</v>
      </c>
      <c r="I164" s="63">
        <f t="shared" si="18"/>
        <v>0</v>
      </c>
      <c r="J164" t="str">
        <f t="shared" si="14"/>
        <v>INSERT INTO public.current_info(
location_id, loading_type, current_type, current_profile_id, depth, current_speed, direction, return_period, probability, unit_id)
 VALUES (2,'long-term','Loop',10,400,0.0459102,null,null,0,1);</v>
      </c>
    </row>
    <row r="165" spans="1:10" x14ac:dyDescent="0.25">
      <c r="A165">
        <v>2</v>
      </c>
      <c r="B165" s="62" t="s">
        <v>179</v>
      </c>
      <c r="C165" s="62" t="s">
        <v>116</v>
      </c>
      <c r="D165" s="62">
        <f t="shared" si="16"/>
        <v>10</v>
      </c>
      <c r="E165" s="74">
        <f t="shared" si="17"/>
        <v>500</v>
      </c>
      <c r="F165">
        <f>'Ref Current'!AD50</f>
        <v>3.5365000000000001E-2</v>
      </c>
      <c r="I165" s="63">
        <f t="shared" si="18"/>
        <v>0</v>
      </c>
      <c r="J165" t="str">
        <f t="shared" si="14"/>
        <v>INSERT INTO public.current_info(
location_id, loading_type, current_type, current_profile_id, depth, current_speed, direction, return_period, probability, unit_id)
 VALUES (2,'long-term','Loop',10,500,0.035365,null,null,0,1);</v>
      </c>
    </row>
    <row r="166" spans="1:10" x14ac:dyDescent="0.25">
      <c r="A166">
        <v>2</v>
      </c>
      <c r="B166" s="62" t="s">
        <v>179</v>
      </c>
      <c r="C166" s="62" t="s">
        <v>116</v>
      </c>
      <c r="D166" s="62">
        <f t="shared" si="16"/>
        <v>10</v>
      </c>
      <c r="E166" s="74">
        <f t="shared" si="17"/>
        <v>600</v>
      </c>
      <c r="F166">
        <f>'Ref Current'!AD51</f>
        <v>2.7906199999999999E-2</v>
      </c>
      <c r="I166" s="63">
        <f t="shared" si="18"/>
        <v>0</v>
      </c>
      <c r="J166" t="str">
        <f t="shared" si="14"/>
        <v>INSERT INTO public.current_info(
location_id, loading_type, current_type, current_profile_id, depth, current_speed, direction, return_period, probability, unit_id)
 VALUES (2,'long-term','Loop',10,600,0.0279062,null,null,0,1);</v>
      </c>
    </row>
    <row r="167" spans="1:10" x14ac:dyDescent="0.25">
      <c r="A167">
        <v>2</v>
      </c>
      <c r="B167" s="62" t="s">
        <v>179</v>
      </c>
      <c r="C167" s="62" t="s">
        <v>116</v>
      </c>
      <c r="D167" s="62">
        <f t="shared" si="16"/>
        <v>10</v>
      </c>
      <c r="E167" s="74">
        <f t="shared" si="17"/>
        <v>700</v>
      </c>
      <c r="F167">
        <f>'Ref Current'!AD52</f>
        <v>2.2376399999999998E-2</v>
      </c>
      <c r="I167" s="63">
        <f t="shared" si="18"/>
        <v>0</v>
      </c>
      <c r="J167" t="str">
        <f t="shared" si="14"/>
        <v>INSERT INTO public.current_info(
location_id, loading_type, current_type, current_profile_id, depth, current_speed, direction, return_period, probability, unit_id)
 VALUES (2,'long-term','Loop',10,700,0.0223764,null,null,0,1);</v>
      </c>
    </row>
    <row r="168" spans="1:10" x14ac:dyDescent="0.25">
      <c r="A168">
        <v>2</v>
      </c>
      <c r="B168" s="62" t="s">
        <v>179</v>
      </c>
      <c r="C168" s="62" t="s">
        <v>116</v>
      </c>
      <c r="D168" s="62">
        <f t="shared" si="16"/>
        <v>10</v>
      </c>
      <c r="E168" s="74">
        <f t="shared" si="17"/>
        <v>750</v>
      </c>
      <c r="F168">
        <f>'Ref Current'!AD53</f>
        <v>1.9289999999999998E-2</v>
      </c>
      <c r="I168" s="63">
        <f t="shared" si="18"/>
        <v>0</v>
      </c>
      <c r="J168" t="str">
        <f t="shared" si="14"/>
        <v>INSERT INTO public.current_info(
location_id, loading_type, current_type, current_profile_id, depth, current_speed, direction, return_period, probability, unit_id)
 VALUES (2,'long-term','Loop',10,750,0.01929,null,null,0,1);</v>
      </c>
    </row>
    <row r="169" spans="1:10" x14ac:dyDescent="0.25">
      <c r="A169">
        <v>2</v>
      </c>
      <c r="B169" s="62" t="s">
        <v>179</v>
      </c>
      <c r="C169" s="62" t="s">
        <v>116</v>
      </c>
      <c r="D169" s="62">
        <f t="shared" si="16"/>
        <v>10</v>
      </c>
      <c r="E169" s="74">
        <f t="shared" si="17"/>
        <v>800</v>
      </c>
      <c r="F169">
        <f>'Ref Current'!AD54</f>
        <v>1.8003999999999999E-2</v>
      </c>
      <c r="I169" s="63">
        <f t="shared" si="18"/>
        <v>0</v>
      </c>
      <c r="J169" t="str">
        <f t="shared" si="14"/>
        <v>INSERT INTO public.current_info(
location_id, loading_type, current_type, current_profile_id, depth, current_speed, direction, return_period, probability, unit_id)
 VALUES (2,'long-term','Loop',10,800,0.018004,null,null,0,1);</v>
      </c>
    </row>
    <row r="170" spans="1:10" x14ac:dyDescent="0.25">
      <c r="A170">
        <v>2</v>
      </c>
      <c r="B170" s="62" t="s">
        <v>179</v>
      </c>
      <c r="C170" s="62" t="s">
        <v>116</v>
      </c>
      <c r="D170" s="62">
        <f t="shared" si="16"/>
        <v>10</v>
      </c>
      <c r="E170" s="74">
        <f t="shared" si="17"/>
        <v>900</v>
      </c>
      <c r="F170">
        <f>'Ref Current'!AD55</f>
        <v>1.5560599999999999E-2</v>
      </c>
      <c r="I170" s="63">
        <f t="shared" si="18"/>
        <v>0</v>
      </c>
      <c r="J170" t="str">
        <f t="shared" si="14"/>
        <v>INSERT INTO public.current_info(
location_id, loading_type, current_type, current_profile_id, depth, current_speed, direction, return_period, probability, unit_id)
 VALUES (2,'long-term','Loop',10,900,0.0155606,null,null,0,1);</v>
      </c>
    </row>
    <row r="171" spans="1:10" x14ac:dyDescent="0.25">
      <c r="A171">
        <v>2</v>
      </c>
      <c r="B171" s="62" t="s">
        <v>179</v>
      </c>
      <c r="C171" s="62" t="s">
        <v>116</v>
      </c>
      <c r="D171" s="62">
        <f t="shared" si="16"/>
        <v>10</v>
      </c>
      <c r="E171" s="74">
        <f t="shared" si="17"/>
        <v>1000</v>
      </c>
      <c r="F171">
        <f>'Ref Current'!AD56</f>
        <v>8.1017999999999993E-3</v>
      </c>
      <c r="I171" s="63">
        <f t="shared" si="18"/>
        <v>0</v>
      </c>
      <c r="J171" t="str">
        <f t="shared" si="14"/>
        <v>INSERT INTO public.current_info(
location_id, loading_type, current_type, current_profile_id, depth, current_speed, direction, return_period, probability, unit_id)
 VALUES (2,'long-term','Loop',10,1000,0.0081018,null,null,0,1);</v>
      </c>
    </row>
    <row r="172" spans="1:10" x14ac:dyDescent="0.25">
      <c r="A172">
        <v>2</v>
      </c>
      <c r="B172" s="62" t="s">
        <v>179</v>
      </c>
      <c r="C172" s="62" t="s">
        <v>116</v>
      </c>
      <c r="D172" s="62">
        <f t="shared" si="16"/>
        <v>10</v>
      </c>
      <c r="E172" s="74">
        <f t="shared" si="17"/>
        <v>2896</v>
      </c>
      <c r="F172">
        <f>'Ref Current'!AD57</f>
        <v>0.08</v>
      </c>
      <c r="I172" s="63">
        <f t="shared" si="18"/>
        <v>0</v>
      </c>
      <c r="J172" t="str">
        <f t="shared" si="14"/>
        <v>INSERT INTO public.current_info(
location_id, loading_type, current_type, current_profile_id, depth, current_speed, direction, return_period, probability, unit_id)
 VALUES (2,'long-term','Loop',10,2896,0.08,null,null,0,1);</v>
      </c>
    </row>
    <row r="173" spans="1:10" x14ac:dyDescent="0.25">
      <c r="A173">
        <v>2</v>
      </c>
      <c r="B173" s="62" t="s">
        <v>179</v>
      </c>
      <c r="C173" s="62" t="s">
        <v>116</v>
      </c>
      <c r="D173" s="62">
        <f t="shared" si="16"/>
        <v>11</v>
      </c>
      <c r="E173" s="74">
        <f t="shared" si="17"/>
        <v>0</v>
      </c>
      <c r="F173">
        <f>'Ref Current'!AE41</f>
        <v>0.25719999999999998</v>
      </c>
      <c r="I173">
        <f>'Ref Current'!AE39</f>
        <v>1.839766081871345</v>
      </c>
      <c r="J173" t="str">
        <f t="shared" si="14"/>
        <v>INSERT INTO public.current_info(
location_id, loading_type, current_type, current_profile_id, depth, current_speed, direction, return_period, probability, unit_id)
 VALUES (2,'long-term','Loop',11,0,0.2572,null,null,1.83976608187135,1);</v>
      </c>
    </row>
    <row r="174" spans="1:10" x14ac:dyDescent="0.25">
      <c r="A174">
        <v>2</v>
      </c>
      <c r="B174" s="62" t="s">
        <v>179</v>
      </c>
      <c r="C174" s="62" t="s">
        <v>116</v>
      </c>
      <c r="D174" s="62">
        <f t="shared" si="16"/>
        <v>11</v>
      </c>
      <c r="E174" s="74">
        <f t="shared" si="17"/>
        <v>25</v>
      </c>
      <c r="F174">
        <f>'Ref Current'!AE42</f>
        <v>0.25719999999999998</v>
      </c>
      <c r="I174" s="63">
        <f>I173</f>
        <v>1.839766081871345</v>
      </c>
      <c r="J174" t="str">
        <f t="shared" si="14"/>
        <v>INSERT INTO public.current_info(
location_id, loading_type, current_type, current_profile_id, depth, current_speed, direction, return_period, probability, unit_id)
 VALUES (2,'long-term','Loop',11,25,0.2572,null,null,1.83976608187135,1);</v>
      </c>
    </row>
    <row r="175" spans="1:10" x14ac:dyDescent="0.25">
      <c r="A175">
        <v>2</v>
      </c>
      <c r="B175" s="62" t="s">
        <v>179</v>
      </c>
      <c r="C175" s="62" t="s">
        <v>116</v>
      </c>
      <c r="D175" s="62">
        <f t="shared" si="16"/>
        <v>11</v>
      </c>
      <c r="E175" s="74">
        <f t="shared" si="17"/>
        <v>50</v>
      </c>
      <c r="F175">
        <f>'Ref Current'!AE43</f>
        <v>0.25719999999999998</v>
      </c>
      <c r="I175" s="63">
        <f t="shared" ref="I175:I189" si="19">I174</f>
        <v>1.839766081871345</v>
      </c>
      <c r="J175" t="str">
        <f t="shared" si="14"/>
        <v>INSERT INTO public.current_info(
location_id, loading_type, current_type, current_profile_id, depth, current_speed, direction, return_period, probability, unit_id)
 VALUES (2,'long-term','Loop',11,50,0.2572,null,null,1.83976608187135,1);</v>
      </c>
    </row>
    <row r="176" spans="1:10" x14ac:dyDescent="0.25">
      <c r="A176">
        <v>2</v>
      </c>
      <c r="B176" s="62" t="s">
        <v>179</v>
      </c>
      <c r="C176" s="62" t="s">
        <v>116</v>
      </c>
      <c r="D176" s="62">
        <f t="shared" si="16"/>
        <v>11</v>
      </c>
      <c r="E176" s="74">
        <f t="shared" si="17"/>
        <v>75</v>
      </c>
      <c r="F176">
        <f>'Ref Current'!AE44</f>
        <v>0.25617119999999999</v>
      </c>
      <c r="I176" s="63">
        <f t="shared" si="19"/>
        <v>1.839766081871345</v>
      </c>
      <c r="J176" t="str">
        <f t="shared" si="14"/>
        <v>INSERT INTO public.current_info(
location_id, loading_type, current_type, current_profile_id, depth, current_speed, direction, return_period, probability, unit_id)
 VALUES (2,'long-term','Loop',11,75,0.2561712,null,null,1.83976608187135,1);</v>
      </c>
    </row>
    <row r="177" spans="1:10" x14ac:dyDescent="0.25">
      <c r="A177">
        <v>2</v>
      </c>
      <c r="B177" s="62" t="s">
        <v>179</v>
      </c>
      <c r="C177" s="62" t="s">
        <v>116</v>
      </c>
      <c r="D177" s="62">
        <f t="shared" si="16"/>
        <v>11</v>
      </c>
      <c r="E177" s="74">
        <f t="shared" si="17"/>
        <v>100</v>
      </c>
      <c r="F177">
        <f>'Ref Current'!AE45</f>
        <v>0.2337948</v>
      </c>
      <c r="I177" s="63">
        <f t="shared" si="19"/>
        <v>1.839766081871345</v>
      </c>
      <c r="J177" t="str">
        <f t="shared" si="14"/>
        <v>INSERT INTO public.current_info(
location_id, loading_type, current_type, current_profile_id, depth, current_speed, direction, return_period, probability, unit_id)
 VALUES (2,'long-term','Loop',11,100,0.2337948,null,null,1.83976608187135,1);</v>
      </c>
    </row>
    <row r="178" spans="1:10" x14ac:dyDescent="0.25">
      <c r="A178">
        <v>2</v>
      </c>
      <c r="B178" s="62" t="s">
        <v>179</v>
      </c>
      <c r="C178" s="62" t="s">
        <v>116</v>
      </c>
      <c r="D178" s="62">
        <f t="shared" si="16"/>
        <v>11</v>
      </c>
      <c r="E178" s="74">
        <f t="shared" si="17"/>
        <v>125</v>
      </c>
      <c r="F178">
        <f>'Ref Current'!AE46</f>
        <v>0.19830119999999998</v>
      </c>
      <c r="I178" s="63">
        <f t="shared" si="19"/>
        <v>1.839766081871345</v>
      </c>
      <c r="J178" t="str">
        <f t="shared" si="14"/>
        <v>INSERT INTO public.current_info(
location_id, loading_type, current_type, current_profile_id, depth, current_speed, direction, return_period, probability, unit_id)
 VALUES (2,'long-term','Loop',11,125,0.1983012,null,null,1.83976608187135,1);</v>
      </c>
    </row>
    <row r="179" spans="1:10" x14ac:dyDescent="0.25">
      <c r="A179">
        <v>2</v>
      </c>
      <c r="B179" s="62" t="s">
        <v>179</v>
      </c>
      <c r="C179" s="62" t="s">
        <v>116</v>
      </c>
      <c r="D179" s="62">
        <f t="shared" si="16"/>
        <v>11</v>
      </c>
      <c r="E179" s="74">
        <f t="shared" si="17"/>
        <v>200</v>
      </c>
      <c r="F179">
        <f>'Ref Current'!AE47</f>
        <v>0.174896</v>
      </c>
      <c r="I179" s="63">
        <f t="shared" si="19"/>
        <v>1.839766081871345</v>
      </c>
      <c r="J179" t="str">
        <f t="shared" si="14"/>
        <v>INSERT INTO public.current_info(
location_id, loading_type, current_type, current_profile_id, depth, current_speed, direction, return_period, probability, unit_id)
 VALUES (2,'long-term','Loop',11,200,0.174896,null,null,1.83976608187135,1);</v>
      </c>
    </row>
    <row r="180" spans="1:10" x14ac:dyDescent="0.25">
      <c r="A180">
        <v>2</v>
      </c>
      <c r="B180" s="62" t="s">
        <v>179</v>
      </c>
      <c r="C180" s="62" t="s">
        <v>116</v>
      </c>
      <c r="D180" s="62">
        <f t="shared" si="16"/>
        <v>11</v>
      </c>
      <c r="E180" s="74">
        <f t="shared" si="17"/>
        <v>300</v>
      </c>
      <c r="F180">
        <f>'Ref Current'!AE48</f>
        <v>0.13014319999999999</v>
      </c>
      <c r="I180" s="63">
        <f t="shared" si="19"/>
        <v>1.839766081871345</v>
      </c>
      <c r="J180" t="str">
        <f t="shared" si="14"/>
        <v>INSERT INTO public.current_info(
location_id, loading_type, current_type, current_profile_id, depth, current_speed, direction, return_period, probability, unit_id)
 VALUES (2,'long-term','Loop',11,300,0.1301432,null,null,1.83976608187135,1);</v>
      </c>
    </row>
    <row r="181" spans="1:10" x14ac:dyDescent="0.25">
      <c r="A181">
        <v>2</v>
      </c>
      <c r="B181" s="62" t="s">
        <v>179</v>
      </c>
      <c r="C181" s="62" t="s">
        <v>116</v>
      </c>
      <c r="D181" s="62">
        <f t="shared" si="16"/>
        <v>11</v>
      </c>
      <c r="E181" s="74">
        <f t="shared" si="17"/>
        <v>400</v>
      </c>
      <c r="F181">
        <f>'Ref Current'!AE49</f>
        <v>9.1820399999999996E-2</v>
      </c>
      <c r="I181" s="63">
        <f t="shared" si="19"/>
        <v>1.839766081871345</v>
      </c>
      <c r="J181" t="str">
        <f t="shared" si="14"/>
        <v>INSERT INTO public.current_info(
location_id, loading_type, current_type, current_profile_id, depth, current_speed, direction, return_period, probability, unit_id)
 VALUES (2,'long-term','Loop',11,400,0.0918204,null,null,1.83976608187135,1);</v>
      </c>
    </row>
    <row r="182" spans="1:10" x14ac:dyDescent="0.25">
      <c r="A182">
        <v>2</v>
      </c>
      <c r="B182" s="62" t="s">
        <v>179</v>
      </c>
      <c r="C182" s="62" t="s">
        <v>116</v>
      </c>
      <c r="D182" s="62">
        <f t="shared" si="16"/>
        <v>11</v>
      </c>
      <c r="E182" s="74">
        <f t="shared" si="17"/>
        <v>500</v>
      </c>
      <c r="F182">
        <f>'Ref Current'!AE50</f>
        <v>7.0730000000000001E-2</v>
      </c>
      <c r="I182" s="63">
        <f t="shared" si="19"/>
        <v>1.839766081871345</v>
      </c>
      <c r="J182" t="str">
        <f t="shared" si="14"/>
        <v>INSERT INTO public.current_info(
location_id, loading_type, current_type, current_profile_id, depth, current_speed, direction, return_period, probability, unit_id)
 VALUES (2,'long-term','Loop',11,500,0.07073,null,null,1.83976608187135,1);</v>
      </c>
    </row>
    <row r="183" spans="1:10" x14ac:dyDescent="0.25">
      <c r="A183">
        <v>2</v>
      </c>
      <c r="B183" s="62" t="s">
        <v>179</v>
      </c>
      <c r="C183" s="62" t="s">
        <v>116</v>
      </c>
      <c r="D183" s="62">
        <f t="shared" si="16"/>
        <v>11</v>
      </c>
      <c r="E183" s="74">
        <f t="shared" si="17"/>
        <v>600</v>
      </c>
      <c r="F183">
        <f>'Ref Current'!AE51</f>
        <v>5.5812399999999998E-2</v>
      </c>
      <c r="I183" s="63">
        <f t="shared" si="19"/>
        <v>1.839766081871345</v>
      </c>
      <c r="J183" t="str">
        <f t="shared" si="14"/>
        <v>INSERT INTO public.current_info(
location_id, loading_type, current_type, current_profile_id, depth, current_speed, direction, return_period, probability, unit_id)
 VALUES (2,'long-term','Loop',11,600,0.0558124,null,null,1.83976608187135,1);</v>
      </c>
    </row>
    <row r="184" spans="1:10" x14ac:dyDescent="0.25">
      <c r="A184">
        <v>2</v>
      </c>
      <c r="B184" s="62" t="s">
        <v>179</v>
      </c>
      <c r="C184" s="62" t="s">
        <v>116</v>
      </c>
      <c r="D184" s="62">
        <f t="shared" si="16"/>
        <v>11</v>
      </c>
      <c r="E184" s="74">
        <f t="shared" si="17"/>
        <v>700</v>
      </c>
      <c r="F184">
        <f>'Ref Current'!AE52</f>
        <v>4.4752799999999995E-2</v>
      </c>
      <c r="I184" s="63">
        <f t="shared" si="19"/>
        <v>1.839766081871345</v>
      </c>
      <c r="J184" t="str">
        <f t="shared" si="14"/>
        <v>INSERT INTO public.current_info(
location_id, loading_type, current_type, current_profile_id, depth, current_speed, direction, return_period, probability, unit_id)
 VALUES (2,'long-term','Loop',11,700,0.0447528,null,null,1.83976608187135,1);</v>
      </c>
    </row>
    <row r="185" spans="1:10" x14ac:dyDescent="0.25">
      <c r="A185">
        <v>2</v>
      </c>
      <c r="B185" s="62" t="s">
        <v>179</v>
      </c>
      <c r="C185" s="62" t="s">
        <v>116</v>
      </c>
      <c r="D185" s="62">
        <f t="shared" si="16"/>
        <v>11</v>
      </c>
      <c r="E185" s="74">
        <f t="shared" si="17"/>
        <v>750</v>
      </c>
      <c r="F185">
        <f>'Ref Current'!AE53</f>
        <v>3.8579999999999996E-2</v>
      </c>
      <c r="I185" s="63">
        <f t="shared" si="19"/>
        <v>1.839766081871345</v>
      </c>
      <c r="J185" t="str">
        <f t="shared" si="14"/>
        <v>INSERT INTO public.current_info(
location_id, loading_type, current_type, current_profile_id, depth, current_speed, direction, return_period, probability, unit_id)
 VALUES (2,'long-term','Loop',11,750,0.03858,null,null,1.83976608187135,1);</v>
      </c>
    </row>
    <row r="186" spans="1:10" x14ac:dyDescent="0.25">
      <c r="A186">
        <v>2</v>
      </c>
      <c r="B186" s="62" t="s">
        <v>179</v>
      </c>
      <c r="C186" s="62" t="s">
        <v>116</v>
      </c>
      <c r="D186" s="62">
        <f t="shared" si="16"/>
        <v>11</v>
      </c>
      <c r="E186" s="74">
        <f t="shared" si="17"/>
        <v>800</v>
      </c>
      <c r="F186">
        <f>'Ref Current'!AE54</f>
        <v>3.6007999999999998E-2</v>
      </c>
      <c r="I186" s="63">
        <f t="shared" si="19"/>
        <v>1.839766081871345</v>
      </c>
      <c r="J186" t="str">
        <f t="shared" si="14"/>
        <v>INSERT INTO public.current_info(
location_id, loading_type, current_type, current_profile_id, depth, current_speed, direction, return_period, probability, unit_id)
 VALUES (2,'long-term','Loop',11,800,0.036008,null,null,1.83976608187135,1);</v>
      </c>
    </row>
    <row r="187" spans="1:10" x14ac:dyDescent="0.25">
      <c r="A187">
        <v>2</v>
      </c>
      <c r="B187" s="62" t="s">
        <v>179</v>
      </c>
      <c r="C187" s="62" t="s">
        <v>116</v>
      </c>
      <c r="D187" s="62">
        <f t="shared" si="16"/>
        <v>11</v>
      </c>
      <c r="E187" s="74">
        <f t="shared" si="17"/>
        <v>900</v>
      </c>
      <c r="F187">
        <f>'Ref Current'!AE55</f>
        <v>3.1121199999999998E-2</v>
      </c>
      <c r="I187" s="63">
        <f t="shared" si="19"/>
        <v>1.839766081871345</v>
      </c>
      <c r="J187" t="str">
        <f t="shared" si="14"/>
        <v>INSERT INTO public.current_info(
location_id, loading_type, current_type, current_profile_id, depth, current_speed, direction, return_period, probability, unit_id)
 VALUES (2,'long-term','Loop',11,900,0.0311212,null,null,1.83976608187135,1);</v>
      </c>
    </row>
    <row r="188" spans="1:10" x14ac:dyDescent="0.25">
      <c r="A188">
        <v>2</v>
      </c>
      <c r="B188" s="62" t="s">
        <v>179</v>
      </c>
      <c r="C188" s="62" t="s">
        <v>116</v>
      </c>
      <c r="D188" s="62">
        <f t="shared" si="16"/>
        <v>11</v>
      </c>
      <c r="E188" s="74">
        <f t="shared" si="17"/>
        <v>1000</v>
      </c>
      <c r="F188">
        <f>'Ref Current'!AE56</f>
        <v>1.6203599999999999E-2</v>
      </c>
      <c r="I188" s="63">
        <f t="shared" si="19"/>
        <v>1.839766081871345</v>
      </c>
      <c r="J188" t="str">
        <f t="shared" si="14"/>
        <v>INSERT INTO public.current_info(
location_id, loading_type, current_type, current_profile_id, depth, current_speed, direction, return_period, probability, unit_id)
 VALUES (2,'long-term','Loop',11,1000,0.0162036,null,null,1.83976608187135,1);</v>
      </c>
    </row>
    <row r="189" spans="1:10" x14ac:dyDescent="0.25">
      <c r="A189">
        <v>2</v>
      </c>
      <c r="B189" s="62" t="s">
        <v>179</v>
      </c>
      <c r="C189" s="62" t="s">
        <v>116</v>
      </c>
      <c r="D189" s="62">
        <f t="shared" si="16"/>
        <v>11</v>
      </c>
      <c r="E189" s="74">
        <f t="shared" si="17"/>
        <v>2896</v>
      </c>
      <c r="F189">
        <f>'Ref Current'!AE57</f>
        <v>0.08</v>
      </c>
      <c r="I189" s="63">
        <f t="shared" si="19"/>
        <v>1.839766081871345</v>
      </c>
      <c r="J189" t="str">
        <f t="shared" si="14"/>
        <v>INSERT INTO public.current_info(
location_id, loading_type, current_type, current_profile_id, depth, current_speed, direction, return_period, probability, unit_id)
 VALUES (2,'long-term','Loop',11,2896,0.08,null,null,1.83976608187135,1);</v>
      </c>
    </row>
    <row r="190" spans="1:10" x14ac:dyDescent="0.25">
      <c r="A190">
        <v>2</v>
      </c>
      <c r="B190" s="62" t="s">
        <v>179</v>
      </c>
      <c r="C190" s="62" t="s">
        <v>116</v>
      </c>
      <c r="D190" s="62">
        <f t="shared" si="16"/>
        <v>12</v>
      </c>
      <c r="E190" s="74">
        <f t="shared" si="17"/>
        <v>0</v>
      </c>
      <c r="F190">
        <f>'Ref Current'!AF41</f>
        <v>0.38579999999999998</v>
      </c>
      <c r="I190">
        <f>'Ref Current'!AF39</f>
        <v>4.0734715576820841</v>
      </c>
      <c r="J190" t="str">
        <f t="shared" si="14"/>
        <v>INSERT INTO public.current_info(
location_id, loading_type, current_type, current_profile_id, depth, current_speed, direction, return_period, probability, unit_id)
 VALUES (2,'long-term','Loop',12,0,0.3858,null,null,4.07347155768208,1);</v>
      </c>
    </row>
    <row r="191" spans="1:10" x14ac:dyDescent="0.25">
      <c r="A191">
        <v>2</v>
      </c>
      <c r="B191" s="62" t="s">
        <v>179</v>
      </c>
      <c r="C191" s="62" t="s">
        <v>116</v>
      </c>
      <c r="D191" s="62">
        <f t="shared" si="16"/>
        <v>12</v>
      </c>
      <c r="E191" s="74">
        <f t="shared" si="17"/>
        <v>25</v>
      </c>
      <c r="F191">
        <f>'Ref Current'!AF42</f>
        <v>0.38579999999999998</v>
      </c>
      <c r="I191" s="63">
        <f>I190</f>
        <v>4.0734715576820841</v>
      </c>
      <c r="J191" t="str">
        <f t="shared" si="14"/>
        <v>INSERT INTO public.current_info(
location_id, loading_type, current_type, current_profile_id, depth, current_speed, direction, return_period, probability, unit_id)
 VALUES (2,'long-term','Loop',12,25,0.3858,null,null,4.07347155768208,1);</v>
      </c>
    </row>
    <row r="192" spans="1:10" x14ac:dyDescent="0.25">
      <c r="A192">
        <v>2</v>
      </c>
      <c r="B192" s="62" t="s">
        <v>179</v>
      </c>
      <c r="C192" s="62" t="s">
        <v>116</v>
      </c>
      <c r="D192" s="62">
        <f t="shared" si="16"/>
        <v>12</v>
      </c>
      <c r="E192" s="74">
        <f t="shared" si="17"/>
        <v>50</v>
      </c>
      <c r="F192">
        <f>'Ref Current'!AF43</f>
        <v>0.38579999999999998</v>
      </c>
      <c r="I192" s="63">
        <f t="shared" ref="I192:I206" si="20">I191</f>
        <v>4.0734715576820841</v>
      </c>
      <c r="J192" t="str">
        <f t="shared" si="14"/>
        <v>INSERT INTO public.current_info(
location_id, loading_type, current_type, current_profile_id, depth, current_speed, direction, return_period, probability, unit_id)
 VALUES (2,'long-term','Loop',12,50,0.3858,null,null,4.07347155768208,1);</v>
      </c>
    </row>
    <row r="193" spans="1:10" x14ac:dyDescent="0.25">
      <c r="A193">
        <v>2</v>
      </c>
      <c r="B193" s="62" t="s">
        <v>179</v>
      </c>
      <c r="C193" s="62" t="s">
        <v>116</v>
      </c>
      <c r="D193" s="62">
        <f t="shared" si="16"/>
        <v>12</v>
      </c>
      <c r="E193" s="74">
        <f t="shared" si="17"/>
        <v>75</v>
      </c>
      <c r="F193">
        <f>'Ref Current'!AF44</f>
        <v>0.38425679999999995</v>
      </c>
      <c r="I193" s="63">
        <f t="shared" si="20"/>
        <v>4.0734715576820841</v>
      </c>
      <c r="J193" t="str">
        <f t="shared" si="14"/>
        <v>INSERT INTO public.current_info(
location_id, loading_type, current_type, current_profile_id, depth, current_speed, direction, return_period, probability, unit_id)
 VALUES (2,'long-term','Loop',12,75,0.3842568,null,null,4.07347155768208,1);</v>
      </c>
    </row>
    <row r="194" spans="1:10" x14ac:dyDescent="0.25">
      <c r="A194">
        <v>2</v>
      </c>
      <c r="B194" s="62" t="s">
        <v>179</v>
      </c>
      <c r="C194" s="62" t="s">
        <v>116</v>
      </c>
      <c r="D194" s="62">
        <f t="shared" si="16"/>
        <v>12</v>
      </c>
      <c r="E194" s="74">
        <f t="shared" si="17"/>
        <v>100</v>
      </c>
      <c r="F194">
        <f>'Ref Current'!AF45</f>
        <v>0.35069220000000001</v>
      </c>
      <c r="I194" s="63">
        <f t="shared" si="20"/>
        <v>4.0734715576820841</v>
      </c>
      <c r="J194" t="str">
        <f t="shared" si="14"/>
        <v>INSERT INTO public.current_info(
location_id, loading_type, current_type, current_profile_id, depth, current_speed, direction, return_period, probability, unit_id)
 VALUES (2,'long-term','Loop',12,100,0.3506922,null,null,4.07347155768208,1);</v>
      </c>
    </row>
    <row r="195" spans="1:10" x14ac:dyDescent="0.25">
      <c r="A195">
        <v>2</v>
      </c>
      <c r="B195" s="62" t="s">
        <v>179</v>
      </c>
      <c r="C195" s="62" t="s">
        <v>116</v>
      </c>
      <c r="D195" s="62">
        <f t="shared" si="16"/>
        <v>12</v>
      </c>
      <c r="E195" s="74">
        <f t="shared" si="17"/>
        <v>125</v>
      </c>
      <c r="F195">
        <f>'Ref Current'!AF46</f>
        <v>0.29745179999999999</v>
      </c>
      <c r="I195" s="63">
        <f t="shared" si="20"/>
        <v>4.0734715576820841</v>
      </c>
      <c r="J195" t="str">
        <f t="shared" si="14"/>
        <v>INSERT INTO public.current_info(
location_id, loading_type, current_type, current_profile_id, depth, current_speed, direction, return_period, probability, unit_id)
 VALUES (2,'long-term','Loop',12,125,0.2974518,null,null,4.07347155768208,1);</v>
      </c>
    </row>
    <row r="196" spans="1:10" x14ac:dyDescent="0.25">
      <c r="A196">
        <v>2</v>
      </c>
      <c r="B196" s="62" t="s">
        <v>179</v>
      </c>
      <c r="C196" s="62" t="s">
        <v>116</v>
      </c>
      <c r="D196" s="62">
        <f t="shared" si="16"/>
        <v>12</v>
      </c>
      <c r="E196" s="74">
        <f t="shared" si="17"/>
        <v>200</v>
      </c>
      <c r="F196">
        <f>'Ref Current'!AF47</f>
        <v>0.26234400000000002</v>
      </c>
      <c r="I196" s="63">
        <f t="shared" si="20"/>
        <v>4.0734715576820841</v>
      </c>
      <c r="J196" t="str">
        <f t="shared" ref="J196:J259" si="21">CONCATENATE("INSERT INTO public.current_info(
location_id, loading_type, current_type, current_profile_id, depth, current_speed, direction, return_period, probability, unit_id)
 VALUES (",A196,",'",B196,"','",C196,"',",D196,",",E196,",",F196,",",IF(LEN(G196)&gt;0,G196,"null"),",",IF(LEN(H196)&gt;0,H196,"null"),",",I196,",1);")</f>
        <v>INSERT INTO public.current_info(
location_id, loading_type, current_type, current_profile_id, depth, current_speed, direction, return_period, probability, unit_id)
 VALUES (2,'long-term','Loop',12,200,0.262344,null,null,4.07347155768208,1);</v>
      </c>
    </row>
    <row r="197" spans="1:10" x14ac:dyDescent="0.25">
      <c r="A197">
        <v>2</v>
      </c>
      <c r="B197" s="62" t="s">
        <v>179</v>
      </c>
      <c r="C197" s="62" t="s">
        <v>116</v>
      </c>
      <c r="D197" s="62">
        <f t="shared" si="16"/>
        <v>12</v>
      </c>
      <c r="E197" s="74">
        <f t="shared" si="17"/>
        <v>300</v>
      </c>
      <c r="F197">
        <f>'Ref Current'!AF48</f>
        <v>0.19521479999999999</v>
      </c>
      <c r="I197" s="63">
        <f t="shared" si="20"/>
        <v>4.0734715576820841</v>
      </c>
      <c r="J197" t="str">
        <f t="shared" si="21"/>
        <v>INSERT INTO public.current_info(
location_id, loading_type, current_type, current_profile_id, depth, current_speed, direction, return_period, probability, unit_id)
 VALUES (2,'long-term','Loop',12,300,0.1952148,null,null,4.07347155768208,1);</v>
      </c>
    </row>
    <row r="198" spans="1:10" x14ac:dyDescent="0.25">
      <c r="A198">
        <v>2</v>
      </c>
      <c r="B198" s="62" t="s">
        <v>179</v>
      </c>
      <c r="C198" s="62" t="s">
        <v>116</v>
      </c>
      <c r="D198" s="62">
        <f t="shared" si="16"/>
        <v>12</v>
      </c>
      <c r="E198" s="74">
        <f t="shared" si="17"/>
        <v>400</v>
      </c>
      <c r="F198">
        <f>'Ref Current'!AF49</f>
        <v>0.13773059999999998</v>
      </c>
      <c r="I198" s="63">
        <f t="shared" si="20"/>
        <v>4.0734715576820841</v>
      </c>
      <c r="J198" t="str">
        <f t="shared" si="21"/>
        <v>INSERT INTO public.current_info(
location_id, loading_type, current_type, current_profile_id, depth, current_speed, direction, return_period, probability, unit_id)
 VALUES (2,'long-term','Loop',12,400,0.1377306,null,null,4.07347155768208,1);</v>
      </c>
    </row>
    <row r="199" spans="1:10" x14ac:dyDescent="0.25">
      <c r="A199">
        <v>2</v>
      </c>
      <c r="B199" s="62" t="s">
        <v>179</v>
      </c>
      <c r="C199" s="62" t="s">
        <v>116</v>
      </c>
      <c r="D199" s="62">
        <f t="shared" si="16"/>
        <v>12</v>
      </c>
      <c r="E199" s="74">
        <f t="shared" si="17"/>
        <v>500</v>
      </c>
      <c r="F199">
        <f>'Ref Current'!AF50</f>
        <v>0.10609500000000001</v>
      </c>
      <c r="I199" s="63">
        <f t="shared" si="20"/>
        <v>4.0734715576820841</v>
      </c>
      <c r="J199" t="str">
        <f t="shared" si="21"/>
        <v>INSERT INTO public.current_info(
location_id, loading_type, current_type, current_profile_id, depth, current_speed, direction, return_period, probability, unit_id)
 VALUES (2,'long-term','Loop',12,500,0.106095,null,null,4.07347155768208,1);</v>
      </c>
    </row>
    <row r="200" spans="1:10" x14ac:dyDescent="0.25">
      <c r="A200">
        <v>2</v>
      </c>
      <c r="B200" s="62" t="s">
        <v>179</v>
      </c>
      <c r="C200" s="62" t="s">
        <v>116</v>
      </c>
      <c r="D200" s="62">
        <f t="shared" si="16"/>
        <v>12</v>
      </c>
      <c r="E200" s="74">
        <f t="shared" si="17"/>
        <v>600</v>
      </c>
      <c r="F200">
        <f>'Ref Current'!AF51</f>
        <v>8.371859999999999E-2</v>
      </c>
      <c r="I200" s="63">
        <f t="shared" si="20"/>
        <v>4.0734715576820841</v>
      </c>
      <c r="J200" t="str">
        <f t="shared" si="21"/>
        <v>INSERT INTO public.current_info(
location_id, loading_type, current_type, current_profile_id, depth, current_speed, direction, return_period, probability, unit_id)
 VALUES (2,'long-term','Loop',12,600,0.0837186,null,null,4.07347155768208,1);</v>
      </c>
    </row>
    <row r="201" spans="1:10" x14ac:dyDescent="0.25">
      <c r="A201">
        <v>2</v>
      </c>
      <c r="B201" s="62" t="s">
        <v>179</v>
      </c>
      <c r="C201" s="62" t="s">
        <v>116</v>
      </c>
      <c r="D201" s="62">
        <f t="shared" si="16"/>
        <v>12</v>
      </c>
      <c r="E201" s="74">
        <f t="shared" si="17"/>
        <v>700</v>
      </c>
      <c r="F201">
        <f>'Ref Current'!AF52</f>
        <v>6.7129199999999986E-2</v>
      </c>
      <c r="I201" s="63">
        <f t="shared" si="20"/>
        <v>4.0734715576820841</v>
      </c>
      <c r="J201" t="str">
        <f t="shared" si="21"/>
        <v>INSERT INTO public.current_info(
location_id, loading_type, current_type, current_profile_id, depth, current_speed, direction, return_period, probability, unit_id)
 VALUES (2,'long-term','Loop',12,700,0.0671292,null,null,4.07347155768208,1);</v>
      </c>
    </row>
    <row r="202" spans="1:10" x14ac:dyDescent="0.25">
      <c r="A202">
        <v>2</v>
      </c>
      <c r="B202" s="62" t="s">
        <v>179</v>
      </c>
      <c r="C202" s="62" t="s">
        <v>116</v>
      </c>
      <c r="D202" s="62">
        <f t="shared" si="16"/>
        <v>12</v>
      </c>
      <c r="E202" s="74">
        <f t="shared" si="17"/>
        <v>750</v>
      </c>
      <c r="F202">
        <f>'Ref Current'!AF53</f>
        <v>5.7869999999999991E-2</v>
      </c>
      <c r="I202" s="63">
        <f t="shared" si="20"/>
        <v>4.0734715576820841</v>
      </c>
      <c r="J202" t="str">
        <f t="shared" si="21"/>
        <v>INSERT INTO public.current_info(
location_id, loading_type, current_type, current_profile_id, depth, current_speed, direction, return_period, probability, unit_id)
 VALUES (2,'long-term','Loop',12,750,0.05787,null,null,4.07347155768208,1);</v>
      </c>
    </row>
    <row r="203" spans="1:10" x14ac:dyDescent="0.25">
      <c r="A203">
        <v>2</v>
      </c>
      <c r="B203" s="62" t="s">
        <v>179</v>
      </c>
      <c r="C203" s="62" t="s">
        <v>116</v>
      </c>
      <c r="D203" s="62">
        <f t="shared" si="16"/>
        <v>12</v>
      </c>
      <c r="E203" s="74">
        <f t="shared" si="17"/>
        <v>800</v>
      </c>
      <c r="F203">
        <f>'Ref Current'!AF54</f>
        <v>5.4012000000000004E-2</v>
      </c>
      <c r="I203" s="63">
        <f t="shared" si="20"/>
        <v>4.0734715576820841</v>
      </c>
      <c r="J203" t="str">
        <f t="shared" si="21"/>
        <v>INSERT INTO public.current_info(
location_id, loading_type, current_type, current_profile_id, depth, current_speed, direction, return_period, probability, unit_id)
 VALUES (2,'long-term','Loop',12,800,0.054012,null,null,4.07347155768208,1);</v>
      </c>
    </row>
    <row r="204" spans="1:10" x14ac:dyDescent="0.25">
      <c r="A204">
        <v>2</v>
      </c>
      <c r="B204" s="62" t="s">
        <v>179</v>
      </c>
      <c r="C204" s="62" t="s">
        <v>116</v>
      </c>
      <c r="D204" s="62">
        <f t="shared" si="16"/>
        <v>12</v>
      </c>
      <c r="E204" s="74">
        <f t="shared" si="17"/>
        <v>900</v>
      </c>
      <c r="F204">
        <f>'Ref Current'!AF55</f>
        <v>4.6681799999999996E-2</v>
      </c>
      <c r="I204" s="63">
        <f t="shared" si="20"/>
        <v>4.0734715576820841</v>
      </c>
      <c r="J204" t="str">
        <f t="shared" si="21"/>
        <v>INSERT INTO public.current_info(
location_id, loading_type, current_type, current_profile_id, depth, current_speed, direction, return_period, probability, unit_id)
 VALUES (2,'long-term','Loop',12,900,0.0466818,null,null,4.07347155768208,1);</v>
      </c>
    </row>
    <row r="205" spans="1:10" x14ac:dyDescent="0.25">
      <c r="A205">
        <v>2</v>
      </c>
      <c r="B205" s="62" t="s">
        <v>179</v>
      </c>
      <c r="C205" s="62" t="s">
        <v>116</v>
      </c>
      <c r="D205" s="62">
        <f t="shared" si="16"/>
        <v>12</v>
      </c>
      <c r="E205" s="74">
        <f t="shared" si="17"/>
        <v>1000</v>
      </c>
      <c r="F205">
        <f>'Ref Current'!AF56</f>
        <v>2.4305399999999998E-2</v>
      </c>
      <c r="I205" s="63">
        <f t="shared" si="20"/>
        <v>4.0734715576820841</v>
      </c>
      <c r="J205" t="str">
        <f t="shared" si="21"/>
        <v>INSERT INTO public.current_info(
location_id, loading_type, current_type, current_profile_id, depth, current_speed, direction, return_period, probability, unit_id)
 VALUES (2,'long-term','Loop',12,1000,0.0243054,null,null,4.07347155768208,1);</v>
      </c>
    </row>
    <row r="206" spans="1:10" x14ac:dyDescent="0.25">
      <c r="A206">
        <v>2</v>
      </c>
      <c r="B206" s="62" t="s">
        <v>179</v>
      </c>
      <c r="C206" s="62" t="s">
        <v>116</v>
      </c>
      <c r="D206" s="62">
        <f t="shared" si="16"/>
        <v>12</v>
      </c>
      <c r="E206" s="74">
        <f t="shared" si="17"/>
        <v>2896</v>
      </c>
      <c r="F206">
        <f>'Ref Current'!AF57</f>
        <v>0.08</v>
      </c>
      <c r="I206" s="63">
        <f t="shared" si="20"/>
        <v>4.0734715576820841</v>
      </c>
      <c r="J206" t="str">
        <f t="shared" si="21"/>
        <v>INSERT INTO public.current_info(
location_id, loading_type, current_type, current_profile_id, depth, current_speed, direction, return_period, probability, unit_id)
 VALUES (2,'long-term','Loop',12,2896,0.08,null,null,4.07347155768208,1);</v>
      </c>
    </row>
    <row r="207" spans="1:10" x14ac:dyDescent="0.25">
      <c r="A207">
        <v>2</v>
      </c>
      <c r="B207" s="62" t="s">
        <v>179</v>
      </c>
      <c r="C207" s="62" t="s">
        <v>116</v>
      </c>
      <c r="D207" s="62">
        <f t="shared" si="16"/>
        <v>13</v>
      </c>
      <c r="E207" s="74">
        <f t="shared" si="17"/>
        <v>0</v>
      </c>
      <c r="F207">
        <f>'Ref Current'!AG41</f>
        <v>0.51439999999999997</v>
      </c>
      <c r="I207">
        <f>'Ref Current'!AG39</f>
        <v>3.9573631047315261</v>
      </c>
      <c r="J207" t="str">
        <f t="shared" si="21"/>
        <v>INSERT INTO public.current_info(
location_id, loading_type, current_type, current_profile_id, depth, current_speed, direction, return_period, probability, unit_id)
 VALUES (2,'long-term','Loop',13,0,0.5144,null,null,3.95736310473153,1);</v>
      </c>
    </row>
    <row r="208" spans="1:10" x14ac:dyDescent="0.25">
      <c r="A208">
        <v>2</v>
      </c>
      <c r="B208" s="62" t="s">
        <v>179</v>
      </c>
      <c r="C208" s="62" t="s">
        <v>116</v>
      </c>
      <c r="D208" s="62">
        <f t="shared" si="16"/>
        <v>13</v>
      </c>
      <c r="E208" s="74">
        <f t="shared" si="17"/>
        <v>25</v>
      </c>
      <c r="F208">
        <f>'Ref Current'!AG42</f>
        <v>0.51439999999999997</v>
      </c>
      <c r="I208" s="63">
        <f>I207</f>
        <v>3.9573631047315261</v>
      </c>
      <c r="J208" t="str">
        <f t="shared" si="21"/>
        <v>INSERT INTO public.current_info(
location_id, loading_type, current_type, current_profile_id, depth, current_speed, direction, return_period, probability, unit_id)
 VALUES (2,'long-term','Loop',13,25,0.5144,null,null,3.95736310473153,1);</v>
      </c>
    </row>
    <row r="209" spans="1:10" x14ac:dyDescent="0.25">
      <c r="A209">
        <v>2</v>
      </c>
      <c r="B209" s="62" t="s">
        <v>179</v>
      </c>
      <c r="C209" s="62" t="s">
        <v>116</v>
      </c>
      <c r="D209" s="62">
        <f t="shared" si="16"/>
        <v>13</v>
      </c>
      <c r="E209" s="74">
        <f t="shared" si="17"/>
        <v>50</v>
      </c>
      <c r="F209">
        <f>'Ref Current'!AG43</f>
        <v>0.51439999999999997</v>
      </c>
      <c r="I209" s="63">
        <f t="shared" ref="I209:I223" si="22">I208</f>
        <v>3.9573631047315261</v>
      </c>
      <c r="J209" t="str">
        <f t="shared" si="21"/>
        <v>INSERT INTO public.current_info(
location_id, loading_type, current_type, current_profile_id, depth, current_speed, direction, return_period, probability, unit_id)
 VALUES (2,'long-term','Loop',13,50,0.5144,null,null,3.95736310473153,1);</v>
      </c>
    </row>
    <row r="210" spans="1:10" x14ac:dyDescent="0.25">
      <c r="A210">
        <v>2</v>
      </c>
      <c r="B210" s="62" t="s">
        <v>179</v>
      </c>
      <c r="C210" s="62" t="s">
        <v>116</v>
      </c>
      <c r="D210" s="62">
        <f t="shared" si="16"/>
        <v>13</v>
      </c>
      <c r="E210" s="74">
        <f t="shared" si="17"/>
        <v>75</v>
      </c>
      <c r="F210">
        <f>'Ref Current'!AG44</f>
        <v>0.51234239999999998</v>
      </c>
      <c r="I210" s="63">
        <f t="shared" si="22"/>
        <v>3.9573631047315261</v>
      </c>
      <c r="J210" t="str">
        <f t="shared" si="21"/>
        <v>INSERT INTO public.current_info(
location_id, loading_type, current_type, current_profile_id, depth, current_speed, direction, return_period, probability, unit_id)
 VALUES (2,'long-term','Loop',13,75,0.5123424,null,null,3.95736310473153,1);</v>
      </c>
    </row>
    <row r="211" spans="1:10" x14ac:dyDescent="0.25">
      <c r="A211">
        <v>2</v>
      </c>
      <c r="B211" s="62" t="s">
        <v>179</v>
      </c>
      <c r="C211" s="62" t="s">
        <v>116</v>
      </c>
      <c r="D211" s="62">
        <f t="shared" si="16"/>
        <v>13</v>
      </c>
      <c r="E211" s="74">
        <f t="shared" si="17"/>
        <v>100</v>
      </c>
      <c r="F211">
        <f>'Ref Current'!AG45</f>
        <v>0.46758959999999999</v>
      </c>
      <c r="I211" s="63">
        <f t="shared" si="22"/>
        <v>3.9573631047315261</v>
      </c>
      <c r="J211" t="str">
        <f t="shared" si="21"/>
        <v>INSERT INTO public.current_info(
location_id, loading_type, current_type, current_profile_id, depth, current_speed, direction, return_period, probability, unit_id)
 VALUES (2,'long-term','Loop',13,100,0.4675896,null,null,3.95736310473153,1);</v>
      </c>
    </row>
    <row r="212" spans="1:10" x14ac:dyDescent="0.25">
      <c r="A212">
        <v>2</v>
      </c>
      <c r="B212" s="62" t="s">
        <v>179</v>
      </c>
      <c r="C212" s="62" t="s">
        <v>116</v>
      </c>
      <c r="D212" s="62">
        <f t="shared" si="16"/>
        <v>13</v>
      </c>
      <c r="E212" s="74">
        <f t="shared" si="17"/>
        <v>125</v>
      </c>
      <c r="F212">
        <f>'Ref Current'!AG46</f>
        <v>0.39660239999999997</v>
      </c>
      <c r="I212" s="63">
        <f t="shared" si="22"/>
        <v>3.9573631047315261</v>
      </c>
      <c r="J212" t="str">
        <f t="shared" si="21"/>
        <v>INSERT INTO public.current_info(
location_id, loading_type, current_type, current_profile_id, depth, current_speed, direction, return_period, probability, unit_id)
 VALUES (2,'long-term','Loop',13,125,0.3966024,null,null,3.95736310473153,1);</v>
      </c>
    </row>
    <row r="213" spans="1:10" x14ac:dyDescent="0.25">
      <c r="A213">
        <v>2</v>
      </c>
      <c r="B213" s="62" t="s">
        <v>179</v>
      </c>
      <c r="C213" s="62" t="s">
        <v>116</v>
      </c>
      <c r="D213" s="62">
        <f t="shared" ref="D213:D276" si="23">D196+1</f>
        <v>13</v>
      </c>
      <c r="E213" s="74">
        <f t="shared" ref="E213:E276" si="24">E196</f>
        <v>200</v>
      </c>
      <c r="F213">
        <f>'Ref Current'!AG47</f>
        <v>0.34979199999999999</v>
      </c>
      <c r="I213" s="63">
        <f t="shared" si="22"/>
        <v>3.9573631047315261</v>
      </c>
      <c r="J213" t="str">
        <f t="shared" si="21"/>
        <v>INSERT INTO public.current_info(
location_id, loading_type, current_type, current_profile_id, depth, current_speed, direction, return_period, probability, unit_id)
 VALUES (2,'long-term','Loop',13,200,0.349792,null,null,3.95736310473153,1);</v>
      </c>
    </row>
    <row r="214" spans="1:10" x14ac:dyDescent="0.25">
      <c r="A214">
        <v>2</v>
      </c>
      <c r="B214" s="62" t="s">
        <v>179</v>
      </c>
      <c r="C214" s="62" t="s">
        <v>116</v>
      </c>
      <c r="D214" s="62">
        <f t="shared" si="23"/>
        <v>13</v>
      </c>
      <c r="E214" s="74">
        <f t="shared" si="24"/>
        <v>300</v>
      </c>
      <c r="F214">
        <f>'Ref Current'!AG48</f>
        <v>0.26028639999999997</v>
      </c>
      <c r="I214" s="63">
        <f t="shared" si="22"/>
        <v>3.9573631047315261</v>
      </c>
      <c r="J214" t="str">
        <f t="shared" si="21"/>
        <v>INSERT INTO public.current_info(
location_id, loading_type, current_type, current_profile_id, depth, current_speed, direction, return_period, probability, unit_id)
 VALUES (2,'long-term','Loop',13,300,0.2602864,null,null,3.95736310473153,1);</v>
      </c>
    </row>
    <row r="215" spans="1:10" x14ac:dyDescent="0.25">
      <c r="A215">
        <v>2</v>
      </c>
      <c r="B215" s="62" t="s">
        <v>179</v>
      </c>
      <c r="C215" s="62" t="s">
        <v>116</v>
      </c>
      <c r="D215" s="62">
        <f t="shared" si="23"/>
        <v>13</v>
      </c>
      <c r="E215" s="74">
        <f t="shared" si="24"/>
        <v>400</v>
      </c>
      <c r="F215">
        <f>'Ref Current'!AG49</f>
        <v>0.18364079999999999</v>
      </c>
      <c r="I215" s="63">
        <f t="shared" si="22"/>
        <v>3.9573631047315261</v>
      </c>
      <c r="J215" t="str">
        <f t="shared" si="21"/>
        <v>INSERT INTO public.current_info(
location_id, loading_type, current_type, current_profile_id, depth, current_speed, direction, return_period, probability, unit_id)
 VALUES (2,'long-term','Loop',13,400,0.1836408,null,null,3.95736310473153,1);</v>
      </c>
    </row>
    <row r="216" spans="1:10" x14ac:dyDescent="0.25">
      <c r="A216">
        <v>2</v>
      </c>
      <c r="B216" s="62" t="s">
        <v>179</v>
      </c>
      <c r="C216" s="62" t="s">
        <v>116</v>
      </c>
      <c r="D216" s="62">
        <f t="shared" si="23"/>
        <v>13</v>
      </c>
      <c r="E216" s="74">
        <f t="shared" si="24"/>
        <v>500</v>
      </c>
      <c r="F216">
        <f>'Ref Current'!AG50</f>
        <v>0.14146</v>
      </c>
      <c r="I216" s="63">
        <f t="shared" si="22"/>
        <v>3.9573631047315261</v>
      </c>
      <c r="J216" t="str">
        <f t="shared" si="21"/>
        <v>INSERT INTO public.current_info(
location_id, loading_type, current_type, current_profile_id, depth, current_speed, direction, return_period, probability, unit_id)
 VALUES (2,'long-term','Loop',13,500,0.14146,null,null,3.95736310473153,1);</v>
      </c>
    </row>
    <row r="217" spans="1:10" x14ac:dyDescent="0.25">
      <c r="A217">
        <v>2</v>
      </c>
      <c r="B217" s="62" t="s">
        <v>179</v>
      </c>
      <c r="C217" s="62" t="s">
        <v>116</v>
      </c>
      <c r="D217" s="62">
        <f t="shared" si="23"/>
        <v>13</v>
      </c>
      <c r="E217" s="74">
        <f t="shared" si="24"/>
        <v>600</v>
      </c>
      <c r="F217">
        <f>'Ref Current'!AG51</f>
        <v>0.1116248</v>
      </c>
      <c r="I217" s="63">
        <f t="shared" si="22"/>
        <v>3.9573631047315261</v>
      </c>
      <c r="J217" t="str">
        <f t="shared" si="21"/>
        <v>INSERT INTO public.current_info(
location_id, loading_type, current_type, current_profile_id, depth, current_speed, direction, return_period, probability, unit_id)
 VALUES (2,'long-term','Loop',13,600,0.1116248,null,null,3.95736310473153,1);</v>
      </c>
    </row>
    <row r="218" spans="1:10" x14ac:dyDescent="0.25">
      <c r="A218">
        <v>2</v>
      </c>
      <c r="B218" s="62" t="s">
        <v>179</v>
      </c>
      <c r="C218" s="62" t="s">
        <v>116</v>
      </c>
      <c r="D218" s="62">
        <f t="shared" si="23"/>
        <v>13</v>
      </c>
      <c r="E218" s="74">
        <f t="shared" si="24"/>
        <v>700</v>
      </c>
      <c r="F218">
        <f>'Ref Current'!AG52</f>
        <v>8.9505599999999991E-2</v>
      </c>
      <c r="I218" s="63">
        <f t="shared" si="22"/>
        <v>3.9573631047315261</v>
      </c>
      <c r="J218" t="str">
        <f t="shared" si="21"/>
        <v>INSERT INTO public.current_info(
location_id, loading_type, current_type, current_profile_id, depth, current_speed, direction, return_period, probability, unit_id)
 VALUES (2,'long-term','Loop',13,700,0.0895056,null,null,3.95736310473153,1);</v>
      </c>
    </row>
    <row r="219" spans="1:10" x14ac:dyDescent="0.25">
      <c r="A219">
        <v>2</v>
      </c>
      <c r="B219" s="62" t="s">
        <v>179</v>
      </c>
      <c r="C219" s="62" t="s">
        <v>116</v>
      </c>
      <c r="D219" s="62">
        <f t="shared" si="23"/>
        <v>13</v>
      </c>
      <c r="E219" s="74">
        <f t="shared" si="24"/>
        <v>750</v>
      </c>
      <c r="F219">
        <f>'Ref Current'!AG53</f>
        <v>7.7159999999999992E-2</v>
      </c>
      <c r="I219" s="63">
        <f t="shared" si="22"/>
        <v>3.9573631047315261</v>
      </c>
      <c r="J219" t="str">
        <f t="shared" si="21"/>
        <v>INSERT INTO public.current_info(
location_id, loading_type, current_type, current_profile_id, depth, current_speed, direction, return_period, probability, unit_id)
 VALUES (2,'long-term','Loop',13,750,0.07716,null,null,3.95736310473153,1);</v>
      </c>
    </row>
    <row r="220" spans="1:10" x14ac:dyDescent="0.25">
      <c r="A220">
        <v>2</v>
      </c>
      <c r="B220" s="62" t="s">
        <v>179</v>
      </c>
      <c r="C220" s="62" t="s">
        <v>116</v>
      </c>
      <c r="D220" s="62">
        <f t="shared" si="23"/>
        <v>13</v>
      </c>
      <c r="E220" s="74">
        <f t="shared" si="24"/>
        <v>800</v>
      </c>
      <c r="F220">
        <f>'Ref Current'!AG54</f>
        <v>7.2015999999999997E-2</v>
      </c>
      <c r="I220" s="63">
        <f t="shared" si="22"/>
        <v>3.9573631047315261</v>
      </c>
      <c r="J220" t="str">
        <f t="shared" si="21"/>
        <v>INSERT INTO public.current_info(
location_id, loading_type, current_type, current_profile_id, depth, current_speed, direction, return_period, probability, unit_id)
 VALUES (2,'long-term','Loop',13,800,0.072016,null,null,3.95736310473153,1);</v>
      </c>
    </row>
    <row r="221" spans="1:10" x14ac:dyDescent="0.25">
      <c r="A221">
        <v>2</v>
      </c>
      <c r="B221" s="62" t="s">
        <v>179</v>
      </c>
      <c r="C221" s="62" t="s">
        <v>116</v>
      </c>
      <c r="D221" s="62">
        <f t="shared" si="23"/>
        <v>13</v>
      </c>
      <c r="E221" s="74">
        <f t="shared" si="24"/>
        <v>900</v>
      </c>
      <c r="F221">
        <f>'Ref Current'!AG55</f>
        <v>6.2242399999999996E-2</v>
      </c>
      <c r="I221" s="63">
        <f t="shared" si="22"/>
        <v>3.9573631047315261</v>
      </c>
      <c r="J221" t="str">
        <f t="shared" si="21"/>
        <v>INSERT INTO public.current_info(
location_id, loading_type, current_type, current_profile_id, depth, current_speed, direction, return_period, probability, unit_id)
 VALUES (2,'long-term','Loop',13,900,0.0622424,null,null,3.95736310473153,1);</v>
      </c>
    </row>
    <row r="222" spans="1:10" x14ac:dyDescent="0.25">
      <c r="A222">
        <v>2</v>
      </c>
      <c r="B222" s="62" t="s">
        <v>179</v>
      </c>
      <c r="C222" s="62" t="s">
        <v>116</v>
      </c>
      <c r="D222" s="62">
        <f t="shared" si="23"/>
        <v>13</v>
      </c>
      <c r="E222" s="74">
        <f t="shared" si="24"/>
        <v>1000</v>
      </c>
      <c r="F222">
        <f>'Ref Current'!AG56</f>
        <v>3.2407199999999997E-2</v>
      </c>
      <c r="I222" s="63">
        <f t="shared" si="22"/>
        <v>3.9573631047315261</v>
      </c>
      <c r="J222" t="str">
        <f t="shared" si="21"/>
        <v>INSERT INTO public.current_info(
location_id, loading_type, current_type, current_profile_id, depth, current_speed, direction, return_period, probability, unit_id)
 VALUES (2,'long-term','Loop',13,1000,0.0324072,null,null,3.95736310473153,1);</v>
      </c>
    </row>
    <row r="223" spans="1:10" x14ac:dyDescent="0.25">
      <c r="A223">
        <v>2</v>
      </c>
      <c r="B223" s="62" t="s">
        <v>179</v>
      </c>
      <c r="C223" s="62" t="s">
        <v>116</v>
      </c>
      <c r="D223" s="62">
        <f t="shared" si="23"/>
        <v>13</v>
      </c>
      <c r="E223" s="74">
        <f t="shared" si="24"/>
        <v>2896</v>
      </c>
      <c r="F223">
        <f>'Ref Current'!AG57</f>
        <v>0.08</v>
      </c>
      <c r="I223" s="63">
        <f t="shared" si="22"/>
        <v>3.9573631047315261</v>
      </c>
      <c r="J223" t="str">
        <f t="shared" si="21"/>
        <v>INSERT INTO public.current_info(
location_id, loading_type, current_type, current_profile_id, depth, current_speed, direction, return_period, probability, unit_id)
 VALUES (2,'long-term','Loop',13,2896,0.08,null,null,3.95736310473153,1);</v>
      </c>
    </row>
    <row r="224" spans="1:10" x14ac:dyDescent="0.25">
      <c r="A224">
        <v>2</v>
      </c>
      <c r="B224" s="62" t="s">
        <v>179</v>
      </c>
      <c r="C224" s="62" t="s">
        <v>116</v>
      </c>
      <c r="D224" s="62">
        <f t="shared" si="23"/>
        <v>14</v>
      </c>
      <c r="E224" s="74">
        <f t="shared" si="24"/>
        <v>0</v>
      </c>
      <c r="F224">
        <f>'Ref Current'!AH41</f>
        <v>0.64300000000000002</v>
      </c>
      <c r="I224">
        <f>'Ref Current'!AH39</f>
        <v>3.9172780435938339</v>
      </c>
      <c r="J224" t="str">
        <f t="shared" si="21"/>
        <v>INSERT INTO public.current_info(
location_id, loading_type, current_type, current_profile_id, depth, current_speed, direction, return_period, probability, unit_id)
 VALUES (2,'long-term','Loop',14,0,0.643,null,null,3.91727804359383,1);</v>
      </c>
    </row>
    <row r="225" spans="1:10" x14ac:dyDescent="0.25">
      <c r="A225">
        <v>2</v>
      </c>
      <c r="B225" s="62" t="s">
        <v>179</v>
      </c>
      <c r="C225" s="62" t="s">
        <v>116</v>
      </c>
      <c r="D225" s="62">
        <f t="shared" si="23"/>
        <v>14</v>
      </c>
      <c r="E225" s="74">
        <f t="shared" si="24"/>
        <v>25</v>
      </c>
      <c r="F225">
        <f>'Ref Current'!AH42</f>
        <v>0.64300000000000002</v>
      </c>
      <c r="I225" s="63">
        <f>I224</f>
        <v>3.9172780435938339</v>
      </c>
      <c r="J225" t="str">
        <f t="shared" si="21"/>
        <v>INSERT INTO public.current_info(
location_id, loading_type, current_type, current_profile_id, depth, current_speed, direction, return_period, probability, unit_id)
 VALUES (2,'long-term','Loop',14,25,0.643,null,null,3.91727804359383,1);</v>
      </c>
    </row>
    <row r="226" spans="1:10" x14ac:dyDescent="0.25">
      <c r="A226">
        <v>2</v>
      </c>
      <c r="B226" s="62" t="s">
        <v>179</v>
      </c>
      <c r="C226" s="62" t="s">
        <v>116</v>
      </c>
      <c r="D226" s="62">
        <f t="shared" si="23"/>
        <v>14</v>
      </c>
      <c r="E226" s="74">
        <f t="shared" si="24"/>
        <v>50</v>
      </c>
      <c r="F226">
        <f>'Ref Current'!AH43</f>
        <v>0.64300000000000002</v>
      </c>
      <c r="I226" s="63">
        <f t="shared" ref="I226:I240" si="25">I225</f>
        <v>3.9172780435938339</v>
      </c>
      <c r="J226" t="str">
        <f t="shared" si="21"/>
        <v>INSERT INTO public.current_info(
location_id, loading_type, current_type, current_profile_id, depth, current_speed, direction, return_period, probability, unit_id)
 VALUES (2,'long-term','Loop',14,50,0.643,null,null,3.91727804359383,1);</v>
      </c>
    </row>
    <row r="227" spans="1:10" x14ac:dyDescent="0.25">
      <c r="A227">
        <v>2</v>
      </c>
      <c r="B227" s="62" t="s">
        <v>179</v>
      </c>
      <c r="C227" s="62" t="s">
        <v>116</v>
      </c>
      <c r="D227" s="62">
        <f t="shared" si="23"/>
        <v>14</v>
      </c>
      <c r="E227" s="74">
        <f t="shared" si="24"/>
        <v>75</v>
      </c>
      <c r="F227">
        <f>'Ref Current'!AH44</f>
        <v>0.640428</v>
      </c>
      <c r="I227" s="63">
        <f t="shared" si="25"/>
        <v>3.9172780435938339</v>
      </c>
      <c r="J227" t="str">
        <f t="shared" si="21"/>
        <v>INSERT INTO public.current_info(
location_id, loading_type, current_type, current_profile_id, depth, current_speed, direction, return_period, probability, unit_id)
 VALUES (2,'long-term','Loop',14,75,0.640428,null,null,3.91727804359383,1);</v>
      </c>
    </row>
    <row r="228" spans="1:10" x14ac:dyDescent="0.25">
      <c r="A228">
        <v>2</v>
      </c>
      <c r="B228" s="62" t="s">
        <v>179</v>
      </c>
      <c r="C228" s="62" t="s">
        <v>116</v>
      </c>
      <c r="D228" s="62">
        <f t="shared" si="23"/>
        <v>14</v>
      </c>
      <c r="E228" s="74">
        <f t="shared" si="24"/>
        <v>100</v>
      </c>
      <c r="F228">
        <f>'Ref Current'!AH45</f>
        <v>0.58448699999999998</v>
      </c>
      <c r="I228" s="63">
        <f t="shared" si="25"/>
        <v>3.9172780435938339</v>
      </c>
      <c r="J228" t="str">
        <f t="shared" si="21"/>
        <v>INSERT INTO public.current_info(
location_id, loading_type, current_type, current_profile_id, depth, current_speed, direction, return_period, probability, unit_id)
 VALUES (2,'long-term','Loop',14,100,0.584487,null,null,3.91727804359383,1);</v>
      </c>
    </row>
    <row r="229" spans="1:10" x14ac:dyDescent="0.25">
      <c r="A229">
        <v>2</v>
      </c>
      <c r="B229" s="62" t="s">
        <v>179</v>
      </c>
      <c r="C229" s="62" t="s">
        <v>116</v>
      </c>
      <c r="D229" s="62">
        <f t="shared" si="23"/>
        <v>14</v>
      </c>
      <c r="E229" s="74">
        <f t="shared" si="24"/>
        <v>125</v>
      </c>
      <c r="F229">
        <f>'Ref Current'!AH46</f>
        <v>0.495753</v>
      </c>
      <c r="I229" s="63">
        <f t="shared" si="25"/>
        <v>3.9172780435938339</v>
      </c>
      <c r="J229" t="str">
        <f t="shared" si="21"/>
        <v>INSERT INTO public.current_info(
location_id, loading_type, current_type, current_profile_id, depth, current_speed, direction, return_period, probability, unit_id)
 VALUES (2,'long-term','Loop',14,125,0.495753,null,null,3.91727804359383,1);</v>
      </c>
    </row>
    <row r="230" spans="1:10" x14ac:dyDescent="0.25">
      <c r="A230">
        <v>2</v>
      </c>
      <c r="B230" s="62" t="s">
        <v>179</v>
      </c>
      <c r="C230" s="62" t="s">
        <v>116</v>
      </c>
      <c r="D230" s="62">
        <f t="shared" si="23"/>
        <v>14</v>
      </c>
      <c r="E230" s="74">
        <f t="shared" si="24"/>
        <v>200</v>
      </c>
      <c r="F230">
        <f>'Ref Current'!AH47</f>
        <v>0.43724000000000002</v>
      </c>
      <c r="I230" s="63">
        <f t="shared" si="25"/>
        <v>3.9172780435938339</v>
      </c>
      <c r="J230" t="str">
        <f t="shared" si="21"/>
        <v>INSERT INTO public.current_info(
location_id, loading_type, current_type, current_profile_id, depth, current_speed, direction, return_period, probability, unit_id)
 VALUES (2,'long-term','Loop',14,200,0.43724,null,null,3.91727804359383,1);</v>
      </c>
    </row>
    <row r="231" spans="1:10" x14ac:dyDescent="0.25">
      <c r="A231">
        <v>2</v>
      </c>
      <c r="B231" s="62" t="s">
        <v>179</v>
      </c>
      <c r="C231" s="62" t="s">
        <v>116</v>
      </c>
      <c r="D231" s="62">
        <f t="shared" si="23"/>
        <v>14</v>
      </c>
      <c r="E231" s="74">
        <f t="shared" si="24"/>
        <v>300</v>
      </c>
      <c r="F231">
        <f>'Ref Current'!AH48</f>
        <v>0.32535800000000004</v>
      </c>
      <c r="I231" s="63">
        <f t="shared" si="25"/>
        <v>3.9172780435938339</v>
      </c>
      <c r="J231" t="str">
        <f t="shared" si="21"/>
        <v>INSERT INTO public.current_info(
location_id, loading_type, current_type, current_profile_id, depth, current_speed, direction, return_period, probability, unit_id)
 VALUES (2,'long-term','Loop',14,300,0.325358,null,null,3.91727804359383,1);</v>
      </c>
    </row>
    <row r="232" spans="1:10" x14ac:dyDescent="0.25">
      <c r="A232">
        <v>2</v>
      </c>
      <c r="B232" s="62" t="s">
        <v>179</v>
      </c>
      <c r="C232" s="62" t="s">
        <v>116</v>
      </c>
      <c r="D232" s="62">
        <f t="shared" si="23"/>
        <v>14</v>
      </c>
      <c r="E232" s="74">
        <f t="shared" si="24"/>
        <v>400</v>
      </c>
      <c r="F232">
        <f>'Ref Current'!AH49</f>
        <v>0.22955100000000001</v>
      </c>
      <c r="I232" s="63">
        <f t="shared" si="25"/>
        <v>3.9172780435938339</v>
      </c>
      <c r="J232" t="str">
        <f t="shared" si="21"/>
        <v>INSERT INTO public.current_info(
location_id, loading_type, current_type, current_profile_id, depth, current_speed, direction, return_period, probability, unit_id)
 VALUES (2,'long-term','Loop',14,400,0.229551,null,null,3.91727804359383,1);</v>
      </c>
    </row>
    <row r="233" spans="1:10" x14ac:dyDescent="0.25">
      <c r="A233">
        <v>2</v>
      </c>
      <c r="B233" s="62" t="s">
        <v>179</v>
      </c>
      <c r="C233" s="62" t="s">
        <v>116</v>
      </c>
      <c r="D233" s="62">
        <f t="shared" si="23"/>
        <v>14</v>
      </c>
      <c r="E233" s="74">
        <f t="shared" si="24"/>
        <v>500</v>
      </c>
      <c r="F233">
        <f>'Ref Current'!AH50</f>
        <v>0.17682500000000001</v>
      </c>
      <c r="I233" s="63">
        <f t="shared" si="25"/>
        <v>3.9172780435938339</v>
      </c>
      <c r="J233" t="str">
        <f t="shared" si="21"/>
        <v>INSERT INTO public.current_info(
location_id, loading_type, current_type, current_profile_id, depth, current_speed, direction, return_period, probability, unit_id)
 VALUES (2,'long-term','Loop',14,500,0.176825,null,null,3.91727804359383,1);</v>
      </c>
    </row>
    <row r="234" spans="1:10" x14ac:dyDescent="0.25">
      <c r="A234">
        <v>2</v>
      </c>
      <c r="B234" s="62" t="s">
        <v>179</v>
      </c>
      <c r="C234" s="62" t="s">
        <v>116</v>
      </c>
      <c r="D234" s="62">
        <f t="shared" si="23"/>
        <v>14</v>
      </c>
      <c r="E234" s="74">
        <f t="shared" si="24"/>
        <v>600</v>
      </c>
      <c r="F234">
        <f>'Ref Current'!AH51</f>
        <v>0.13953100000000002</v>
      </c>
      <c r="I234" s="63">
        <f t="shared" si="25"/>
        <v>3.9172780435938339</v>
      </c>
      <c r="J234" t="str">
        <f t="shared" si="21"/>
        <v>INSERT INTO public.current_info(
location_id, loading_type, current_type, current_profile_id, depth, current_speed, direction, return_period, probability, unit_id)
 VALUES (2,'long-term','Loop',14,600,0.139531,null,null,3.91727804359383,1);</v>
      </c>
    </row>
    <row r="235" spans="1:10" x14ac:dyDescent="0.25">
      <c r="A235">
        <v>2</v>
      </c>
      <c r="B235" s="62" t="s">
        <v>179</v>
      </c>
      <c r="C235" s="62" t="s">
        <v>116</v>
      </c>
      <c r="D235" s="62">
        <f t="shared" si="23"/>
        <v>14</v>
      </c>
      <c r="E235" s="74">
        <f t="shared" si="24"/>
        <v>700</v>
      </c>
      <c r="F235">
        <f>'Ref Current'!AH52</f>
        <v>0.111882</v>
      </c>
      <c r="I235" s="63">
        <f t="shared" si="25"/>
        <v>3.9172780435938339</v>
      </c>
      <c r="J235" t="str">
        <f t="shared" si="21"/>
        <v>INSERT INTO public.current_info(
location_id, loading_type, current_type, current_profile_id, depth, current_speed, direction, return_period, probability, unit_id)
 VALUES (2,'long-term','Loop',14,700,0.111882,null,null,3.91727804359383,1);</v>
      </c>
    </row>
    <row r="236" spans="1:10" x14ac:dyDescent="0.25">
      <c r="A236">
        <v>2</v>
      </c>
      <c r="B236" s="62" t="s">
        <v>179</v>
      </c>
      <c r="C236" s="62" t="s">
        <v>116</v>
      </c>
      <c r="D236" s="62">
        <f t="shared" si="23"/>
        <v>14</v>
      </c>
      <c r="E236" s="74">
        <f t="shared" si="24"/>
        <v>750</v>
      </c>
      <c r="F236">
        <f>'Ref Current'!AH53</f>
        <v>9.6449999999999994E-2</v>
      </c>
      <c r="I236" s="63">
        <f t="shared" si="25"/>
        <v>3.9172780435938339</v>
      </c>
      <c r="J236" t="str">
        <f t="shared" si="21"/>
        <v>INSERT INTO public.current_info(
location_id, loading_type, current_type, current_profile_id, depth, current_speed, direction, return_period, probability, unit_id)
 VALUES (2,'long-term','Loop',14,750,0.09645,null,null,3.91727804359383,1);</v>
      </c>
    </row>
    <row r="237" spans="1:10" x14ac:dyDescent="0.25">
      <c r="A237">
        <v>2</v>
      </c>
      <c r="B237" s="62" t="s">
        <v>179</v>
      </c>
      <c r="C237" s="62" t="s">
        <v>116</v>
      </c>
      <c r="D237" s="62">
        <f t="shared" si="23"/>
        <v>14</v>
      </c>
      <c r="E237" s="74">
        <f t="shared" si="24"/>
        <v>800</v>
      </c>
      <c r="F237">
        <f>'Ref Current'!AH54</f>
        <v>9.0020000000000017E-2</v>
      </c>
      <c r="I237" s="63">
        <f t="shared" si="25"/>
        <v>3.9172780435938339</v>
      </c>
      <c r="J237" t="str">
        <f t="shared" si="21"/>
        <v>INSERT INTO public.current_info(
location_id, loading_type, current_type, current_profile_id, depth, current_speed, direction, return_period, probability, unit_id)
 VALUES (2,'long-term','Loop',14,800,0.09002,null,null,3.91727804359383,1);</v>
      </c>
    </row>
    <row r="238" spans="1:10" x14ac:dyDescent="0.25">
      <c r="A238">
        <v>2</v>
      </c>
      <c r="B238" s="62" t="s">
        <v>179</v>
      </c>
      <c r="C238" s="62" t="s">
        <v>116</v>
      </c>
      <c r="D238" s="62">
        <f t="shared" si="23"/>
        <v>14</v>
      </c>
      <c r="E238" s="74">
        <f t="shared" si="24"/>
        <v>900</v>
      </c>
      <c r="F238">
        <f>'Ref Current'!AH55</f>
        <v>7.7802999999999997E-2</v>
      </c>
      <c r="I238" s="63">
        <f t="shared" si="25"/>
        <v>3.9172780435938339</v>
      </c>
      <c r="J238" t="str">
        <f t="shared" si="21"/>
        <v>INSERT INTO public.current_info(
location_id, loading_type, current_type, current_profile_id, depth, current_speed, direction, return_period, probability, unit_id)
 VALUES (2,'long-term','Loop',14,900,0.077803,null,null,3.91727804359383,1);</v>
      </c>
    </row>
    <row r="239" spans="1:10" x14ac:dyDescent="0.25">
      <c r="A239">
        <v>2</v>
      </c>
      <c r="B239" s="62" t="s">
        <v>179</v>
      </c>
      <c r="C239" s="62" t="s">
        <v>116</v>
      </c>
      <c r="D239" s="62">
        <f t="shared" si="23"/>
        <v>14</v>
      </c>
      <c r="E239" s="74">
        <f t="shared" si="24"/>
        <v>1000</v>
      </c>
      <c r="F239">
        <f>'Ref Current'!AH56</f>
        <v>4.0509000000000003E-2</v>
      </c>
      <c r="I239" s="63">
        <f t="shared" si="25"/>
        <v>3.9172780435938339</v>
      </c>
      <c r="J239" t="str">
        <f t="shared" si="21"/>
        <v>INSERT INTO public.current_info(
location_id, loading_type, current_type, current_profile_id, depth, current_speed, direction, return_period, probability, unit_id)
 VALUES (2,'long-term','Loop',14,1000,0.040509,null,null,3.91727804359383,1);</v>
      </c>
    </row>
    <row r="240" spans="1:10" x14ac:dyDescent="0.25">
      <c r="A240">
        <v>2</v>
      </c>
      <c r="B240" s="62" t="s">
        <v>179</v>
      </c>
      <c r="C240" s="62" t="s">
        <v>116</v>
      </c>
      <c r="D240" s="62">
        <f t="shared" si="23"/>
        <v>14</v>
      </c>
      <c r="E240" s="74">
        <f t="shared" si="24"/>
        <v>2896</v>
      </c>
      <c r="F240">
        <f>'Ref Current'!AH57</f>
        <v>0.08</v>
      </c>
      <c r="I240" s="63">
        <f t="shared" si="25"/>
        <v>3.9172780435938339</v>
      </c>
      <c r="J240" t="str">
        <f t="shared" si="21"/>
        <v>INSERT INTO public.current_info(
location_id, loading_type, current_type, current_profile_id, depth, current_speed, direction, return_period, probability, unit_id)
 VALUES (2,'long-term','Loop',14,2896,0.08,null,null,3.91727804359383,1);</v>
      </c>
    </row>
    <row r="241" spans="1:10" x14ac:dyDescent="0.25">
      <c r="A241">
        <v>2</v>
      </c>
      <c r="B241" s="62" t="s">
        <v>179</v>
      </c>
      <c r="C241" s="62" t="s">
        <v>116</v>
      </c>
      <c r="D241" s="62">
        <f t="shared" si="23"/>
        <v>15</v>
      </c>
      <c r="E241" s="74">
        <f t="shared" si="24"/>
        <v>0</v>
      </c>
      <c r="F241">
        <f>'Ref Current'!AI41</f>
        <v>0.77160000000000006</v>
      </c>
      <c r="I241">
        <f>'Ref Current'!AI39</f>
        <v>3.7500265816055292</v>
      </c>
      <c r="J241" t="str">
        <f t="shared" si="21"/>
        <v>INSERT INTO public.current_info(
location_id, loading_type, current_type, current_profile_id, depth, current_speed, direction, return_period, probability, unit_id)
 VALUES (2,'long-term','Loop',15,0,0.7716,null,null,3.75002658160553,1);</v>
      </c>
    </row>
    <row r="242" spans="1:10" x14ac:dyDescent="0.25">
      <c r="A242">
        <v>2</v>
      </c>
      <c r="B242" s="62" t="s">
        <v>179</v>
      </c>
      <c r="C242" s="62" t="s">
        <v>116</v>
      </c>
      <c r="D242" s="62">
        <f t="shared" si="23"/>
        <v>15</v>
      </c>
      <c r="E242" s="74">
        <f t="shared" si="24"/>
        <v>25</v>
      </c>
      <c r="F242">
        <f>'Ref Current'!AI42</f>
        <v>0.77160000000000006</v>
      </c>
      <c r="I242" s="63">
        <f>I241</f>
        <v>3.7500265816055292</v>
      </c>
      <c r="J242" t="str">
        <f t="shared" si="21"/>
        <v>INSERT INTO public.current_info(
location_id, loading_type, current_type, current_profile_id, depth, current_speed, direction, return_period, probability, unit_id)
 VALUES (2,'long-term','Loop',15,25,0.7716,null,null,3.75002658160553,1);</v>
      </c>
    </row>
    <row r="243" spans="1:10" x14ac:dyDescent="0.25">
      <c r="A243">
        <v>2</v>
      </c>
      <c r="B243" s="62" t="s">
        <v>179</v>
      </c>
      <c r="C243" s="62" t="s">
        <v>116</v>
      </c>
      <c r="D243" s="62">
        <f t="shared" si="23"/>
        <v>15</v>
      </c>
      <c r="E243" s="74">
        <f t="shared" si="24"/>
        <v>50</v>
      </c>
      <c r="F243">
        <f>'Ref Current'!AI43</f>
        <v>0.77160000000000006</v>
      </c>
      <c r="I243" s="63">
        <f t="shared" ref="I243:I257" si="26">I242</f>
        <v>3.7500265816055292</v>
      </c>
      <c r="J243" t="str">
        <f t="shared" si="21"/>
        <v>INSERT INTO public.current_info(
location_id, loading_type, current_type, current_profile_id, depth, current_speed, direction, return_period, probability, unit_id)
 VALUES (2,'long-term','Loop',15,50,0.7716,null,null,3.75002658160553,1);</v>
      </c>
    </row>
    <row r="244" spans="1:10" x14ac:dyDescent="0.25">
      <c r="A244">
        <v>2</v>
      </c>
      <c r="B244" s="62" t="s">
        <v>179</v>
      </c>
      <c r="C244" s="62" t="s">
        <v>116</v>
      </c>
      <c r="D244" s="62">
        <f t="shared" si="23"/>
        <v>15</v>
      </c>
      <c r="E244" s="74">
        <f t="shared" si="24"/>
        <v>75</v>
      </c>
      <c r="F244">
        <f>'Ref Current'!AI44</f>
        <v>0.76851360000000002</v>
      </c>
      <c r="I244" s="63">
        <f t="shared" si="26"/>
        <v>3.7500265816055292</v>
      </c>
      <c r="J244" t="str">
        <f t="shared" si="21"/>
        <v>INSERT INTO public.current_info(
location_id, loading_type, current_type, current_profile_id, depth, current_speed, direction, return_period, probability, unit_id)
 VALUES (2,'long-term','Loop',15,75,0.7685136,null,null,3.75002658160553,1);</v>
      </c>
    </row>
    <row r="245" spans="1:10" x14ac:dyDescent="0.25">
      <c r="A245">
        <v>2</v>
      </c>
      <c r="B245" s="62" t="s">
        <v>179</v>
      </c>
      <c r="C245" s="62" t="s">
        <v>116</v>
      </c>
      <c r="D245" s="62">
        <f t="shared" si="23"/>
        <v>15</v>
      </c>
      <c r="E245" s="74">
        <f t="shared" si="24"/>
        <v>100</v>
      </c>
      <c r="F245">
        <f>'Ref Current'!AI45</f>
        <v>0.70138440000000013</v>
      </c>
      <c r="I245" s="63">
        <f t="shared" si="26"/>
        <v>3.7500265816055292</v>
      </c>
      <c r="J245" t="str">
        <f t="shared" si="21"/>
        <v>INSERT INTO public.current_info(
location_id, loading_type, current_type, current_profile_id, depth, current_speed, direction, return_period, probability, unit_id)
 VALUES (2,'long-term','Loop',15,100,0.7013844,null,null,3.75002658160553,1);</v>
      </c>
    </row>
    <row r="246" spans="1:10" x14ac:dyDescent="0.25">
      <c r="A246">
        <v>2</v>
      </c>
      <c r="B246" s="62" t="s">
        <v>179</v>
      </c>
      <c r="C246" s="62" t="s">
        <v>116</v>
      </c>
      <c r="D246" s="62">
        <f t="shared" si="23"/>
        <v>15</v>
      </c>
      <c r="E246" s="74">
        <f t="shared" si="24"/>
        <v>125</v>
      </c>
      <c r="F246">
        <f>'Ref Current'!AI46</f>
        <v>0.59490360000000009</v>
      </c>
      <c r="I246" s="63">
        <f t="shared" si="26"/>
        <v>3.7500265816055292</v>
      </c>
      <c r="J246" t="str">
        <f t="shared" si="21"/>
        <v>INSERT INTO public.current_info(
location_id, loading_type, current_type, current_profile_id, depth, current_speed, direction, return_period, probability, unit_id)
 VALUES (2,'long-term','Loop',15,125,0.5949036,null,null,3.75002658160553,1);</v>
      </c>
    </row>
    <row r="247" spans="1:10" x14ac:dyDescent="0.25">
      <c r="A247">
        <v>2</v>
      </c>
      <c r="B247" s="62" t="s">
        <v>179</v>
      </c>
      <c r="C247" s="62" t="s">
        <v>116</v>
      </c>
      <c r="D247" s="62">
        <f t="shared" si="23"/>
        <v>15</v>
      </c>
      <c r="E247" s="74">
        <f t="shared" si="24"/>
        <v>200</v>
      </c>
      <c r="F247">
        <f>'Ref Current'!AI47</f>
        <v>0.52468800000000004</v>
      </c>
      <c r="I247" s="63">
        <f t="shared" si="26"/>
        <v>3.7500265816055292</v>
      </c>
      <c r="J247" t="str">
        <f t="shared" si="21"/>
        <v>INSERT INTO public.current_info(
location_id, loading_type, current_type, current_profile_id, depth, current_speed, direction, return_period, probability, unit_id)
 VALUES (2,'long-term','Loop',15,200,0.524688,null,null,3.75002658160553,1);</v>
      </c>
    </row>
    <row r="248" spans="1:10" x14ac:dyDescent="0.25">
      <c r="A248">
        <v>2</v>
      </c>
      <c r="B248" s="62" t="s">
        <v>179</v>
      </c>
      <c r="C248" s="62" t="s">
        <v>116</v>
      </c>
      <c r="D248" s="62">
        <f t="shared" si="23"/>
        <v>15</v>
      </c>
      <c r="E248" s="74">
        <f t="shared" si="24"/>
        <v>300</v>
      </c>
      <c r="F248">
        <f>'Ref Current'!AI48</f>
        <v>0.39042960000000004</v>
      </c>
      <c r="I248" s="63">
        <f t="shared" si="26"/>
        <v>3.7500265816055292</v>
      </c>
      <c r="J248" t="str">
        <f t="shared" si="21"/>
        <v>INSERT INTO public.current_info(
location_id, loading_type, current_type, current_profile_id, depth, current_speed, direction, return_period, probability, unit_id)
 VALUES (2,'long-term','Loop',15,300,0.3904296,null,null,3.75002658160553,1);</v>
      </c>
    </row>
    <row r="249" spans="1:10" x14ac:dyDescent="0.25">
      <c r="A249">
        <v>2</v>
      </c>
      <c r="B249" s="62" t="s">
        <v>179</v>
      </c>
      <c r="C249" s="62" t="s">
        <v>116</v>
      </c>
      <c r="D249" s="62">
        <f t="shared" si="23"/>
        <v>15</v>
      </c>
      <c r="E249" s="74">
        <f t="shared" si="24"/>
        <v>400</v>
      </c>
      <c r="F249">
        <f>'Ref Current'!AI49</f>
        <v>0.27546120000000002</v>
      </c>
      <c r="I249" s="63">
        <f t="shared" si="26"/>
        <v>3.7500265816055292</v>
      </c>
      <c r="J249" t="str">
        <f t="shared" si="21"/>
        <v>INSERT INTO public.current_info(
location_id, loading_type, current_type, current_profile_id, depth, current_speed, direction, return_period, probability, unit_id)
 VALUES (2,'long-term','Loop',15,400,0.2754612,null,null,3.75002658160553,1);</v>
      </c>
    </row>
    <row r="250" spans="1:10" x14ac:dyDescent="0.25">
      <c r="A250">
        <v>2</v>
      </c>
      <c r="B250" s="62" t="s">
        <v>179</v>
      </c>
      <c r="C250" s="62" t="s">
        <v>116</v>
      </c>
      <c r="D250" s="62">
        <f t="shared" si="23"/>
        <v>15</v>
      </c>
      <c r="E250" s="74">
        <f t="shared" si="24"/>
        <v>500</v>
      </c>
      <c r="F250">
        <f>'Ref Current'!AI50</f>
        <v>0.21219000000000005</v>
      </c>
      <c r="I250" s="63">
        <f t="shared" si="26"/>
        <v>3.7500265816055292</v>
      </c>
      <c r="J250" t="str">
        <f t="shared" si="21"/>
        <v>INSERT INTO public.current_info(
location_id, loading_type, current_type, current_profile_id, depth, current_speed, direction, return_period, probability, unit_id)
 VALUES (2,'long-term','Loop',15,500,0.21219,null,null,3.75002658160553,1);</v>
      </c>
    </row>
    <row r="251" spans="1:10" x14ac:dyDescent="0.25">
      <c r="A251">
        <v>2</v>
      </c>
      <c r="B251" s="62" t="s">
        <v>179</v>
      </c>
      <c r="C251" s="62" t="s">
        <v>116</v>
      </c>
      <c r="D251" s="62">
        <f t="shared" si="23"/>
        <v>15</v>
      </c>
      <c r="E251" s="74">
        <f t="shared" si="24"/>
        <v>600</v>
      </c>
      <c r="F251">
        <f>'Ref Current'!AI51</f>
        <v>0.16743720000000001</v>
      </c>
      <c r="I251" s="63">
        <f t="shared" si="26"/>
        <v>3.7500265816055292</v>
      </c>
      <c r="J251" t="str">
        <f t="shared" si="21"/>
        <v>INSERT INTO public.current_info(
location_id, loading_type, current_type, current_profile_id, depth, current_speed, direction, return_period, probability, unit_id)
 VALUES (2,'long-term','Loop',15,600,0.1674372,null,null,3.75002658160553,1);</v>
      </c>
    </row>
    <row r="252" spans="1:10" x14ac:dyDescent="0.25">
      <c r="A252">
        <v>2</v>
      </c>
      <c r="B252" s="62" t="s">
        <v>179</v>
      </c>
      <c r="C252" s="62" t="s">
        <v>116</v>
      </c>
      <c r="D252" s="62">
        <f t="shared" si="23"/>
        <v>15</v>
      </c>
      <c r="E252" s="74">
        <f t="shared" si="24"/>
        <v>700</v>
      </c>
      <c r="F252">
        <f>'Ref Current'!AI52</f>
        <v>0.1342584</v>
      </c>
      <c r="I252" s="63">
        <f t="shared" si="26"/>
        <v>3.7500265816055292</v>
      </c>
      <c r="J252" t="str">
        <f t="shared" si="21"/>
        <v>INSERT INTO public.current_info(
location_id, loading_type, current_type, current_profile_id, depth, current_speed, direction, return_period, probability, unit_id)
 VALUES (2,'long-term','Loop',15,700,0.1342584,null,null,3.75002658160553,1);</v>
      </c>
    </row>
    <row r="253" spans="1:10" x14ac:dyDescent="0.25">
      <c r="A253">
        <v>2</v>
      </c>
      <c r="B253" s="62" t="s">
        <v>179</v>
      </c>
      <c r="C253" s="62" t="s">
        <v>116</v>
      </c>
      <c r="D253" s="62">
        <f t="shared" si="23"/>
        <v>15</v>
      </c>
      <c r="E253" s="74">
        <f t="shared" si="24"/>
        <v>750</v>
      </c>
      <c r="F253">
        <f>'Ref Current'!AI53</f>
        <v>0.11574000000000001</v>
      </c>
      <c r="I253" s="63">
        <f t="shared" si="26"/>
        <v>3.7500265816055292</v>
      </c>
      <c r="J253" t="str">
        <f t="shared" si="21"/>
        <v>INSERT INTO public.current_info(
location_id, loading_type, current_type, current_profile_id, depth, current_speed, direction, return_period, probability, unit_id)
 VALUES (2,'long-term','Loop',15,750,0.11574,null,null,3.75002658160553,1);</v>
      </c>
    </row>
    <row r="254" spans="1:10" x14ac:dyDescent="0.25">
      <c r="A254">
        <v>2</v>
      </c>
      <c r="B254" s="62" t="s">
        <v>179</v>
      </c>
      <c r="C254" s="62" t="s">
        <v>116</v>
      </c>
      <c r="D254" s="62">
        <f t="shared" si="23"/>
        <v>15</v>
      </c>
      <c r="E254" s="74">
        <f t="shared" si="24"/>
        <v>800</v>
      </c>
      <c r="F254">
        <f>'Ref Current'!AI54</f>
        <v>0.10802400000000002</v>
      </c>
      <c r="I254" s="63">
        <f t="shared" si="26"/>
        <v>3.7500265816055292</v>
      </c>
      <c r="J254" t="str">
        <f t="shared" si="21"/>
        <v>INSERT INTO public.current_info(
location_id, loading_type, current_type, current_profile_id, depth, current_speed, direction, return_period, probability, unit_id)
 VALUES (2,'long-term','Loop',15,800,0.108024,null,null,3.75002658160553,1);</v>
      </c>
    </row>
    <row r="255" spans="1:10" x14ac:dyDescent="0.25">
      <c r="A255">
        <v>2</v>
      </c>
      <c r="B255" s="62" t="s">
        <v>179</v>
      </c>
      <c r="C255" s="62" t="s">
        <v>116</v>
      </c>
      <c r="D255" s="62">
        <f t="shared" si="23"/>
        <v>15</v>
      </c>
      <c r="E255" s="74">
        <f t="shared" si="24"/>
        <v>900</v>
      </c>
      <c r="F255">
        <f>'Ref Current'!AI55</f>
        <v>9.3363600000000005E-2</v>
      </c>
      <c r="I255" s="63">
        <f t="shared" si="26"/>
        <v>3.7500265816055292</v>
      </c>
      <c r="J255" t="str">
        <f t="shared" si="21"/>
        <v>INSERT INTO public.current_info(
location_id, loading_type, current_type, current_profile_id, depth, current_speed, direction, return_period, probability, unit_id)
 VALUES (2,'long-term','Loop',15,900,0.0933636,null,null,3.75002658160553,1);</v>
      </c>
    </row>
    <row r="256" spans="1:10" x14ac:dyDescent="0.25">
      <c r="A256">
        <v>2</v>
      </c>
      <c r="B256" s="62" t="s">
        <v>179</v>
      </c>
      <c r="C256" s="62" t="s">
        <v>116</v>
      </c>
      <c r="D256" s="62">
        <f t="shared" si="23"/>
        <v>15</v>
      </c>
      <c r="E256" s="74">
        <f t="shared" si="24"/>
        <v>1000</v>
      </c>
      <c r="F256">
        <f>'Ref Current'!AI56</f>
        <v>4.8610800000000003E-2</v>
      </c>
      <c r="I256" s="63">
        <f t="shared" si="26"/>
        <v>3.7500265816055292</v>
      </c>
      <c r="J256" t="str">
        <f t="shared" si="21"/>
        <v>INSERT INTO public.current_info(
location_id, loading_type, current_type, current_profile_id, depth, current_speed, direction, return_period, probability, unit_id)
 VALUES (2,'long-term','Loop',15,1000,0.0486108,null,null,3.75002658160553,1);</v>
      </c>
    </row>
    <row r="257" spans="1:10" x14ac:dyDescent="0.25">
      <c r="A257">
        <v>2</v>
      </c>
      <c r="B257" s="62" t="s">
        <v>179</v>
      </c>
      <c r="C257" s="62" t="s">
        <v>116</v>
      </c>
      <c r="D257" s="62">
        <f t="shared" si="23"/>
        <v>15</v>
      </c>
      <c r="E257" s="74">
        <f t="shared" si="24"/>
        <v>2896</v>
      </c>
      <c r="F257">
        <f>'Ref Current'!AI57</f>
        <v>0.08</v>
      </c>
      <c r="I257" s="63">
        <f t="shared" si="26"/>
        <v>3.7500265816055292</v>
      </c>
      <c r="J257" t="str">
        <f t="shared" si="21"/>
        <v>INSERT INTO public.current_info(
location_id, loading_type, current_type, current_profile_id, depth, current_speed, direction, return_period, probability, unit_id)
 VALUES (2,'long-term','Loop',15,2896,0.08,null,null,3.75002658160553,1);</v>
      </c>
    </row>
    <row r="258" spans="1:10" x14ac:dyDescent="0.25">
      <c r="A258">
        <v>2</v>
      </c>
      <c r="B258" s="62" t="s">
        <v>179</v>
      </c>
      <c r="C258" s="62" t="s">
        <v>116</v>
      </c>
      <c r="D258" s="62">
        <f t="shared" si="23"/>
        <v>16</v>
      </c>
      <c r="E258" s="74">
        <f t="shared" si="24"/>
        <v>0</v>
      </c>
      <c r="F258">
        <f>'Ref Current'!AJ41</f>
        <v>0.90020000000000011</v>
      </c>
      <c r="I258">
        <f>'Ref Current'!AJ39</f>
        <v>2.9220627325890485</v>
      </c>
      <c r="J258" t="str">
        <f t="shared" si="21"/>
        <v>INSERT INTO public.current_info(
location_id, loading_type, current_type, current_profile_id, depth, current_speed, direction, return_period, probability, unit_id)
 VALUES (2,'long-term','Loop',16,0,0.9002,null,null,2.92206273258905,1);</v>
      </c>
    </row>
    <row r="259" spans="1:10" x14ac:dyDescent="0.25">
      <c r="A259">
        <v>2</v>
      </c>
      <c r="B259" s="62" t="s">
        <v>179</v>
      </c>
      <c r="C259" s="62" t="s">
        <v>116</v>
      </c>
      <c r="D259" s="62">
        <f t="shared" si="23"/>
        <v>16</v>
      </c>
      <c r="E259" s="74">
        <f t="shared" si="24"/>
        <v>25</v>
      </c>
      <c r="F259">
        <f>'Ref Current'!AJ42</f>
        <v>0.90020000000000011</v>
      </c>
      <c r="I259" s="63">
        <f>I258</f>
        <v>2.9220627325890485</v>
      </c>
      <c r="J259" t="str">
        <f t="shared" si="21"/>
        <v>INSERT INTO public.current_info(
location_id, loading_type, current_type, current_profile_id, depth, current_speed, direction, return_period, probability, unit_id)
 VALUES (2,'long-term','Loop',16,25,0.9002,null,null,2.92206273258905,1);</v>
      </c>
    </row>
    <row r="260" spans="1:10" x14ac:dyDescent="0.25">
      <c r="A260">
        <v>2</v>
      </c>
      <c r="B260" s="62" t="s">
        <v>179</v>
      </c>
      <c r="C260" s="62" t="s">
        <v>116</v>
      </c>
      <c r="D260" s="62">
        <f t="shared" si="23"/>
        <v>16</v>
      </c>
      <c r="E260" s="74">
        <f t="shared" si="24"/>
        <v>50</v>
      </c>
      <c r="F260">
        <f>'Ref Current'!AJ43</f>
        <v>0.90020000000000011</v>
      </c>
      <c r="I260" s="63">
        <f t="shared" ref="I260:I274" si="27">I259</f>
        <v>2.9220627325890485</v>
      </c>
      <c r="J260" t="str">
        <f t="shared" ref="J260:J323" si="28">CONCATENATE("INSERT INTO public.current_info(
location_id, loading_type, current_type, current_profile_id, depth, current_speed, direction, return_period, probability, unit_id)
 VALUES (",A260,",'",B260,"','",C260,"',",D260,",",E260,",",F260,",",IF(LEN(G260)&gt;0,G260,"null"),",",IF(LEN(H260)&gt;0,H260,"null"),",",I260,",1);")</f>
        <v>INSERT INTO public.current_info(
location_id, loading_type, current_type, current_profile_id, depth, current_speed, direction, return_period, probability, unit_id)
 VALUES (2,'long-term','Loop',16,50,0.9002,null,null,2.92206273258905,1);</v>
      </c>
    </row>
    <row r="261" spans="1:10" x14ac:dyDescent="0.25">
      <c r="A261">
        <v>2</v>
      </c>
      <c r="B261" s="62" t="s">
        <v>179</v>
      </c>
      <c r="C261" s="62" t="s">
        <v>116</v>
      </c>
      <c r="D261" s="62">
        <f t="shared" si="23"/>
        <v>16</v>
      </c>
      <c r="E261" s="74">
        <f t="shared" si="24"/>
        <v>75</v>
      </c>
      <c r="F261">
        <f>'Ref Current'!AJ44</f>
        <v>0.89659920000000015</v>
      </c>
      <c r="I261" s="63">
        <f t="shared" si="27"/>
        <v>2.9220627325890485</v>
      </c>
      <c r="J261" t="str">
        <f t="shared" si="28"/>
        <v>INSERT INTO public.current_info(
location_id, loading_type, current_type, current_profile_id, depth, current_speed, direction, return_period, probability, unit_id)
 VALUES (2,'long-term','Loop',16,75,0.8965992,null,null,2.92206273258905,1);</v>
      </c>
    </row>
    <row r="262" spans="1:10" x14ac:dyDescent="0.25">
      <c r="A262">
        <v>2</v>
      </c>
      <c r="B262" s="62" t="s">
        <v>179</v>
      </c>
      <c r="C262" s="62" t="s">
        <v>116</v>
      </c>
      <c r="D262" s="62">
        <f t="shared" si="23"/>
        <v>16</v>
      </c>
      <c r="E262" s="74">
        <f t="shared" si="24"/>
        <v>100</v>
      </c>
      <c r="F262">
        <f>'Ref Current'!AJ45</f>
        <v>0.81828180000000017</v>
      </c>
      <c r="I262" s="63">
        <f t="shared" si="27"/>
        <v>2.9220627325890485</v>
      </c>
      <c r="J262" t="str">
        <f t="shared" si="28"/>
        <v>INSERT INTO public.current_info(
location_id, loading_type, current_type, current_profile_id, depth, current_speed, direction, return_period, probability, unit_id)
 VALUES (2,'long-term','Loop',16,100,0.8182818,null,null,2.92206273258905,1);</v>
      </c>
    </row>
    <row r="263" spans="1:10" x14ac:dyDescent="0.25">
      <c r="A263">
        <v>2</v>
      </c>
      <c r="B263" s="62" t="s">
        <v>179</v>
      </c>
      <c r="C263" s="62" t="s">
        <v>116</v>
      </c>
      <c r="D263" s="62">
        <f t="shared" si="23"/>
        <v>16</v>
      </c>
      <c r="E263" s="74">
        <f t="shared" si="24"/>
        <v>125</v>
      </c>
      <c r="F263">
        <f>'Ref Current'!AJ46</f>
        <v>0.69405420000000007</v>
      </c>
      <c r="I263" s="63">
        <f t="shared" si="27"/>
        <v>2.9220627325890485</v>
      </c>
      <c r="J263" t="str">
        <f t="shared" si="28"/>
        <v>INSERT INTO public.current_info(
location_id, loading_type, current_type, current_profile_id, depth, current_speed, direction, return_period, probability, unit_id)
 VALUES (2,'long-term','Loop',16,125,0.6940542,null,null,2.92206273258905,1);</v>
      </c>
    </row>
    <row r="264" spans="1:10" x14ac:dyDescent="0.25">
      <c r="A264">
        <v>2</v>
      </c>
      <c r="B264" s="62" t="s">
        <v>179</v>
      </c>
      <c r="C264" s="62" t="s">
        <v>116</v>
      </c>
      <c r="D264" s="62">
        <f t="shared" si="23"/>
        <v>16</v>
      </c>
      <c r="E264" s="74">
        <f t="shared" si="24"/>
        <v>200</v>
      </c>
      <c r="F264">
        <f>'Ref Current'!AJ47</f>
        <v>0.61213600000000012</v>
      </c>
      <c r="I264" s="63">
        <f t="shared" si="27"/>
        <v>2.9220627325890485</v>
      </c>
      <c r="J264" t="str">
        <f t="shared" si="28"/>
        <v>INSERT INTO public.current_info(
location_id, loading_type, current_type, current_profile_id, depth, current_speed, direction, return_period, probability, unit_id)
 VALUES (2,'long-term','Loop',16,200,0.612136,null,null,2.92206273258905,1);</v>
      </c>
    </row>
    <row r="265" spans="1:10" x14ac:dyDescent="0.25">
      <c r="A265">
        <v>2</v>
      </c>
      <c r="B265" s="62" t="s">
        <v>179</v>
      </c>
      <c r="C265" s="62" t="s">
        <v>116</v>
      </c>
      <c r="D265" s="62">
        <f t="shared" si="23"/>
        <v>16</v>
      </c>
      <c r="E265" s="74">
        <f t="shared" si="24"/>
        <v>300</v>
      </c>
      <c r="F265">
        <f>'Ref Current'!AJ48</f>
        <v>0.45550120000000005</v>
      </c>
      <c r="I265" s="63">
        <f t="shared" si="27"/>
        <v>2.9220627325890485</v>
      </c>
      <c r="J265" t="str">
        <f t="shared" si="28"/>
        <v>INSERT INTO public.current_info(
location_id, loading_type, current_type, current_profile_id, depth, current_speed, direction, return_period, probability, unit_id)
 VALUES (2,'long-term','Loop',16,300,0.4555012,null,null,2.92206273258905,1);</v>
      </c>
    </row>
    <row r="266" spans="1:10" x14ac:dyDescent="0.25">
      <c r="A266">
        <v>2</v>
      </c>
      <c r="B266" s="62" t="s">
        <v>179</v>
      </c>
      <c r="C266" s="62" t="s">
        <v>116</v>
      </c>
      <c r="D266" s="62">
        <f t="shared" si="23"/>
        <v>16</v>
      </c>
      <c r="E266" s="74">
        <f t="shared" si="24"/>
        <v>400</v>
      </c>
      <c r="F266">
        <f>'Ref Current'!AJ49</f>
        <v>0.32137140000000003</v>
      </c>
      <c r="I266" s="63">
        <f t="shared" si="27"/>
        <v>2.9220627325890485</v>
      </c>
      <c r="J266" t="str">
        <f t="shared" si="28"/>
        <v>INSERT INTO public.current_info(
location_id, loading_type, current_type, current_profile_id, depth, current_speed, direction, return_period, probability, unit_id)
 VALUES (2,'long-term','Loop',16,400,0.3213714,null,null,2.92206273258905,1);</v>
      </c>
    </row>
    <row r="267" spans="1:10" x14ac:dyDescent="0.25">
      <c r="A267">
        <v>2</v>
      </c>
      <c r="B267" s="62" t="s">
        <v>179</v>
      </c>
      <c r="C267" s="62" t="s">
        <v>116</v>
      </c>
      <c r="D267" s="62">
        <f t="shared" si="23"/>
        <v>16</v>
      </c>
      <c r="E267" s="74">
        <f t="shared" si="24"/>
        <v>500</v>
      </c>
      <c r="F267">
        <f>'Ref Current'!AJ50</f>
        <v>0.24755500000000005</v>
      </c>
      <c r="I267" s="63">
        <f t="shared" si="27"/>
        <v>2.9220627325890485</v>
      </c>
      <c r="J267" t="str">
        <f t="shared" si="28"/>
        <v>INSERT INTO public.current_info(
location_id, loading_type, current_type, current_profile_id, depth, current_speed, direction, return_period, probability, unit_id)
 VALUES (2,'long-term','Loop',16,500,0.247555,null,null,2.92206273258905,1);</v>
      </c>
    </row>
    <row r="268" spans="1:10" x14ac:dyDescent="0.25">
      <c r="A268">
        <v>2</v>
      </c>
      <c r="B268" s="62" t="s">
        <v>179</v>
      </c>
      <c r="C268" s="62" t="s">
        <v>116</v>
      </c>
      <c r="D268" s="62">
        <f t="shared" si="23"/>
        <v>16</v>
      </c>
      <c r="E268" s="74">
        <f t="shared" si="24"/>
        <v>600</v>
      </c>
      <c r="F268">
        <f>'Ref Current'!AJ51</f>
        <v>0.19534340000000003</v>
      </c>
      <c r="I268" s="63">
        <f t="shared" si="27"/>
        <v>2.9220627325890485</v>
      </c>
      <c r="J268" t="str">
        <f t="shared" si="28"/>
        <v>INSERT INTO public.current_info(
location_id, loading_type, current_type, current_profile_id, depth, current_speed, direction, return_period, probability, unit_id)
 VALUES (2,'long-term','Loop',16,600,0.1953434,null,null,2.92206273258905,1);</v>
      </c>
    </row>
    <row r="269" spans="1:10" x14ac:dyDescent="0.25">
      <c r="A269">
        <v>2</v>
      </c>
      <c r="B269" s="62" t="s">
        <v>179</v>
      </c>
      <c r="C269" s="62" t="s">
        <v>116</v>
      </c>
      <c r="D269" s="62">
        <f t="shared" si="23"/>
        <v>16</v>
      </c>
      <c r="E269" s="74">
        <f t="shared" si="24"/>
        <v>700</v>
      </c>
      <c r="F269">
        <f>'Ref Current'!AJ52</f>
        <v>0.15663480000000002</v>
      </c>
      <c r="I269" s="63">
        <f t="shared" si="27"/>
        <v>2.9220627325890485</v>
      </c>
      <c r="J269" t="str">
        <f t="shared" si="28"/>
        <v>INSERT INTO public.current_info(
location_id, loading_type, current_type, current_profile_id, depth, current_speed, direction, return_period, probability, unit_id)
 VALUES (2,'long-term','Loop',16,700,0.1566348,null,null,2.92206273258905,1);</v>
      </c>
    </row>
    <row r="270" spans="1:10" x14ac:dyDescent="0.25">
      <c r="A270">
        <v>2</v>
      </c>
      <c r="B270" s="62" t="s">
        <v>179</v>
      </c>
      <c r="C270" s="62" t="s">
        <v>116</v>
      </c>
      <c r="D270" s="62">
        <f t="shared" si="23"/>
        <v>16</v>
      </c>
      <c r="E270" s="74">
        <f t="shared" si="24"/>
        <v>750</v>
      </c>
      <c r="F270">
        <f>'Ref Current'!AJ53</f>
        <v>0.13503000000000001</v>
      </c>
      <c r="I270" s="63">
        <f t="shared" si="27"/>
        <v>2.9220627325890485</v>
      </c>
      <c r="J270" t="str">
        <f t="shared" si="28"/>
        <v>INSERT INTO public.current_info(
location_id, loading_type, current_type, current_profile_id, depth, current_speed, direction, return_period, probability, unit_id)
 VALUES (2,'long-term','Loop',16,750,0.13503,null,null,2.92206273258905,1);</v>
      </c>
    </row>
    <row r="271" spans="1:10" x14ac:dyDescent="0.25">
      <c r="A271">
        <v>2</v>
      </c>
      <c r="B271" s="62" t="s">
        <v>179</v>
      </c>
      <c r="C271" s="62" t="s">
        <v>116</v>
      </c>
      <c r="D271" s="62">
        <f t="shared" si="23"/>
        <v>16</v>
      </c>
      <c r="E271" s="74">
        <f t="shared" si="24"/>
        <v>800</v>
      </c>
      <c r="F271">
        <f>'Ref Current'!AJ54</f>
        <v>0.12602800000000003</v>
      </c>
      <c r="I271" s="63">
        <f t="shared" si="27"/>
        <v>2.9220627325890485</v>
      </c>
      <c r="J271" t="str">
        <f t="shared" si="28"/>
        <v>INSERT INTO public.current_info(
location_id, loading_type, current_type, current_profile_id, depth, current_speed, direction, return_period, probability, unit_id)
 VALUES (2,'long-term','Loop',16,800,0.126028,null,null,2.92206273258905,1);</v>
      </c>
    </row>
    <row r="272" spans="1:10" x14ac:dyDescent="0.25">
      <c r="A272">
        <v>2</v>
      </c>
      <c r="B272" s="62" t="s">
        <v>179</v>
      </c>
      <c r="C272" s="62" t="s">
        <v>116</v>
      </c>
      <c r="D272" s="62">
        <f t="shared" si="23"/>
        <v>16</v>
      </c>
      <c r="E272" s="74">
        <f t="shared" si="24"/>
        <v>900</v>
      </c>
      <c r="F272">
        <f>'Ref Current'!AJ55</f>
        <v>0.10892420000000001</v>
      </c>
      <c r="I272" s="63">
        <f t="shared" si="27"/>
        <v>2.9220627325890485</v>
      </c>
      <c r="J272" t="str">
        <f t="shared" si="28"/>
        <v>INSERT INTO public.current_info(
location_id, loading_type, current_type, current_profile_id, depth, current_speed, direction, return_period, probability, unit_id)
 VALUES (2,'long-term','Loop',16,900,0.1089242,null,null,2.92206273258905,1);</v>
      </c>
    </row>
    <row r="273" spans="1:10" x14ac:dyDescent="0.25">
      <c r="A273">
        <v>2</v>
      </c>
      <c r="B273" s="62" t="s">
        <v>179</v>
      </c>
      <c r="C273" s="62" t="s">
        <v>116</v>
      </c>
      <c r="D273" s="62">
        <f t="shared" si="23"/>
        <v>16</v>
      </c>
      <c r="E273" s="74">
        <f t="shared" si="24"/>
        <v>1000</v>
      </c>
      <c r="F273">
        <f>'Ref Current'!AJ56</f>
        <v>5.6712600000000009E-2</v>
      </c>
      <c r="I273" s="63">
        <f t="shared" si="27"/>
        <v>2.9220627325890485</v>
      </c>
      <c r="J273" t="str">
        <f t="shared" si="28"/>
        <v>INSERT INTO public.current_info(
location_id, loading_type, current_type, current_profile_id, depth, current_speed, direction, return_period, probability, unit_id)
 VALUES (2,'long-term','Loop',16,1000,0.0567126,null,null,2.92206273258905,1);</v>
      </c>
    </row>
    <row r="274" spans="1:10" x14ac:dyDescent="0.25">
      <c r="A274">
        <v>2</v>
      </c>
      <c r="B274" s="62" t="s">
        <v>179</v>
      </c>
      <c r="C274" s="62" t="s">
        <v>116</v>
      </c>
      <c r="D274" s="62">
        <f t="shared" si="23"/>
        <v>16</v>
      </c>
      <c r="E274" s="74">
        <f t="shared" si="24"/>
        <v>2896</v>
      </c>
      <c r="F274">
        <f>'Ref Current'!AJ57</f>
        <v>0.08</v>
      </c>
      <c r="I274" s="63">
        <f t="shared" si="27"/>
        <v>2.9220627325890485</v>
      </c>
      <c r="J274" t="str">
        <f t="shared" si="28"/>
        <v>INSERT INTO public.current_info(
location_id, loading_type, current_type, current_profile_id, depth, current_speed, direction, return_period, probability, unit_id)
 VALUES (2,'long-term','Loop',16,2896,0.08,null,null,2.92206273258905,1);</v>
      </c>
    </row>
    <row r="275" spans="1:10" x14ac:dyDescent="0.25">
      <c r="A275">
        <v>2</v>
      </c>
      <c r="B275" s="62" t="s">
        <v>179</v>
      </c>
      <c r="C275" s="62" t="s">
        <v>116</v>
      </c>
      <c r="D275" s="62">
        <f t="shared" si="23"/>
        <v>17</v>
      </c>
      <c r="E275" s="74">
        <f t="shared" si="24"/>
        <v>0</v>
      </c>
      <c r="F275">
        <f>'Ref Current'!AK41</f>
        <v>1.0288000000000002</v>
      </c>
      <c r="I275">
        <f>'Ref Current'!AK39</f>
        <v>2.1410951621477938</v>
      </c>
      <c r="J275" t="str">
        <f t="shared" si="28"/>
        <v>INSERT INTO public.current_info(
location_id, loading_type, current_type, current_profile_id, depth, current_speed, direction, return_period, probability, unit_id)
 VALUES (2,'long-term','Loop',17,0,1.0288,null,null,2.14109516214779,1);</v>
      </c>
    </row>
    <row r="276" spans="1:10" x14ac:dyDescent="0.25">
      <c r="A276">
        <v>2</v>
      </c>
      <c r="B276" s="62" t="s">
        <v>179</v>
      </c>
      <c r="C276" s="62" t="s">
        <v>116</v>
      </c>
      <c r="D276" s="62">
        <f t="shared" si="23"/>
        <v>17</v>
      </c>
      <c r="E276" s="74">
        <f t="shared" si="24"/>
        <v>25</v>
      </c>
      <c r="F276">
        <f>'Ref Current'!AK42</f>
        <v>1.0288000000000002</v>
      </c>
      <c r="I276" s="63">
        <f>I275</f>
        <v>2.1410951621477938</v>
      </c>
      <c r="J276" t="str">
        <f t="shared" si="28"/>
        <v>INSERT INTO public.current_info(
location_id, loading_type, current_type, current_profile_id, depth, current_speed, direction, return_period, probability, unit_id)
 VALUES (2,'long-term','Loop',17,25,1.0288,null,null,2.14109516214779,1);</v>
      </c>
    </row>
    <row r="277" spans="1:10" x14ac:dyDescent="0.25">
      <c r="A277">
        <v>2</v>
      </c>
      <c r="B277" s="62" t="s">
        <v>179</v>
      </c>
      <c r="C277" s="62" t="s">
        <v>116</v>
      </c>
      <c r="D277" s="62">
        <f t="shared" ref="D277:D340" si="29">D260+1</f>
        <v>17</v>
      </c>
      <c r="E277" s="74">
        <f t="shared" ref="E277:E340" si="30">E260</f>
        <v>50</v>
      </c>
      <c r="F277">
        <f>'Ref Current'!AK43</f>
        <v>1.0288000000000002</v>
      </c>
      <c r="I277" s="63">
        <f t="shared" ref="I277:I291" si="31">I276</f>
        <v>2.1410951621477938</v>
      </c>
      <c r="J277" t="str">
        <f t="shared" si="28"/>
        <v>INSERT INTO public.current_info(
location_id, loading_type, current_type, current_profile_id, depth, current_speed, direction, return_period, probability, unit_id)
 VALUES (2,'long-term','Loop',17,50,1.0288,null,null,2.14109516214779,1);</v>
      </c>
    </row>
    <row r="278" spans="1:10" x14ac:dyDescent="0.25">
      <c r="A278">
        <v>2</v>
      </c>
      <c r="B278" s="62" t="s">
        <v>179</v>
      </c>
      <c r="C278" s="62" t="s">
        <v>116</v>
      </c>
      <c r="D278" s="62">
        <f t="shared" si="29"/>
        <v>17</v>
      </c>
      <c r="E278" s="74">
        <f t="shared" si="30"/>
        <v>75</v>
      </c>
      <c r="F278">
        <f>'Ref Current'!AK44</f>
        <v>1.0246848000000002</v>
      </c>
      <c r="I278" s="63">
        <f t="shared" si="31"/>
        <v>2.1410951621477938</v>
      </c>
      <c r="J278" t="str">
        <f t="shared" si="28"/>
        <v>INSERT INTO public.current_info(
location_id, loading_type, current_type, current_profile_id, depth, current_speed, direction, return_period, probability, unit_id)
 VALUES (2,'long-term','Loop',17,75,1.0246848,null,null,2.14109516214779,1);</v>
      </c>
    </row>
    <row r="279" spans="1:10" x14ac:dyDescent="0.25">
      <c r="A279">
        <v>2</v>
      </c>
      <c r="B279" s="62" t="s">
        <v>179</v>
      </c>
      <c r="C279" s="62" t="s">
        <v>116</v>
      </c>
      <c r="D279" s="62">
        <f t="shared" si="29"/>
        <v>17</v>
      </c>
      <c r="E279" s="74">
        <f t="shared" si="30"/>
        <v>100</v>
      </c>
      <c r="F279">
        <f>'Ref Current'!AK45</f>
        <v>0.93517920000000021</v>
      </c>
      <c r="I279" s="63">
        <f t="shared" si="31"/>
        <v>2.1410951621477938</v>
      </c>
      <c r="J279" t="str">
        <f t="shared" si="28"/>
        <v>INSERT INTO public.current_info(
location_id, loading_type, current_type, current_profile_id, depth, current_speed, direction, return_period, probability, unit_id)
 VALUES (2,'long-term','Loop',17,100,0.9351792,null,null,2.14109516214779,1);</v>
      </c>
    </row>
    <row r="280" spans="1:10" x14ac:dyDescent="0.25">
      <c r="A280">
        <v>2</v>
      </c>
      <c r="B280" s="62" t="s">
        <v>179</v>
      </c>
      <c r="C280" s="62" t="s">
        <v>116</v>
      </c>
      <c r="D280" s="62">
        <f t="shared" si="29"/>
        <v>17</v>
      </c>
      <c r="E280" s="74">
        <f t="shared" si="30"/>
        <v>125</v>
      </c>
      <c r="F280">
        <f>'Ref Current'!AK46</f>
        <v>0.79320480000000015</v>
      </c>
      <c r="I280" s="63">
        <f t="shared" si="31"/>
        <v>2.1410951621477938</v>
      </c>
      <c r="J280" t="str">
        <f t="shared" si="28"/>
        <v>INSERT INTO public.current_info(
location_id, loading_type, current_type, current_profile_id, depth, current_speed, direction, return_period, probability, unit_id)
 VALUES (2,'long-term','Loop',17,125,0.7932048,null,null,2.14109516214779,1);</v>
      </c>
    </row>
    <row r="281" spans="1:10" x14ac:dyDescent="0.25">
      <c r="A281">
        <v>2</v>
      </c>
      <c r="B281" s="62" t="s">
        <v>179</v>
      </c>
      <c r="C281" s="62" t="s">
        <v>116</v>
      </c>
      <c r="D281" s="62">
        <f t="shared" si="29"/>
        <v>17</v>
      </c>
      <c r="E281" s="74">
        <f t="shared" si="30"/>
        <v>200</v>
      </c>
      <c r="F281">
        <f>'Ref Current'!AK47</f>
        <v>0.69958400000000021</v>
      </c>
      <c r="I281" s="63">
        <f t="shared" si="31"/>
        <v>2.1410951621477938</v>
      </c>
      <c r="J281" t="str">
        <f t="shared" si="28"/>
        <v>INSERT INTO public.current_info(
location_id, loading_type, current_type, current_profile_id, depth, current_speed, direction, return_period, probability, unit_id)
 VALUES (2,'long-term','Loop',17,200,0.699584,null,null,2.14109516214779,1);</v>
      </c>
    </row>
    <row r="282" spans="1:10" x14ac:dyDescent="0.25">
      <c r="A282">
        <v>2</v>
      </c>
      <c r="B282" s="62" t="s">
        <v>179</v>
      </c>
      <c r="C282" s="62" t="s">
        <v>116</v>
      </c>
      <c r="D282" s="62">
        <f t="shared" si="29"/>
        <v>17</v>
      </c>
      <c r="E282" s="74">
        <f t="shared" si="30"/>
        <v>300</v>
      </c>
      <c r="F282">
        <f>'Ref Current'!AK48</f>
        <v>0.52057280000000006</v>
      </c>
      <c r="I282" s="63">
        <f t="shared" si="31"/>
        <v>2.1410951621477938</v>
      </c>
      <c r="J282" t="str">
        <f t="shared" si="28"/>
        <v>INSERT INTO public.current_info(
location_id, loading_type, current_type, current_profile_id, depth, current_speed, direction, return_period, probability, unit_id)
 VALUES (2,'long-term','Loop',17,300,0.5205728,null,null,2.14109516214779,1);</v>
      </c>
    </row>
    <row r="283" spans="1:10" x14ac:dyDescent="0.25">
      <c r="A283">
        <v>2</v>
      </c>
      <c r="B283" s="62" t="s">
        <v>179</v>
      </c>
      <c r="C283" s="62" t="s">
        <v>116</v>
      </c>
      <c r="D283" s="62">
        <f t="shared" si="29"/>
        <v>17</v>
      </c>
      <c r="E283" s="74">
        <f t="shared" si="30"/>
        <v>400</v>
      </c>
      <c r="F283">
        <f>'Ref Current'!AK49</f>
        <v>0.36728160000000004</v>
      </c>
      <c r="I283" s="63">
        <f t="shared" si="31"/>
        <v>2.1410951621477938</v>
      </c>
      <c r="J283" t="str">
        <f t="shared" si="28"/>
        <v>INSERT INTO public.current_info(
location_id, loading_type, current_type, current_profile_id, depth, current_speed, direction, return_period, probability, unit_id)
 VALUES (2,'long-term','Loop',17,400,0.3672816,null,null,2.14109516214779,1);</v>
      </c>
    </row>
    <row r="284" spans="1:10" x14ac:dyDescent="0.25">
      <c r="A284">
        <v>2</v>
      </c>
      <c r="B284" s="62" t="s">
        <v>179</v>
      </c>
      <c r="C284" s="62" t="s">
        <v>116</v>
      </c>
      <c r="D284" s="62">
        <f t="shared" si="29"/>
        <v>17</v>
      </c>
      <c r="E284" s="74">
        <f t="shared" si="30"/>
        <v>500</v>
      </c>
      <c r="F284">
        <f>'Ref Current'!AK50</f>
        <v>0.28292000000000006</v>
      </c>
      <c r="I284" s="63">
        <f t="shared" si="31"/>
        <v>2.1410951621477938</v>
      </c>
      <c r="J284" t="str">
        <f t="shared" si="28"/>
        <v>INSERT INTO public.current_info(
location_id, loading_type, current_type, current_profile_id, depth, current_speed, direction, return_period, probability, unit_id)
 VALUES (2,'long-term','Loop',17,500,0.28292,null,null,2.14109516214779,1);</v>
      </c>
    </row>
    <row r="285" spans="1:10" x14ac:dyDescent="0.25">
      <c r="A285">
        <v>2</v>
      </c>
      <c r="B285" s="62" t="s">
        <v>179</v>
      </c>
      <c r="C285" s="62" t="s">
        <v>116</v>
      </c>
      <c r="D285" s="62">
        <f t="shared" si="29"/>
        <v>17</v>
      </c>
      <c r="E285" s="74">
        <f t="shared" si="30"/>
        <v>600</v>
      </c>
      <c r="F285">
        <f>'Ref Current'!AK51</f>
        <v>0.22324960000000002</v>
      </c>
      <c r="I285" s="63">
        <f t="shared" si="31"/>
        <v>2.1410951621477938</v>
      </c>
      <c r="J285" t="str">
        <f t="shared" si="28"/>
        <v>INSERT INTO public.current_info(
location_id, loading_type, current_type, current_profile_id, depth, current_speed, direction, return_period, probability, unit_id)
 VALUES (2,'long-term','Loop',17,600,0.2232496,null,null,2.14109516214779,1);</v>
      </c>
    </row>
    <row r="286" spans="1:10" x14ac:dyDescent="0.25">
      <c r="A286">
        <v>2</v>
      </c>
      <c r="B286" s="62" t="s">
        <v>179</v>
      </c>
      <c r="C286" s="62" t="s">
        <v>116</v>
      </c>
      <c r="D286" s="62">
        <f t="shared" si="29"/>
        <v>17</v>
      </c>
      <c r="E286" s="74">
        <f t="shared" si="30"/>
        <v>700</v>
      </c>
      <c r="F286">
        <f>'Ref Current'!AK52</f>
        <v>0.17901120000000001</v>
      </c>
      <c r="I286" s="63">
        <f t="shared" si="31"/>
        <v>2.1410951621477938</v>
      </c>
      <c r="J286" t="str">
        <f t="shared" si="28"/>
        <v>INSERT INTO public.current_info(
location_id, loading_type, current_type, current_profile_id, depth, current_speed, direction, return_period, probability, unit_id)
 VALUES (2,'long-term','Loop',17,700,0.1790112,null,null,2.14109516214779,1);</v>
      </c>
    </row>
    <row r="287" spans="1:10" x14ac:dyDescent="0.25">
      <c r="A287">
        <v>2</v>
      </c>
      <c r="B287" s="62" t="s">
        <v>179</v>
      </c>
      <c r="C287" s="62" t="s">
        <v>116</v>
      </c>
      <c r="D287" s="62">
        <f t="shared" si="29"/>
        <v>17</v>
      </c>
      <c r="E287" s="74">
        <f t="shared" si="30"/>
        <v>750</v>
      </c>
      <c r="F287">
        <f>'Ref Current'!AK53</f>
        <v>0.15432000000000001</v>
      </c>
      <c r="I287" s="63">
        <f t="shared" si="31"/>
        <v>2.1410951621477938</v>
      </c>
      <c r="J287" t="str">
        <f t="shared" si="28"/>
        <v>INSERT INTO public.current_info(
location_id, loading_type, current_type, current_profile_id, depth, current_speed, direction, return_period, probability, unit_id)
 VALUES (2,'long-term','Loop',17,750,0.15432,null,null,2.14109516214779,1);</v>
      </c>
    </row>
    <row r="288" spans="1:10" x14ac:dyDescent="0.25">
      <c r="A288">
        <v>2</v>
      </c>
      <c r="B288" s="62" t="s">
        <v>179</v>
      </c>
      <c r="C288" s="62" t="s">
        <v>116</v>
      </c>
      <c r="D288" s="62">
        <f t="shared" si="29"/>
        <v>17</v>
      </c>
      <c r="E288" s="74">
        <f t="shared" si="30"/>
        <v>800</v>
      </c>
      <c r="F288">
        <f>'Ref Current'!AK54</f>
        <v>0.14403200000000005</v>
      </c>
      <c r="I288" s="63">
        <f t="shared" si="31"/>
        <v>2.1410951621477938</v>
      </c>
      <c r="J288" t="str">
        <f t="shared" si="28"/>
        <v>INSERT INTO public.current_info(
location_id, loading_type, current_type, current_profile_id, depth, current_speed, direction, return_period, probability, unit_id)
 VALUES (2,'long-term','Loop',17,800,0.144032,null,null,2.14109516214779,1);</v>
      </c>
    </row>
    <row r="289" spans="1:10" x14ac:dyDescent="0.25">
      <c r="A289">
        <v>2</v>
      </c>
      <c r="B289" s="62" t="s">
        <v>179</v>
      </c>
      <c r="C289" s="62" t="s">
        <v>116</v>
      </c>
      <c r="D289" s="62">
        <f t="shared" si="29"/>
        <v>17</v>
      </c>
      <c r="E289" s="74">
        <f t="shared" si="30"/>
        <v>900</v>
      </c>
      <c r="F289">
        <f>'Ref Current'!AK55</f>
        <v>0.12448480000000002</v>
      </c>
      <c r="I289" s="63">
        <f t="shared" si="31"/>
        <v>2.1410951621477938</v>
      </c>
      <c r="J289" t="str">
        <f t="shared" si="28"/>
        <v>INSERT INTO public.current_info(
location_id, loading_type, current_type, current_profile_id, depth, current_speed, direction, return_period, probability, unit_id)
 VALUES (2,'long-term','Loop',17,900,0.1244848,null,null,2.14109516214779,1);</v>
      </c>
    </row>
    <row r="290" spans="1:10" x14ac:dyDescent="0.25">
      <c r="A290">
        <v>2</v>
      </c>
      <c r="B290" s="62" t="s">
        <v>179</v>
      </c>
      <c r="C290" s="62" t="s">
        <v>116</v>
      </c>
      <c r="D290" s="62">
        <f t="shared" si="29"/>
        <v>17</v>
      </c>
      <c r="E290" s="74">
        <f t="shared" si="30"/>
        <v>1000</v>
      </c>
      <c r="F290">
        <f>'Ref Current'!AK56</f>
        <v>6.4814400000000008E-2</v>
      </c>
      <c r="I290" s="63">
        <f t="shared" si="31"/>
        <v>2.1410951621477938</v>
      </c>
      <c r="J290" t="str">
        <f t="shared" si="28"/>
        <v>INSERT INTO public.current_info(
location_id, loading_type, current_type, current_profile_id, depth, current_speed, direction, return_period, probability, unit_id)
 VALUES (2,'long-term','Loop',17,1000,0.0648144,null,null,2.14109516214779,1);</v>
      </c>
    </row>
    <row r="291" spans="1:10" x14ac:dyDescent="0.25">
      <c r="A291">
        <v>2</v>
      </c>
      <c r="B291" s="62" t="s">
        <v>179</v>
      </c>
      <c r="C291" s="62" t="s">
        <v>116</v>
      </c>
      <c r="D291" s="62">
        <f t="shared" si="29"/>
        <v>17</v>
      </c>
      <c r="E291" s="74">
        <f t="shared" si="30"/>
        <v>2896</v>
      </c>
      <c r="F291">
        <f>'Ref Current'!AK57</f>
        <v>0.08</v>
      </c>
      <c r="I291" s="63">
        <f t="shared" si="31"/>
        <v>2.1410951621477938</v>
      </c>
      <c r="J291" t="str">
        <f t="shared" si="28"/>
        <v>INSERT INTO public.current_info(
location_id, loading_type, current_type, current_profile_id, depth, current_speed, direction, return_period, probability, unit_id)
 VALUES (2,'long-term','Loop',17,2896,0.08,null,null,2.14109516214779,1);</v>
      </c>
    </row>
    <row r="292" spans="1:10" x14ac:dyDescent="0.25">
      <c r="A292">
        <v>2</v>
      </c>
      <c r="B292" s="62" t="s">
        <v>179</v>
      </c>
      <c r="C292" s="62" t="s">
        <v>116</v>
      </c>
      <c r="D292" s="62">
        <f t="shared" si="29"/>
        <v>18</v>
      </c>
      <c r="E292" s="74">
        <f t="shared" si="30"/>
        <v>0</v>
      </c>
      <c r="F292">
        <f>'Ref Current'!AL41</f>
        <v>1.1574000000000002</v>
      </c>
      <c r="I292">
        <f>'Ref Current'!AL39</f>
        <v>1.5937267410951623</v>
      </c>
      <c r="J292" t="str">
        <f t="shared" si="28"/>
        <v>INSERT INTO public.current_info(
location_id, loading_type, current_type, current_profile_id, depth, current_speed, direction, return_period, probability, unit_id)
 VALUES (2,'long-term','Loop',18,0,1.1574,null,null,1.59372674109516,1);</v>
      </c>
    </row>
    <row r="293" spans="1:10" x14ac:dyDescent="0.25">
      <c r="A293">
        <v>2</v>
      </c>
      <c r="B293" s="62" t="s">
        <v>179</v>
      </c>
      <c r="C293" s="62" t="s">
        <v>116</v>
      </c>
      <c r="D293" s="62">
        <f t="shared" si="29"/>
        <v>18</v>
      </c>
      <c r="E293" s="74">
        <f t="shared" si="30"/>
        <v>25</v>
      </c>
      <c r="F293">
        <f>'Ref Current'!AL42</f>
        <v>1.1574000000000002</v>
      </c>
      <c r="I293" s="63">
        <f>I292</f>
        <v>1.5937267410951623</v>
      </c>
      <c r="J293" t="str">
        <f t="shared" si="28"/>
        <v>INSERT INTO public.current_info(
location_id, loading_type, current_type, current_profile_id, depth, current_speed, direction, return_period, probability, unit_id)
 VALUES (2,'long-term','Loop',18,25,1.1574,null,null,1.59372674109516,1);</v>
      </c>
    </row>
    <row r="294" spans="1:10" x14ac:dyDescent="0.25">
      <c r="A294">
        <v>2</v>
      </c>
      <c r="B294" s="62" t="s">
        <v>179</v>
      </c>
      <c r="C294" s="62" t="s">
        <v>116</v>
      </c>
      <c r="D294" s="62">
        <f t="shared" si="29"/>
        <v>18</v>
      </c>
      <c r="E294" s="74">
        <f t="shared" si="30"/>
        <v>50</v>
      </c>
      <c r="F294">
        <f>'Ref Current'!AL43</f>
        <v>1.1574000000000002</v>
      </c>
      <c r="I294" s="63">
        <f t="shared" ref="I294:I308" si="32">I293</f>
        <v>1.5937267410951623</v>
      </c>
      <c r="J294" t="str">
        <f t="shared" si="28"/>
        <v>INSERT INTO public.current_info(
location_id, loading_type, current_type, current_profile_id, depth, current_speed, direction, return_period, probability, unit_id)
 VALUES (2,'long-term','Loop',18,50,1.1574,null,null,1.59372674109516,1);</v>
      </c>
    </row>
    <row r="295" spans="1:10" x14ac:dyDescent="0.25">
      <c r="A295">
        <v>2</v>
      </c>
      <c r="B295" s="62" t="s">
        <v>179</v>
      </c>
      <c r="C295" s="62" t="s">
        <v>116</v>
      </c>
      <c r="D295" s="62">
        <f t="shared" si="29"/>
        <v>18</v>
      </c>
      <c r="E295" s="74">
        <f t="shared" si="30"/>
        <v>75</v>
      </c>
      <c r="F295">
        <f>'Ref Current'!AL44</f>
        <v>1.1527704000000003</v>
      </c>
      <c r="I295" s="63">
        <f t="shared" si="32"/>
        <v>1.5937267410951623</v>
      </c>
      <c r="J295" t="str">
        <f t="shared" si="28"/>
        <v>INSERT INTO public.current_info(
location_id, loading_type, current_type, current_profile_id, depth, current_speed, direction, return_period, probability, unit_id)
 VALUES (2,'long-term','Loop',18,75,1.1527704,null,null,1.59372674109516,1);</v>
      </c>
    </row>
    <row r="296" spans="1:10" x14ac:dyDescent="0.25">
      <c r="A296">
        <v>2</v>
      </c>
      <c r="B296" s="62" t="s">
        <v>179</v>
      </c>
      <c r="C296" s="62" t="s">
        <v>116</v>
      </c>
      <c r="D296" s="62">
        <f t="shared" si="29"/>
        <v>18</v>
      </c>
      <c r="E296" s="74">
        <f t="shared" si="30"/>
        <v>100</v>
      </c>
      <c r="F296">
        <f>'Ref Current'!AL45</f>
        <v>1.0520766000000001</v>
      </c>
      <c r="I296" s="63">
        <f t="shared" si="32"/>
        <v>1.5937267410951623</v>
      </c>
      <c r="J296" t="str">
        <f t="shared" si="28"/>
        <v>INSERT INTO public.current_info(
location_id, loading_type, current_type, current_profile_id, depth, current_speed, direction, return_period, probability, unit_id)
 VALUES (2,'long-term','Loop',18,100,1.0520766,null,null,1.59372674109516,1);</v>
      </c>
    </row>
    <row r="297" spans="1:10" x14ac:dyDescent="0.25">
      <c r="A297">
        <v>2</v>
      </c>
      <c r="B297" s="62" t="s">
        <v>179</v>
      </c>
      <c r="C297" s="62" t="s">
        <v>116</v>
      </c>
      <c r="D297" s="62">
        <f t="shared" si="29"/>
        <v>18</v>
      </c>
      <c r="E297" s="74">
        <f t="shared" si="30"/>
        <v>125</v>
      </c>
      <c r="F297">
        <f>'Ref Current'!AL46</f>
        <v>0.89235540000000013</v>
      </c>
      <c r="I297" s="63">
        <f t="shared" si="32"/>
        <v>1.5937267410951623</v>
      </c>
      <c r="J297" t="str">
        <f t="shared" si="28"/>
        <v>INSERT INTO public.current_info(
location_id, loading_type, current_type, current_profile_id, depth, current_speed, direction, return_period, probability, unit_id)
 VALUES (2,'long-term','Loop',18,125,0.8923554,null,null,1.59372674109516,1);</v>
      </c>
    </row>
    <row r="298" spans="1:10" x14ac:dyDescent="0.25">
      <c r="A298">
        <v>2</v>
      </c>
      <c r="B298" s="62" t="s">
        <v>179</v>
      </c>
      <c r="C298" s="62" t="s">
        <v>116</v>
      </c>
      <c r="D298" s="62">
        <f t="shared" si="29"/>
        <v>18</v>
      </c>
      <c r="E298" s="74">
        <f t="shared" si="30"/>
        <v>200</v>
      </c>
      <c r="F298">
        <f>'Ref Current'!AL47</f>
        <v>0.78703200000000018</v>
      </c>
      <c r="I298" s="63">
        <f t="shared" si="32"/>
        <v>1.5937267410951623</v>
      </c>
      <c r="J298" t="str">
        <f t="shared" si="28"/>
        <v>INSERT INTO public.current_info(
location_id, loading_type, current_type, current_profile_id, depth, current_speed, direction, return_period, probability, unit_id)
 VALUES (2,'long-term','Loop',18,200,0.787032,null,null,1.59372674109516,1);</v>
      </c>
    </row>
    <row r="299" spans="1:10" x14ac:dyDescent="0.25">
      <c r="A299">
        <v>2</v>
      </c>
      <c r="B299" s="62" t="s">
        <v>179</v>
      </c>
      <c r="C299" s="62" t="s">
        <v>116</v>
      </c>
      <c r="D299" s="62">
        <f t="shared" si="29"/>
        <v>18</v>
      </c>
      <c r="E299" s="74">
        <f t="shared" si="30"/>
        <v>300</v>
      </c>
      <c r="F299">
        <f>'Ref Current'!AL48</f>
        <v>0.58564440000000006</v>
      </c>
      <c r="I299" s="63">
        <f t="shared" si="32"/>
        <v>1.5937267410951623</v>
      </c>
      <c r="J299" t="str">
        <f t="shared" si="28"/>
        <v>INSERT INTO public.current_info(
location_id, loading_type, current_type, current_profile_id, depth, current_speed, direction, return_period, probability, unit_id)
 VALUES (2,'long-term','Loop',18,300,0.5856444,null,null,1.59372674109516,1);</v>
      </c>
    </row>
    <row r="300" spans="1:10" x14ac:dyDescent="0.25">
      <c r="A300">
        <v>2</v>
      </c>
      <c r="B300" s="62" t="s">
        <v>179</v>
      </c>
      <c r="C300" s="62" t="s">
        <v>116</v>
      </c>
      <c r="D300" s="62">
        <f t="shared" si="29"/>
        <v>18</v>
      </c>
      <c r="E300" s="74">
        <f t="shared" si="30"/>
        <v>400</v>
      </c>
      <c r="F300">
        <f>'Ref Current'!AL49</f>
        <v>0.41319180000000005</v>
      </c>
      <c r="I300" s="63">
        <f t="shared" si="32"/>
        <v>1.5937267410951623</v>
      </c>
      <c r="J300" t="str">
        <f t="shared" si="28"/>
        <v>INSERT INTO public.current_info(
location_id, loading_type, current_type, current_profile_id, depth, current_speed, direction, return_period, probability, unit_id)
 VALUES (2,'long-term','Loop',18,400,0.4131918,null,null,1.59372674109516,1);</v>
      </c>
    </row>
    <row r="301" spans="1:10" x14ac:dyDescent="0.25">
      <c r="A301">
        <v>2</v>
      </c>
      <c r="B301" s="62" t="s">
        <v>179</v>
      </c>
      <c r="C301" s="62" t="s">
        <v>116</v>
      </c>
      <c r="D301" s="62">
        <f t="shared" si="29"/>
        <v>18</v>
      </c>
      <c r="E301" s="74">
        <f t="shared" si="30"/>
        <v>500</v>
      </c>
      <c r="F301">
        <f>'Ref Current'!AL50</f>
        <v>0.3182850000000001</v>
      </c>
      <c r="I301" s="63">
        <f t="shared" si="32"/>
        <v>1.5937267410951623</v>
      </c>
      <c r="J301" t="str">
        <f t="shared" si="28"/>
        <v>INSERT INTO public.current_info(
location_id, loading_type, current_type, current_profile_id, depth, current_speed, direction, return_period, probability, unit_id)
 VALUES (2,'long-term','Loop',18,500,0.318285,null,null,1.59372674109516,1);</v>
      </c>
    </row>
    <row r="302" spans="1:10" x14ac:dyDescent="0.25">
      <c r="A302">
        <v>2</v>
      </c>
      <c r="B302" s="62" t="s">
        <v>179</v>
      </c>
      <c r="C302" s="62" t="s">
        <v>116</v>
      </c>
      <c r="D302" s="62">
        <f t="shared" si="29"/>
        <v>18</v>
      </c>
      <c r="E302" s="74">
        <f t="shared" si="30"/>
        <v>600</v>
      </c>
      <c r="F302">
        <f>'Ref Current'!AL51</f>
        <v>0.25115580000000004</v>
      </c>
      <c r="I302" s="63">
        <f t="shared" si="32"/>
        <v>1.5937267410951623</v>
      </c>
      <c r="J302" t="str">
        <f t="shared" si="28"/>
        <v>INSERT INTO public.current_info(
location_id, loading_type, current_type, current_profile_id, depth, current_speed, direction, return_period, probability, unit_id)
 VALUES (2,'long-term','Loop',18,600,0.2511558,null,null,1.59372674109516,1);</v>
      </c>
    </row>
    <row r="303" spans="1:10" x14ac:dyDescent="0.25">
      <c r="A303">
        <v>2</v>
      </c>
      <c r="B303" s="62" t="s">
        <v>179</v>
      </c>
      <c r="C303" s="62" t="s">
        <v>116</v>
      </c>
      <c r="D303" s="62">
        <f t="shared" si="29"/>
        <v>18</v>
      </c>
      <c r="E303" s="74">
        <f t="shared" si="30"/>
        <v>700</v>
      </c>
      <c r="F303">
        <f>'Ref Current'!AL52</f>
        <v>0.20138760000000003</v>
      </c>
      <c r="I303" s="63">
        <f t="shared" si="32"/>
        <v>1.5937267410951623</v>
      </c>
      <c r="J303" t="str">
        <f t="shared" si="28"/>
        <v>INSERT INTO public.current_info(
location_id, loading_type, current_type, current_profile_id, depth, current_speed, direction, return_period, probability, unit_id)
 VALUES (2,'long-term','Loop',18,700,0.2013876,null,null,1.59372674109516,1);</v>
      </c>
    </row>
    <row r="304" spans="1:10" x14ac:dyDescent="0.25">
      <c r="A304">
        <v>2</v>
      </c>
      <c r="B304" s="62" t="s">
        <v>179</v>
      </c>
      <c r="C304" s="62" t="s">
        <v>116</v>
      </c>
      <c r="D304" s="62">
        <f t="shared" si="29"/>
        <v>18</v>
      </c>
      <c r="E304" s="74">
        <f t="shared" si="30"/>
        <v>750</v>
      </c>
      <c r="F304">
        <f>'Ref Current'!AL53</f>
        <v>0.17361000000000001</v>
      </c>
      <c r="I304" s="63">
        <f t="shared" si="32"/>
        <v>1.5937267410951623</v>
      </c>
      <c r="J304" t="str">
        <f t="shared" si="28"/>
        <v>INSERT INTO public.current_info(
location_id, loading_type, current_type, current_profile_id, depth, current_speed, direction, return_period, probability, unit_id)
 VALUES (2,'long-term','Loop',18,750,0.17361,null,null,1.59372674109516,1);</v>
      </c>
    </row>
    <row r="305" spans="1:10" x14ac:dyDescent="0.25">
      <c r="A305">
        <v>2</v>
      </c>
      <c r="B305" s="62" t="s">
        <v>179</v>
      </c>
      <c r="C305" s="62" t="s">
        <v>116</v>
      </c>
      <c r="D305" s="62">
        <f t="shared" si="29"/>
        <v>18</v>
      </c>
      <c r="E305" s="74">
        <f t="shared" si="30"/>
        <v>800</v>
      </c>
      <c r="F305">
        <f>'Ref Current'!AL54</f>
        <v>0.16203600000000004</v>
      </c>
      <c r="I305" s="63">
        <f t="shared" si="32"/>
        <v>1.5937267410951623</v>
      </c>
      <c r="J305" t="str">
        <f t="shared" si="28"/>
        <v>INSERT INTO public.current_info(
location_id, loading_type, current_type, current_profile_id, depth, current_speed, direction, return_period, probability, unit_id)
 VALUES (2,'long-term','Loop',18,800,0.162036,null,null,1.59372674109516,1);</v>
      </c>
    </row>
    <row r="306" spans="1:10" x14ac:dyDescent="0.25">
      <c r="A306">
        <v>2</v>
      </c>
      <c r="B306" s="62" t="s">
        <v>179</v>
      </c>
      <c r="C306" s="62" t="s">
        <v>116</v>
      </c>
      <c r="D306" s="62">
        <f t="shared" si="29"/>
        <v>18</v>
      </c>
      <c r="E306" s="74">
        <f t="shared" si="30"/>
        <v>900</v>
      </c>
      <c r="F306">
        <f>'Ref Current'!AL55</f>
        <v>0.14004540000000001</v>
      </c>
      <c r="I306" s="63">
        <f t="shared" si="32"/>
        <v>1.5937267410951623</v>
      </c>
      <c r="J306" t="str">
        <f t="shared" si="28"/>
        <v>INSERT INTO public.current_info(
location_id, loading_type, current_type, current_profile_id, depth, current_speed, direction, return_period, probability, unit_id)
 VALUES (2,'long-term','Loop',18,900,0.1400454,null,null,1.59372674109516,1);</v>
      </c>
    </row>
    <row r="307" spans="1:10" x14ac:dyDescent="0.25">
      <c r="A307">
        <v>2</v>
      </c>
      <c r="B307" s="62" t="s">
        <v>179</v>
      </c>
      <c r="C307" s="62" t="s">
        <v>116</v>
      </c>
      <c r="D307" s="62">
        <f t="shared" si="29"/>
        <v>18</v>
      </c>
      <c r="E307" s="74">
        <f t="shared" si="30"/>
        <v>1000</v>
      </c>
      <c r="F307">
        <f>'Ref Current'!AL56</f>
        <v>7.2916200000000014E-2</v>
      </c>
      <c r="I307" s="63">
        <f t="shared" si="32"/>
        <v>1.5937267410951623</v>
      </c>
      <c r="J307" t="str">
        <f t="shared" si="28"/>
        <v>INSERT INTO public.current_info(
location_id, loading_type, current_type, current_profile_id, depth, current_speed, direction, return_period, probability, unit_id)
 VALUES (2,'long-term','Loop',18,1000,0.0729162,null,null,1.59372674109516,1);</v>
      </c>
    </row>
    <row r="308" spans="1:10" x14ac:dyDescent="0.25">
      <c r="A308">
        <v>2</v>
      </c>
      <c r="B308" s="62" t="s">
        <v>179</v>
      </c>
      <c r="C308" s="62" t="s">
        <v>116</v>
      </c>
      <c r="D308" s="62">
        <f t="shared" si="29"/>
        <v>18</v>
      </c>
      <c r="E308" s="74">
        <f t="shared" si="30"/>
        <v>2896</v>
      </c>
      <c r="F308">
        <f>'Ref Current'!AL57</f>
        <v>0.08</v>
      </c>
      <c r="I308" s="63">
        <f t="shared" si="32"/>
        <v>1.5937267410951623</v>
      </c>
      <c r="J308" t="str">
        <f t="shared" si="28"/>
        <v>INSERT INTO public.current_info(
location_id, loading_type, current_type, current_profile_id, depth, current_speed, direction, return_period, probability, unit_id)
 VALUES (2,'long-term','Loop',18,2896,0.08,null,null,1.59372674109516,1);</v>
      </c>
    </row>
    <row r="309" spans="1:10" x14ac:dyDescent="0.25">
      <c r="A309">
        <v>2</v>
      </c>
      <c r="B309" s="62" t="s">
        <v>179</v>
      </c>
      <c r="C309" s="62" t="s">
        <v>116</v>
      </c>
      <c r="D309" s="62">
        <f t="shared" si="29"/>
        <v>19</v>
      </c>
      <c r="E309" s="74">
        <f t="shared" si="30"/>
        <v>0</v>
      </c>
      <c r="F309">
        <f>'Ref Current'!AM41</f>
        <v>1.2860000000000003</v>
      </c>
      <c r="I309">
        <f>'Ref Current'!AM39</f>
        <v>1.0007442849548114</v>
      </c>
      <c r="J309" t="str">
        <f t="shared" si="28"/>
        <v>INSERT INTO public.current_info(
location_id, loading_type, current_type, current_profile_id, depth, current_speed, direction, return_period, probability, unit_id)
 VALUES (2,'long-term','Loop',19,0,1.286,null,null,1.00074428495481,1);</v>
      </c>
    </row>
    <row r="310" spans="1:10" x14ac:dyDescent="0.25">
      <c r="A310">
        <v>2</v>
      </c>
      <c r="B310" s="62" t="s">
        <v>179</v>
      </c>
      <c r="C310" s="62" t="s">
        <v>116</v>
      </c>
      <c r="D310" s="62">
        <f t="shared" si="29"/>
        <v>19</v>
      </c>
      <c r="E310" s="74">
        <f t="shared" si="30"/>
        <v>25</v>
      </c>
      <c r="F310">
        <f>'Ref Current'!AM42</f>
        <v>1.2860000000000003</v>
      </c>
      <c r="I310" s="63">
        <f>I309</f>
        <v>1.0007442849548114</v>
      </c>
      <c r="J310" t="str">
        <f t="shared" si="28"/>
        <v>INSERT INTO public.current_info(
location_id, loading_type, current_type, current_profile_id, depth, current_speed, direction, return_period, probability, unit_id)
 VALUES (2,'long-term','Loop',19,25,1.286,null,null,1.00074428495481,1);</v>
      </c>
    </row>
    <row r="311" spans="1:10" x14ac:dyDescent="0.25">
      <c r="A311">
        <v>2</v>
      </c>
      <c r="B311" s="62" t="s">
        <v>179</v>
      </c>
      <c r="C311" s="62" t="s">
        <v>116</v>
      </c>
      <c r="D311" s="62">
        <f t="shared" si="29"/>
        <v>19</v>
      </c>
      <c r="E311" s="74">
        <f t="shared" si="30"/>
        <v>50</v>
      </c>
      <c r="F311">
        <f>'Ref Current'!AM43</f>
        <v>1.2860000000000003</v>
      </c>
      <c r="I311" s="63">
        <f t="shared" ref="I311:I325" si="33">I310</f>
        <v>1.0007442849548114</v>
      </c>
      <c r="J311" t="str">
        <f t="shared" si="28"/>
        <v>INSERT INTO public.current_info(
location_id, loading_type, current_type, current_profile_id, depth, current_speed, direction, return_period, probability, unit_id)
 VALUES (2,'long-term','Loop',19,50,1.286,null,null,1.00074428495481,1);</v>
      </c>
    </row>
    <row r="312" spans="1:10" x14ac:dyDescent="0.25">
      <c r="A312">
        <v>2</v>
      </c>
      <c r="B312" s="62" t="s">
        <v>179</v>
      </c>
      <c r="C312" s="62" t="s">
        <v>116</v>
      </c>
      <c r="D312" s="62">
        <f t="shared" si="29"/>
        <v>19</v>
      </c>
      <c r="E312" s="74">
        <f t="shared" si="30"/>
        <v>75</v>
      </c>
      <c r="F312">
        <f>'Ref Current'!AM44</f>
        <v>1.2808560000000002</v>
      </c>
      <c r="I312" s="63">
        <f t="shared" si="33"/>
        <v>1.0007442849548114</v>
      </c>
      <c r="J312" t="str">
        <f t="shared" si="28"/>
        <v>INSERT INTO public.current_info(
location_id, loading_type, current_type, current_profile_id, depth, current_speed, direction, return_period, probability, unit_id)
 VALUES (2,'long-term','Loop',19,75,1.280856,null,null,1.00074428495481,1);</v>
      </c>
    </row>
    <row r="313" spans="1:10" x14ac:dyDescent="0.25">
      <c r="A313">
        <v>2</v>
      </c>
      <c r="B313" s="62" t="s">
        <v>179</v>
      </c>
      <c r="C313" s="62" t="s">
        <v>116</v>
      </c>
      <c r="D313" s="62">
        <f t="shared" si="29"/>
        <v>19</v>
      </c>
      <c r="E313" s="74">
        <f t="shared" si="30"/>
        <v>100</v>
      </c>
      <c r="F313">
        <f>'Ref Current'!AM45</f>
        <v>1.1689740000000002</v>
      </c>
      <c r="I313" s="63">
        <f t="shared" si="33"/>
        <v>1.0007442849548114</v>
      </c>
      <c r="J313" t="str">
        <f t="shared" si="28"/>
        <v>INSERT INTO public.current_info(
location_id, loading_type, current_type, current_profile_id, depth, current_speed, direction, return_period, probability, unit_id)
 VALUES (2,'long-term','Loop',19,100,1.168974,null,null,1.00074428495481,1);</v>
      </c>
    </row>
    <row r="314" spans="1:10" x14ac:dyDescent="0.25">
      <c r="A314">
        <v>2</v>
      </c>
      <c r="B314" s="62" t="s">
        <v>179</v>
      </c>
      <c r="C314" s="62" t="s">
        <v>116</v>
      </c>
      <c r="D314" s="62">
        <f t="shared" si="29"/>
        <v>19</v>
      </c>
      <c r="E314" s="74">
        <f t="shared" si="30"/>
        <v>125</v>
      </c>
      <c r="F314">
        <f>'Ref Current'!AM46</f>
        <v>0.99150600000000022</v>
      </c>
      <c r="I314" s="63">
        <f t="shared" si="33"/>
        <v>1.0007442849548114</v>
      </c>
      <c r="J314" t="str">
        <f t="shared" si="28"/>
        <v>INSERT INTO public.current_info(
location_id, loading_type, current_type, current_profile_id, depth, current_speed, direction, return_period, probability, unit_id)
 VALUES (2,'long-term','Loop',19,125,0.991506,null,null,1.00074428495481,1);</v>
      </c>
    </row>
    <row r="315" spans="1:10" x14ac:dyDescent="0.25">
      <c r="A315">
        <v>2</v>
      </c>
      <c r="B315" s="62" t="s">
        <v>179</v>
      </c>
      <c r="C315" s="62" t="s">
        <v>116</v>
      </c>
      <c r="D315" s="62">
        <f t="shared" si="29"/>
        <v>19</v>
      </c>
      <c r="E315" s="74">
        <f t="shared" si="30"/>
        <v>200</v>
      </c>
      <c r="F315">
        <f>'Ref Current'!AM47</f>
        <v>0.87448000000000026</v>
      </c>
      <c r="I315" s="63">
        <f t="shared" si="33"/>
        <v>1.0007442849548114</v>
      </c>
      <c r="J315" t="str">
        <f t="shared" si="28"/>
        <v>INSERT INTO public.current_info(
location_id, loading_type, current_type, current_profile_id, depth, current_speed, direction, return_period, probability, unit_id)
 VALUES (2,'long-term','Loop',19,200,0.87448,null,null,1.00074428495481,1);</v>
      </c>
    </row>
    <row r="316" spans="1:10" x14ac:dyDescent="0.25">
      <c r="A316">
        <v>2</v>
      </c>
      <c r="B316" s="62" t="s">
        <v>179</v>
      </c>
      <c r="C316" s="62" t="s">
        <v>116</v>
      </c>
      <c r="D316" s="62">
        <f t="shared" si="29"/>
        <v>19</v>
      </c>
      <c r="E316" s="74">
        <f t="shared" si="30"/>
        <v>300</v>
      </c>
      <c r="F316">
        <f>'Ref Current'!AM48</f>
        <v>0.65071600000000018</v>
      </c>
      <c r="I316" s="63">
        <f t="shared" si="33"/>
        <v>1.0007442849548114</v>
      </c>
      <c r="J316" t="str">
        <f t="shared" si="28"/>
        <v>INSERT INTO public.current_info(
location_id, loading_type, current_type, current_profile_id, depth, current_speed, direction, return_period, probability, unit_id)
 VALUES (2,'long-term','Loop',19,300,0.650716,null,null,1.00074428495481,1);</v>
      </c>
    </row>
    <row r="317" spans="1:10" x14ac:dyDescent="0.25">
      <c r="A317">
        <v>2</v>
      </c>
      <c r="B317" s="62" t="s">
        <v>179</v>
      </c>
      <c r="C317" s="62" t="s">
        <v>116</v>
      </c>
      <c r="D317" s="62">
        <f t="shared" si="29"/>
        <v>19</v>
      </c>
      <c r="E317" s="74">
        <f t="shared" si="30"/>
        <v>400</v>
      </c>
      <c r="F317">
        <f>'Ref Current'!AM49</f>
        <v>0.45910200000000007</v>
      </c>
      <c r="I317" s="63">
        <f t="shared" si="33"/>
        <v>1.0007442849548114</v>
      </c>
      <c r="J317" t="str">
        <f t="shared" si="28"/>
        <v>INSERT INTO public.current_info(
location_id, loading_type, current_type, current_profile_id, depth, current_speed, direction, return_period, probability, unit_id)
 VALUES (2,'long-term','Loop',19,400,0.459102,null,null,1.00074428495481,1);</v>
      </c>
    </row>
    <row r="318" spans="1:10" x14ac:dyDescent="0.25">
      <c r="A318">
        <v>2</v>
      </c>
      <c r="B318" s="62" t="s">
        <v>179</v>
      </c>
      <c r="C318" s="62" t="s">
        <v>116</v>
      </c>
      <c r="D318" s="62">
        <f t="shared" si="29"/>
        <v>19</v>
      </c>
      <c r="E318" s="74">
        <f t="shared" si="30"/>
        <v>500</v>
      </c>
      <c r="F318">
        <f>'Ref Current'!AM50</f>
        <v>0.35365000000000008</v>
      </c>
      <c r="I318" s="63">
        <f t="shared" si="33"/>
        <v>1.0007442849548114</v>
      </c>
      <c r="J318" t="str">
        <f t="shared" si="28"/>
        <v>INSERT INTO public.current_info(
location_id, loading_type, current_type, current_profile_id, depth, current_speed, direction, return_period, probability, unit_id)
 VALUES (2,'long-term','Loop',19,500,0.35365,null,null,1.00074428495481,1);</v>
      </c>
    </row>
    <row r="319" spans="1:10" x14ac:dyDescent="0.25">
      <c r="A319">
        <v>2</v>
      </c>
      <c r="B319" s="62" t="s">
        <v>179</v>
      </c>
      <c r="C319" s="62" t="s">
        <v>116</v>
      </c>
      <c r="D319" s="62">
        <f t="shared" si="29"/>
        <v>19</v>
      </c>
      <c r="E319" s="74">
        <f t="shared" si="30"/>
        <v>600</v>
      </c>
      <c r="F319">
        <f>'Ref Current'!AM51</f>
        <v>0.27906200000000003</v>
      </c>
      <c r="I319" s="63">
        <f t="shared" si="33"/>
        <v>1.0007442849548114</v>
      </c>
      <c r="J319" t="str">
        <f t="shared" si="28"/>
        <v>INSERT INTO public.current_info(
location_id, loading_type, current_type, current_profile_id, depth, current_speed, direction, return_period, probability, unit_id)
 VALUES (2,'long-term','Loop',19,600,0.279062,null,null,1.00074428495481,1);</v>
      </c>
    </row>
    <row r="320" spans="1:10" x14ac:dyDescent="0.25">
      <c r="A320">
        <v>2</v>
      </c>
      <c r="B320" s="62" t="s">
        <v>179</v>
      </c>
      <c r="C320" s="62" t="s">
        <v>116</v>
      </c>
      <c r="D320" s="62">
        <f t="shared" si="29"/>
        <v>19</v>
      </c>
      <c r="E320" s="74">
        <f t="shared" si="30"/>
        <v>700</v>
      </c>
      <c r="F320">
        <f>'Ref Current'!AM52</f>
        <v>0.22376400000000002</v>
      </c>
      <c r="I320" s="63">
        <f t="shared" si="33"/>
        <v>1.0007442849548114</v>
      </c>
      <c r="J320" t="str">
        <f t="shared" si="28"/>
        <v>INSERT INTO public.current_info(
location_id, loading_type, current_type, current_profile_id, depth, current_speed, direction, return_period, probability, unit_id)
 VALUES (2,'long-term','Loop',19,700,0.223764,null,null,1.00074428495481,1);</v>
      </c>
    </row>
    <row r="321" spans="1:10" x14ac:dyDescent="0.25">
      <c r="A321">
        <v>2</v>
      </c>
      <c r="B321" s="62" t="s">
        <v>179</v>
      </c>
      <c r="C321" s="62" t="s">
        <v>116</v>
      </c>
      <c r="D321" s="62">
        <f t="shared" si="29"/>
        <v>19</v>
      </c>
      <c r="E321" s="74">
        <f t="shared" si="30"/>
        <v>750</v>
      </c>
      <c r="F321">
        <f>'Ref Current'!AM53</f>
        <v>0.19290000000000004</v>
      </c>
      <c r="I321" s="63">
        <f t="shared" si="33"/>
        <v>1.0007442849548114</v>
      </c>
      <c r="J321" t="str">
        <f t="shared" si="28"/>
        <v>INSERT INTO public.current_info(
location_id, loading_type, current_type, current_profile_id, depth, current_speed, direction, return_period, probability, unit_id)
 VALUES (2,'long-term','Loop',19,750,0.1929,null,null,1.00074428495481,1);</v>
      </c>
    </row>
    <row r="322" spans="1:10" x14ac:dyDescent="0.25">
      <c r="A322">
        <v>2</v>
      </c>
      <c r="B322" s="62" t="s">
        <v>179</v>
      </c>
      <c r="C322" s="62" t="s">
        <v>116</v>
      </c>
      <c r="D322" s="62">
        <f t="shared" si="29"/>
        <v>19</v>
      </c>
      <c r="E322" s="74">
        <f t="shared" si="30"/>
        <v>800</v>
      </c>
      <c r="F322">
        <f>'Ref Current'!AM54</f>
        <v>0.18004000000000006</v>
      </c>
      <c r="I322" s="63">
        <f t="shared" si="33"/>
        <v>1.0007442849548114</v>
      </c>
      <c r="J322" t="str">
        <f t="shared" si="28"/>
        <v>INSERT INTO public.current_info(
location_id, loading_type, current_type, current_profile_id, depth, current_speed, direction, return_period, probability, unit_id)
 VALUES (2,'long-term','Loop',19,800,0.18004,null,null,1.00074428495481,1);</v>
      </c>
    </row>
    <row r="323" spans="1:10" x14ac:dyDescent="0.25">
      <c r="A323">
        <v>2</v>
      </c>
      <c r="B323" s="62" t="s">
        <v>179</v>
      </c>
      <c r="C323" s="62" t="s">
        <v>116</v>
      </c>
      <c r="D323" s="62">
        <f t="shared" si="29"/>
        <v>19</v>
      </c>
      <c r="E323" s="74">
        <f t="shared" si="30"/>
        <v>900</v>
      </c>
      <c r="F323">
        <f>'Ref Current'!AM55</f>
        <v>0.15560600000000002</v>
      </c>
      <c r="I323" s="63">
        <f t="shared" si="33"/>
        <v>1.0007442849548114</v>
      </c>
      <c r="J323" t="str">
        <f t="shared" si="28"/>
        <v>INSERT INTO public.current_info(
location_id, loading_type, current_type, current_profile_id, depth, current_speed, direction, return_period, probability, unit_id)
 VALUES (2,'long-term','Loop',19,900,0.155606,null,null,1.00074428495481,1);</v>
      </c>
    </row>
    <row r="324" spans="1:10" x14ac:dyDescent="0.25">
      <c r="A324">
        <v>2</v>
      </c>
      <c r="B324" s="62" t="s">
        <v>179</v>
      </c>
      <c r="C324" s="62" t="s">
        <v>116</v>
      </c>
      <c r="D324" s="62">
        <f t="shared" si="29"/>
        <v>19</v>
      </c>
      <c r="E324" s="74">
        <f t="shared" si="30"/>
        <v>1000</v>
      </c>
      <c r="F324">
        <f>'Ref Current'!AM56</f>
        <v>8.1018000000000021E-2</v>
      </c>
      <c r="I324" s="63">
        <f t="shared" si="33"/>
        <v>1.0007442849548114</v>
      </c>
      <c r="J324" t="str">
        <f t="shared" ref="J324:J387" si="34">CONCATENATE("INSERT INTO public.current_info(
location_id, loading_type, current_type, current_profile_id, depth, current_speed, direction, return_period, probability, unit_id)
 VALUES (",A324,",'",B324,"','",C324,"',",D324,",",E324,",",F324,",",IF(LEN(G324)&gt;0,G324,"null"),",",IF(LEN(H324)&gt;0,H324,"null"),",",I324,",1);")</f>
        <v>INSERT INTO public.current_info(
location_id, loading_type, current_type, current_profile_id, depth, current_speed, direction, return_period, probability, unit_id)
 VALUES (2,'long-term','Loop',19,1000,0.081018,null,null,1.00074428495481,1);</v>
      </c>
    </row>
    <row r="325" spans="1:10" x14ac:dyDescent="0.25">
      <c r="A325">
        <v>2</v>
      </c>
      <c r="B325" s="62" t="s">
        <v>179</v>
      </c>
      <c r="C325" s="62" t="s">
        <v>116</v>
      </c>
      <c r="D325" s="62">
        <f t="shared" si="29"/>
        <v>19</v>
      </c>
      <c r="E325" s="74">
        <f t="shared" si="30"/>
        <v>2896</v>
      </c>
      <c r="F325">
        <f>'Ref Current'!AM57</f>
        <v>0.08</v>
      </c>
      <c r="I325" s="63">
        <f t="shared" si="33"/>
        <v>1.0007442849548114</v>
      </c>
      <c r="J325" t="str">
        <f t="shared" si="34"/>
        <v>INSERT INTO public.current_info(
location_id, loading_type, current_type, current_profile_id, depth, current_speed, direction, return_period, probability, unit_id)
 VALUES (2,'long-term','Loop',19,2896,0.08,null,null,1.00074428495481,1);</v>
      </c>
    </row>
    <row r="326" spans="1:10" x14ac:dyDescent="0.25">
      <c r="A326">
        <v>2</v>
      </c>
      <c r="B326" s="62" t="s">
        <v>179</v>
      </c>
      <c r="C326" s="62" t="s">
        <v>116</v>
      </c>
      <c r="D326" s="62">
        <f t="shared" si="29"/>
        <v>20</v>
      </c>
      <c r="E326" s="74">
        <f t="shared" si="30"/>
        <v>0</v>
      </c>
      <c r="F326">
        <f>'Ref Current'!AN41</f>
        <v>1.4146000000000003</v>
      </c>
      <c r="I326">
        <f>'Ref Current'!AN39</f>
        <v>0.47134502923976612</v>
      </c>
      <c r="J326" t="str">
        <f t="shared" si="34"/>
        <v>INSERT INTO public.current_info(
location_id, loading_type, current_type, current_profile_id, depth, current_speed, direction, return_period, probability, unit_id)
 VALUES (2,'long-term','Loop',20,0,1.4146,null,null,0.471345029239766,1);</v>
      </c>
    </row>
    <row r="327" spans="1:10" x14ac:dyDescent="0.25">
      <c r="A327">
        <v>2</v>
      </c>
      <c r="B327" s="62" t="s">
        <v>179</v>
      </c>
      <c r="C327" s="62" t="s">
        <v>116</v>
      </c>
      <c r="D327" s="62">
        <f t="shared" si="29"/>
        <v>20</v>
      </c>
      <c r="E327" s="74">
        <f t="shared" si="30"/>
        <v>25</v>
      </c>
      <c r="F327">
        <f>'Ref Current'!AN42</f>
        <v>1.4146000000000003</v>
      </c>
      <c r="I327" s="63">
        <f>I326</f>
        <v>0.47134502923976612</v>
      </c>
      <c r="J327" t="str">
        <f t="shared" si="34"/>
        <v>INSERT INTO public.current_info(
location_id, loading_type, current_type, current_profile_id, depth, current_speed, direction, return_period, probability, unit_id)
 VALUES (2,'long-term','Loop',20,25,1.4146,null,null,0.471345029239766,1);</v>
      </c>
    </row>
    <row r="328" spans="1:10" x14ac:dyDescent="0.25">
      <c r="A328">
        <v>2</v>
      </c>
      <c r="B328" s="62" t="s">
        <v>179</v>
      </c>
      <c r="C328" s="62" t="s">
        <v>116</v>
      </c>
      <c r="D328" s="62">
        <f t="shared" si="29"/>
        <v>20</v>
      </c>
      <c r="E328" s="74">
        <f t="shared" si="30"/>
        <v>50</v>
      </c>
      <c r="F328">
        <f>'Ref Current'!AN43</f>
        <v>1.4146000000000003</v>
      </c>
      <c r="I328" s="63">
        <f t="shared" ref="I328:I342" si="35">I327</f>
        <v>0.47134502923976612</v>
      </c>
      <c r="J328" t="str">
        <f t="shared" si="34"/>
        <v>INSERT INTO public.current_info(
location_id, loading_type, current_type, current_profile_id, depth, current_speed, direction, return_period, probability, unit_id)
 VALUES (2,'long-term','Loop',20,50,1.4146,null,null,0.471345029239766,1);</v>
      </c>
    </row>
    <row r="329" spans="1:10" x14ac:dyDescent="0.25">
      <c r="A329">
        <v>2</v>
      </c>
      <c r="B329" s="62" t="s">
        <v>179</v>
      </c>
      <c r="C329" s="62" t="s">
        <v>116</v>
      </c>
      <c r="D329" s="62">
        <f t="shared" si="29"/>
        <v>20</v>
      </c>
      <c r="E329" s="74">
        <f t="shared" si="30"/>
        <v>75</v>
      </c>
      <c r="F329">
        <f>'Ref Current'!AN44</f>
        <v>1.4089416000000003</v>
      </c>
      <c r="I329" s="63">
        <f t="shared" si="35"/>
        <v>0.47134502923976612</v>
      </c>
      <c r="J329" t="str">
        <f t="shared" si="34"/>
        <v>INSERT INTO public.current_info(
location_id, loading_type, current_type, current_profile_id, depth, current_speed, direction, return_period, probability, unit_id)
 VALUES (2,'long-term','Loop',20,75,1.4089416,null,null,0.471345029239766,1);</v>
      </c>
    </row>
    <row r="330" spans="1:10" x14ac:dyDescent="0.25">
      <c r="A330">
        <v>2</v>
      </c>
      <c r="B330" s="62" t="s">
        <v>179</v>
      </c>
      <c r="C330" s="62" t="s">
        <v>116</v>
      </c>
      <c r="D330" s="62">
        <f t="shared" si="29"/>
        <v>20</v>
      </c>
      <c r="E330" s="74">
        <f t="shared" si="30"/>
        <v>100</v>
      </c>
      <c r="F330">
        <f>'Ref Current'!AN45</f>
        <v>1.2858714000000002</v>
      </c>
      <c r="I330" s="63">
        <f t="shared" si="35"/>
        <v>0.47134502923976612</v>
      </c>
      <c r="J330" t="str">
        <f t="shared" si="34"/>
        <v>INSERT INTO public.current_info(
location_id, loading_type, current_type, current_profile_id, depth, current_speed, direction, return_period, probability, unit_id)
 VALUES (2,'long-term','Loop',20,100,1.2858714,null,null,0.471345029239766,1);</v>
      </c>
    </row>
    <row r="331" spans="1:10" x14ac:dyDescent="0.25">
      <c r="A331">
        <v>2</v>
      </c>
      <c r="B331" s="62" t="s">
        <v>179</v>
      </c>
      <c r="C331" s="62" t="s">
        <v>116</v>
      </c>
      <c r="D331" s="62">
        <f t="shared" si="29"/>
        <v>20</v>
      </c>
      <c r="E331" s="74">
        <f t="shared" si="30"/>
        <v>125</v>
      </c>
      <c r="F331">
        <f>'Ref Current'!AN46</f>
        <v>1.0906566000000002</v>
      </c>
      <c r="I331" s="63">
        <f t="shared" si="35"/>
        <v>0.47134502923976612</v>
      </c>
      <c r="J331" t="str">
        <f t="shared" si="34"/>
        <v>INSERT INTO public.current_info(
location_id, loading_type, current_type, current_profile_id, depth, current_speed, direction, return_period, probability, unit_id)
 VALUES (2,'long-term','Loop',20,125,1.0906566,null,null,0.471345029239766,1);</v>
      </c>
    </row>
    <row r="332" spans="1:10" x14ac:dyDescent="0.25">
      <c r="A332">
        <v>2</v>
      </c>
      <c r="B332" s="62" t="s">
        <v>179</v>
      </c>
      <c r="C332" s="62" t="s">
        <v>116</v>
      </c>
      <c r="D332" s="62">
        <f t="shared" si="29"/>
        <v>20</v>
      </c>
      <c r="E332" s="74">
        <f t="shared" si="30"/>
        <v>200</v>
      </c>
      <c r="F332">
        <f>'Ref Current'!AN47</f>
        <v>0.96192800000000023</v>
      </c>
      <c r="I332" s="63">
        <f t="shared" si="35"/>
        <v>0.47134502923976612</v>
      </c>
      <c r="J332" t="str">
        <f t="shared" si="34"/>
        <v>INSERT INTO public.current_info(
location_id, loading_type, current_type, current_profile_id, depth, current_speed, direction, return_period, probability, unit_id)
 VALUES (2,'long-term','Loop',20,200,0.961928,null,null,0.471345029239766,1);</v>
      </c>
    </row>
    <row r="333" spans="1:10" x14ac:dyDescent="0.25">
      <c r="A333">
        <v>2</v>
      </c>
      <c r="B333" s="62" t="s">
        <v>179</v>
      </c>
      <c r="C333" s="62" t="s">
        <v>116</v>
      </c>
      <c r="D333" s="62">
        <f t="shared" si="29"/>
        <v>20</v>
      </c>
      <c r="E333" s="74">
        <f t="shared" si="30"/>
        <v>300</v>
      </c>
      <c r="F333">
        <f>'Ref Current'!AN48</f>
        <v>0.71578760000000019</v>
      </c>
      <c r="I333" s="63">
        <f t="shared" si="35"/>
        <v>0.47134502923976612</v>
      </c>
      <c r="J333" t="str">
        <f t="shared" si="34"/>
        <v>INSERT INTO public.current_info(
location_id, loading_type, current_type, current_profile_id, depth, current_speed, direction, return_period, probability, unit_id)
 VALUES (2,'long-term','Loop',20,300,0.7157876,null,null,0.471345029239766,1);</v>
      </c>
    </row>
    <row r="334" spans="1:10" x14ac:dyDescent="0.25">
      <c r="A334">
        <v>2</v>
      </c>
      <c r="B334" s="62" t="s">
        <v>179</v>
      </c>
      <c r="C334" s="62" t="s">
        <v>116</v>
      </c>
      <c r="D334" s="62">
        <f t="shared" si="29"/>
        <v>20</v>
      </c>
      <c r="E334" s="74">
        <f t="shared" si="30"/>
        <v>400</v>
      </c>
      <c r="F334">
        <f>'Ref Current'!AN49</f>
        <v>0.50501220000000013</v>
      </c>
      <c r="I334" s="63">
        <f t="shared" si="35"/>
        <v>0.47134502923976612</v>
      </c>
      <c r="J334" t="str">
        <f t="shared" si="34"/>
        <v>INSERT INTO public.current_info(
location_id, loading_type, current_type, current_profile_id, depth, current_speed, direction, return_period, probability, unit_id)
 VALUES (2,'long-term','Loop',20,400,0.5050122,null,null,0.471345029239766,1);</v>
      </c>
    </row>
    <row r="335" spans="1:10" x14ac:dyDescent="0.25">
      <c r="A335">
        <v>2</v>
      </c>
      <c r="B335" s="62" t="s">
        <v>179</v>
      </c>
      <c r="C335" s="62" t="s">
        <v>116</v>
      </c>
      <c r="D335" s="62">
        <f t="shared" si="29"/>
        <v>20</v>
      </c>
      <c r="E335" s="74">
        <f t="shared" si="30"/>
        <v>500</v>
      </c>
      <c r="F335">
        <f>'Ref Current'!AN50</f>
        <v>0.38901500000000011</v>
      </c>
      <c r="I335" s="63">
        <f t="shared" si="35"/>
        <v>0.47134502923976612</v>
      </c>
      <c r="J335" t="str">
        <f t="shared" si="34"/>
        <v>INSERT INTO public.current_info(
location_id, loading_type, current_type, current_profile_id, depth, current_speed, direction, return_period, probability, unit_id)
 VALUES (2,'long-term','Loop',20,500,0.389015,null,null,0.471345029239766,1);</v>
      </c>
    </row>
    <row r="336" spans="1:10" x14ac:dyDescent="0.25">
      <c r="A336">
        <v>2</v>
      </c>
      <c r="B336" s="62" t="s">
        <v>179</v>
      </c>
      <c r="C336" s="62" t="s">
        <v>116</v>
      </c>
      <c r="D336" s="62">
        <f t="shared" si="29"/>
        <v>20</v>
      </c>
      <c r="E336" s="74">
        <f t="shared" si="30"/>
        <v>600</v>
      </c>
      <c r="F336">
        <f>'Ref Current'!AN51</f>
        <v>0.30696820000000008</v>
      </c>
      <c r="I336" s="63">
        <f t="shared" si="35"/>
        <v>0.47134502923976612</v>
      </c>
      <c r="J336" t="str">
        <f t="shared" si="34"/>
        <v>INSERT INTO public.current_info(
location_id, loading_type, current_type, current_profile_id, depth, current_speed, direction, return_period, probability, unit_id)
 VALUES (2,'long-term','Loop',20,600,0.3069682,null,null,0.471345029239766,1);</v>
      </c>
    </row>
    <row r="337" spans="1:10" x14ac:dyDescent="0.25">
      <c r="A337">
        <v>2</v>
      </c>
      <c r="B337" s="62" t="s">
        <v>179</v>
      </c>
      <c r="C337" s="62" t="s">
        <v>116</v>
      </c>
      <c r="D337" s="62">
        <f t="shared" si="29"/>
        <v>20</v>
      </c>
      <c r="E337" s="74">
        <f t="shared" si="30"/>
        <v>700</v>
      </c>
      <c r="F337">
        <f>'Ref Current'!AN52</f>
        <v>0.24614040000000004</v>
      </c>
      <c r="I337" s="63">
        <f t="shared" si="35"/>
        <v>0.47134502923976612</v>
      </c>
      <c r="J337" t="str">
        <f t="shared" si="34"/>
        <v>INSERT INTO public.current_info(
location_id, loading_type, current_type, current_profile_id, depth, current_speed, direction, return_period, probability, unit_id)
 VALUES (2,'long-term','Loop',20,700,0.2461404,null,null,0.471345029239766,1);</v>
      </c>
    </row>
    <row r="338" spans="1:10" x14ac:dyDescent="0.25">
      <c r="A338">
        <v>2</v>
      </c>
      <c r="B338" s="62" t="s">
        <v>179</v>
      </c>
      <c r="C338" s="62" t="s">
        <v>116</v>
      </c>
      <c r="D338" s="62">
        <f t="shared" si="29"/>
        <v>20</v>
      </c>
      <c r="E338" s="74">
        <f t="shared" si="30"/>
        <v>750</v>
      </c>
      <c r="F338">
        <f>'Ref Current'!AN53</f>
        <v>0.21219000000000005</v>
      </c>
      <c r="I338" s="63">
        <f t="shared" si="35"/>
        <v>0.47134502923976612</v>
      </c>
      <c r="J338" t="str">
        <f t="shared" si="34"/>
        <v>INSERT INTO public.current_info(
location_id, loading_type, current_type, current_profile_id, depth, current_speed, direction, return_period, probability, unit_id)
 VALUES (2,'long-term','Loop',20,750,0.21219,null,null,0.471345029239766,1);</v>
      </c>
    </row>
    <row r="339" spans="1:10" x14ac:dyDescent="0.25">
      <c r="A339">
        <v>2</v>
      </c>
      <c r="B339" s="62" t="s">
        <v>179</v>
      </c>
      <c r="C339" s="62" t="s">
        <v>116</v>
      </c>
      <c r="D339" s="62">
        <f t="shared" si="29"/>
        <v>20</v>
      </c>
      <c r="E339" s="74">
        <f t="shared" si="30"/>
        <v>800</v>
      </c>
      <c r="F339">
        <f>'Ref Current'!AN54</f>
        <v>0.19804400000000005</v>
      </c>
      <c r="I339" s="63">
        <f t="shared" si="35"/>
        <v>0.47134502923976612</v>
      </c>
      <c r="J339" t="str">
        <f t="shared" si="34"/>
        <v>INSERT INTO public.current_info(
location_id, loading_type, current_type, current_profile_id, depth, current_speed, direction, return_period, probability, unit_id)
 VALUES (2,'long-term','Loop',20,800,0.198044,null,null,0.471345029239766,1);</v>
      </c>
    </row>
    <row r="340" spans="1:10" x14ac:dyDescent="0.25">
      <c r="A340">
        <v>2</v>
      </c>
      <c r="B340" s="62" t="s">
        <v>179</v>
      </c>
      <c r="C340" s="62" t="s">
        <v>116</v>
      </c>
      <c r="D340" s="62">
        <f t="shared" si="29"/>
        <v>20</v>
      </c>
      <c r="E340" s="74">
        <f t="shared" si="30"/>
        <v>900</v>
      </c>
      <c r="F340">
        <f>'Ref Current'!AN55</f>
        <v>0.17116660000000003</v>
      </c>
      <c r="I340" s="63">
        <f t="shared" si="35"/>
        <v>0.47134502923976612</v>
      </c>
      <c r="J340" t="str">
        <f t="shared" si="34"/>
        <v>INSERT INTO public.current_info(
location_id, loading_type, current_type, current_profile_id, depth, current_speed, direction, return_period, probability, unit_id)
 VALUES (2,'long-term','Loop',20,900,0.1711666,null,null,0.471345029239766,1);</v>
      </c>
    </row>
    <row r="341" spans="1:10" x14ac:dyDescent="0.25">
      <c r="A341">
        <v>2</v>
      </c>
      <c r="B341" s="62" t="s">
        <v>179</v>
      </c>
      <c r="C341" s="62" t="s">
        <v>116</v>
      </c>
      <c r="D341" s="62">
        <f t="shared" ref="D341:D404" si="36">D324+1</f>
        <v>20</v>
      </c>
      <c r="E341" s="74">
        <f t="shared" ref="E341:E404" si="37">E324</f>
        <v>1000</v>
      </c>
      <c r="F341">
        <f>'Ref Current'!AN56</f>
        <v>8.9119800000000013E-2</v>
      </c>
      <c r="I341" s="63">
        <f t="shared" si="35"/>
        <v>0.47134502923976612</v>
      </c>
      <c r="J341" t="str">
        <f t="shared" si="34"/>
        <v>INSERT INTO public.current_info(
location_id, loading_type, current_type, current_profile_id, depth, current_speed, direction, return_period, probability, unit_id)
 VALUES (2,'long-term','Loop',20,1000,0.0891198,null,null,0.471345029239766,1);</v>
      </c>
    </row>
    <row r="342" spans="1:10" x14ac:dyDescent="0.25">
      <c r="A342">
        <v>2</v>
      </c>
      <c r="B342" s="62" t="s">
        <v>179</v>
      </c>
      <c r="C342" s="62" t="s">
        <v>116</v>
      </c>
      <c r="D342" s="62">
        <f t="shared" si="36"/>
        <v>20</v>
      </c>
      <c r="E342" s="74">
        <f t="shared" si="37"/>
        <v>2896</v>
      </c>
      <c r="F342">
        <f>'Ref Current'!AN57</f>
        <v>0.08</v>
      </c>
      <c r="I342" s="63">
        <f t="shared" si="35"/>
        <v>0.47134502923976612</v>
      </c>
      <c r="J342" t="str">
        <f t="shared" si="34"/>
        <v>INSERT INTO public.current_info(
location_id, loading_type, current_type, current_profile_id, depth, current_speed, direction, return_period, probability, unit_id)
 VALUES (2,'long-term','Loop',20,2896,0.08,null,null,0.471345029239766,1);</v>
      </c>
    </row>
    <row r="343" spans="1:10" x14ac:dyDescent="0.25">
      <c r="A343">
        <v>2</v>
      </c>
      <c r="B343" s="62" t="s">
        <v>179</v>
      </c>
      <c r="C343" s="62" t="s">
        <v>116</v>
      </c>
      <c r="D343" s="62">
        <f t="shared" si="36"/>
        <v>21</v>
      </c>
      <c r="E343" s="74">
        <f t="shared" si="37"/>
        <v>0</v>
      </c>
      <c r="F343">
        <f>'Ref Current'!AO41</f>
        <v>1.5432000000000003</v>
      </c>
      <c r="I343">
        <f>'Ref Current'!AO39</f>
        <v>0.19213184476342368</v>
      </c>
      <c r="J343" t="str">
        <f t="shared" si="34"/>
        <v>INSERT INTO public.current_info(
location_id, loading_type, current_type, current_profile_id, depth, current_speed, direction, return_period, probability, unit_id)
 VALUES (2,'long-term','Loop',21,0,1.5432,null,null,0.192131844763424,1);</v>
      </c>
    </row>
    <row r="344" spans="1:10" x14ac:dyDescent="0.25">
      <c r="A344">
        <v>2</v>
      </c>
      <c r="B344" s="62" t="s">
        <v>179</v>
      </c>
      <c r="C344" s="62" t="s">
        <v>116</v>
      </c>
      <c r="D344" s="62">
        <f t="shared" si="36"/>
        <v>21</v>
      </c>
      <c r="E344" s="74">
        <f t="shared" si="37"/>
        <v>25</v>
      </c>
      <c r="F344">
        <f>'Ref Current'!AO42</f>
        <v>1.5432000000000003</v>
      </c>
      <c r="I344" s="63">
        <f>I343</f>
        <v>0.19213184476342368</v>
      </c>
      <c r="J344" t="str">
        <f t="shared" si="34"/>
        <v>INSERT INTO public.current_info(
location_id, loading_type, current_type, current_profile_id, depth, current_speed, direction, return_period, probability, unit_id)
 VALUES (2,'long-term','Loop',21,25,1.5432,null,null,0.192131844763424,1);</v>
      </c>
    </row>
    <row r="345" spans="1:10" x14ac:dyDescent="0.25">
      <c r="A345">
        <v>2</v>
      </c>
      <c r="B345" s="62" t="s">
        <v>179</v>
      </c>
      <c r="C345" s="62" t="s">
        <v>116</v>
      </c>
      <c r="D345" s="62">
        <f t="shared" si="36"/>
        <v>21</v>
      </c>
      <c r="E345" s="74">
        <f t="shared" si="37"/>
        <v>50</v>
      </c>
      <c r="F345">
        <f>'Ref Current'!AO43</f>
        <v>1.5432000000000003</v>
      </c>
      <c r="I345" s="63">
        <f t="shared" ref="I345:I359" si="38">I344</f>
        <v>0.19213184476342368</v>
      </c>
      <c r="J345" t="str">
        <f t="shared" si="34"/>
        <v>INSERT INTO public.current_info(
location_id, loading_type, current_type, current_profile_id, depth, current_speed, direction, return_period, probability, unit_id)
 VALUES (2,'long-term','Loop',21,50,1.5432,null,null,0.192131844763424,1);</v>
      </c>
    </row>
    <row r="346" spans="1:10" x14ac:dyDescent="0.25">
      <c r="A346">
        <v>2</v>
      </c>
      <c r="B346" s="62" t="s">
        <v>179</v>
      </c>
      <c r="C346" s="62" t="s">
        <v>116</v>
      </c>
      <c r="D346" s="62">
        <f t="shared" si="36"/>
        <v>21</v>
      </c>
      <c r="E346" s="74">
        <f t="shared" si="37"/>
        <v>75</v>
      </c>
      <c r="F346">
        <f>'Ref Current'!AO44</f>
        <v>1.5370272000000003</v>
      </c>
      <c r="I346" s="63">
        <f t="shared" si="38"/>
        <v>0.19213184476342368</v>
      </c>
      <c r="J346" t="str">
        <f t="shared" si="34"/>
        <v>INSERT INTO public.current_info(
location_id, loading_type, current_type, current_profile_id, depth, current_speed, direction, return_period, probability, unit_id)
 VALUES (2,'long-term','Loop',21,75,1.5370272,null,null,0.192131844763424,1);</v>
      </c>
    </row>
    <row r="347" spans="1:10" x14ac:dyDescent="0.25">
      <c r="A347">
        <v>2</v>
      </c>
      <c r="B347" s="62" t="s">
        <v>179</v>
      </c>
      <c r="C347" s="62" t="s">
        <v>116</v>
      </c>
      <c r="D347" s="62">
        <f t="shared" si="36"/>
        <v>21</v>
      </c>
      <c r="E347" s="74">
        <f t="shared" si="37"/>
        <v>100</v>
      </c>
      <c r="F347">
        <f>'Ref Current'!AO45</f>
        <v>1.4027688000000003</v>
      </c>
      <c r="I347" s="63">
        <f t="shared" si="38"/>
        <v>0.19213184476342368</v>
      </c>
      <c r="J347" t="str">
        <f t="shared" si="34"/>
        <v>INSERT INTO public.current_info(
location_id, loading_type, current_type, current_profile_id, depth, current_speed, direction, return_period, probability, unit_id)
 VALUES (2,'long-term','Loop',21,100,1.4027688,null,null,0.192131844763424,1);</v>
      </c>
    </row>
    <row r="348" spans="1:10" x14ac:dyDescent="0.25">
      <c r="A348">
        <v>2</v>
      </c>
      <c r="B348" s="62" t="s">
        <v>179</v>
      </c>
      <c r="C348" s="62" t="s">
        <v>116</v>
      </c>
      <c r="D348" s="62">
        <f t="shared" si="36"/>
        <v>21</v>
      </c>
      <c r="E348" s="74">
        <f t="shared" si="37"/>
        <v>125</v>
      </c>
      <c r="F348">
        <f>'Ref Current'!AO46</f>
        <v>1.1898072000000004</v>
      </c>
      <c r="I348" s="63">
        <f t="shared" si="38"/>
        <v>0.19213184476342368</v>
      </c>
      <c r="J348" t="str">
        <f t="shared" si="34"/>
        <v>INSERT INTO public.current_info(
location_id, loading_type, current_type, current_profile_id, depth, current_speed, direction, return_period, probability, unit_id)
 VALUES (2,'long-term','Loop',21,125,1.1898072,null,null,0.192131844763424,1);</v>
      </c>
    </row>
    <row r="349" spans="1:10" x14ac:dyDescent="0.25">
      <c r="A349">
        <v>2</v>
      </c>
      <c r="B349" s="62" t="s">
        <v>179</v>
      </c>
      <c r="C349" s="62" t="s">
        <v>116</v>
      </c>
      <c r="D349" s="62">
        <f t="shared" si="36"/>
        <v>21</v>
      </c>
      <c r="E349" s="74">
        <f t="shared" si="37"/>
        <v>200</v>
      </c>
      <c r="F349">
        <f>'Ref Current'!AO47</f>
        <v>1.0493760000000003</v>
      </c>
      <c r="I349" s="63">
        <f t="shared" si="38"/>
        <v>0.19213184476342368</v>
      </c>
      <c r="J349" t="str">
        <f t="shared" si="34"/>
        <v>INSERT INTO public.current_info(
location_id, loading_type, current_type, current_profile_id, depth, current_speed, direction, return_period, probability, unit_id)
 VALUES (2,'long-term','Loop',21,200,1.049376,null,null,0.192131844763424,1);</v>
      </c>
    </row>
    <row r="350" spans="1:10" x14ac:dyDescent="0.25">
      <c r="A350">
        <v>2</v>
      </c>
      <c r="B350" s="62" t="s">
        <v>179</v>
      </c>
      <c r="C350" s="62" t="s">
        <v>116</v>
      </c>
      <c r="D350" s="62">
        <f t="shared" si="36"/>
        <v>21</v>
      </c>
      <c r="E350" s="74">
        <f t="shared" si="37"/>
        <v>300</v>
      </c>
      <c r="F350">
        <f>'Ref Current'!AO48</f>
        <v>0.7808592000000002</v>
      </c>
      <c r="I350" s="63">
        <f t="shared" si="38"/>
        <v>0.19213184476342368</v>
      </c>
      <c r="J350" t="str">
        <f t="shared" si="34"/>
        <v>INSERT INTO public.current_info(
location_id, loading_type, current_type, current_profile_id, depth, current_speed, direction, return_period, probability, unit_id)
 VALUES (2,'long-term','Loop',21,300,0.7808592,null,null,0.192131844763424,1);</v>
      </c>
    </row>
    <row r="351" spans="1:10" x14ac:dyDescent="0.25">
      <c r="A351">
        <v>2</v>
      </c>
      <c r="B351" s="62" t="s">
        <v>179</v>
      </c>
      <c r="C351" s="62" t="s">
        <v>116</v>
      </c>
      <c r="D351" s="62">
        <f t="shared" si="36"/>
        <v>21</v>
      </c>
      <c r="E351" s="74">
        <f t="shared" si="37"/>
        <v>400</v>
      </c>
      <c r="F351">
        <f>'Ref Current'!AO49</f>
        <v>0.55092240000000015</v>
      </c>
      <c r="I351" s="63">
        <f t="shared" si="38"/>
        <v>0.19213184476342368</v>
      </c>
      <c r="J351" t="str">
        <f t="shared" si="34"/>
        <v>INSERT INTO public.current_info(
location_id, loading_type, current_type, current_profile_id, depth, current_speed, direction, return_period, probability, unit_id)
 VALUES (2,'long-term','Loop',21,400,0.5509224,null,null,0.192131844763424,1);</v>
      </c>
    </row>
    <row r="352" spans="1:10" x14ac:dyDescent="0.25">
      <c r="A352">
        <v>2</v>
      </c>
      <c r="B352" s="62" t="s">
        <v>179</v>
      </c>
      <c r="C352" s="62" t="s">
        <v>116</v>
      </c>
      <c r="D352" s="62">
        <f t="shared" si="36"/>
        <v>21</v>
      </c>
      <c r="E352" s="74">
        <f t="shared" si="37"/>
        <v>500</v>
      </c>
      <c r="F352">
        <f>'Ref Current'!AO50</f>
        <v>0.42438000000000015</v>
      </c>
      <c r="I352" s="63">
        <f t="shared" si="38"/>
        <v>0.19213184476342368</v>
      </c>
      <c r="J352" t="str">
        <f t="shared" si="34"/>
        <v>INSERT INTO public.current_info(
location_id, loading_type, current_type, current_profile_id, depth, current_speed, direction, return_period, probability, unit_id)
 VALUES (2,'long-term','Loop',21,500,0.42438,null,null,0.192131844763424,1);</v>
      </c>
    </row>
    <row r="353" spans="1:10" x14ac:dyDescent="0.25">
      <c r="A353">
        <v>2</v>
      </c>
      <c r="B353" s="62" t="s">
        <v>179</v>
      </c>
      <c r="C353" s="62" t="s">
        <v>116</v>
      </c>
      <c r="D353" s="62">
        <f t="shared" si="36"/>
        <v>21</v>
      </c>
      <c r="E353" s="74">
        <f t="shared" si="37"/>
        <v>600</v>
      </c>
      <c r="F353">
        <f>'Ref Current'!AO51</f>
        <v>0.33487440000000007</v>
      </c>
      <c r="I353" s="63">
        <f t="shared" si="38"/>
        <v>0.19213184476342368</v>
      </c>
      <c r="J353" t="str">
        <f t="shared" si="34"/>
        <v>INSERT INTO public.current_info(
location_id, loading_type, current_type, current_profile_id, depth, current_speed, direction, return_period, probability, unit_id)
 VALUES (2,'long-term','Loop',21,600,0.3348744,null,null,0.192131844763424,1);</v>
      </c>
    </row>
    <row r="354" spans="1:10" x14ac:dyDescent="0.25">
      <c r="A354">
        <v>2</v>
      </c>
      <c r="B354" s="62" t="s">
        <v>179</v>
      </c>
      <c r="C354" s="62" t="s">
        <v>116</v>
      </c>
      <c r="D354" s="62">
        <f t="shared" si="36"/>
        <v>21</v>
      </c>
      <c r="E354" s="74">
        <f t="shared" si="37"/>
        <v>700</v>
      </c>
      <c r="F354">
        <f>'Ref Current'!AO52</f>
        <v>0.26851680000000006</v>
      </c>
      <c r="I354" s="63">
        <f t="shared" si="38"/>
        <v>0.19213184476342368</v>
      </c>
      <c r="J354" t="str">
        <f t="shared" si="34"/>
        <v>INSERT INTO public.current_info(
location_id, loading_type, current_type, current_profile_id, depth, current_speed, direction, return_period, probability, unit_id)
 VALUES (2,'long-term','Loop',21,700,0.2685168,null,null,0.192131844763424,1);</v>
      </c>
    </row>
    <row r="355" spans="1:10" x14ac:dyDescent="0.25">
      <c r="A355">
        <v>2</v>
      </c>
      <c r="B355" s="62" t="s">
        <v>179</v>
      </c>
      <c r="C355" s="62" t="s">
        <v>116</v>
      </c>
      <c r="D355" s="62">
        <f t="shared" si="36"/>
        <v>21</v>
      </c>
      <c r="E355" s="74">
        <f t="shared" si="37"/>
        <v>750</v>
      </c>
      <c r="F355">
        <f>'Ref Current'!AO53</f>
        <v>0.23148000000000005</v>
      </c>
      <c r="I355" s="63">
        <f t="shared" si="38"/>
        <v>0.19213184476342368</v>
      </c>
      <c r="J355" t="str">
        <f t="shared" si="34"/>
        <v>INSERT INTO public.current_info(
location_id, loading_type, current_type, current_profile_id, depth, current_speed, direction, return_period, probability, unit_id)
 VALUES (2,'long-term','Loop',21,750,0.23148,null,null,0.192131844763424,1);</v>
      </c>
    </row>
    <row r="356" spans="1:10" x14ac:dyDescent="0.25">
      <c r="A356">
        <v>2</v>
      </c>
      <c r="B356" s="62" t="s">
        <v>179</v>
      </c>
      <c r="C356" s="62" t="s">
        <v>116</v>
      </c>
      <c r="D356" s="62">
        <f t="shared" si="36"/>
        <v>21</v>
      </c>
      <c r="E356" s="74">
        <f t="shared" si="37"/>
        <v>800</v>
      </c>
      <c r="F356">
        <f>'Ref Current'!AO54</f>
        <v>0.21604800000000007</v>
      </c>
      <c r="I356" s="63">
        <f t="shared" si="38"/>
        <v>0.19213184476342368</v>
      </c>
      <c r="J356" t="str">
        <f t="shared" si="34"/>
        <v>INSERT INTO public.current_info(
location_id, loading_type, current_type, current_profile_id, depth, current_speed, direction, return_period, probability, unit_id)
 VALUES (2,'long-term','Loop',21,800,0.216048,null,null,0.192131844763424,1);</v>
      </c>
    </row>
    <row r="357" spans="1:10" x14ac:dyDescent="0.25">
      <c r="A357">
        <v>2</v>
      </c>
      <c r="B357" s="62" t="s">
        <v>179</v>
      </c>
      <c r="C357" s="62" t="s">
        <v>116</v>
      </c>
      <c r="D357" s="62">
        <f t="shared" si="36"/>
        <v>21</v>
      </c>
      <c r="E357" s="74">
        <f t="shared" si="37"/>
        <v>900</v>
      </c>
      <c r="F357">
        <f>'Ref Current'!AO55</f>
        <v>0.18672720000000004</v>
      </c>
      <c r="I357" s="63">
        <f t="shared" si="38"/>
        <v>0.19213184476342368</v>
      </c>
      <c r="J357" t="str">
        <f t="shared" si="34"/>
        <v>INSERT INTO public.current_info(
location_id, loading_type, current_type, current_profile_id, depth, current_speed, direction, return_period, probability, unit_id)
 VALUES (2,'long-term','Loop',21,900,0.1867272,null,null,0.192131844763424,1);</v>
      </c>
    </row>
    <row r="358" spans="1:10" x14ac:dyDescent="0.25">
      <c r="A358">
        <v>2</v>
      </c>
      <c r="B358" s="62" t="s">
        <v>179</v>
      </c>
      <c r="C358" s="62" t="s">
        <v>116</v>
      </c>
      <c r="D358" s="62">
        <f t="shared" si="36"/>
        <v>21</v>
      </c>
      <c r="E358" s="74">
        <f t="shared" si="37"/>
        <v>1000</v>
      </c>
      <c r="F358">
        <f>'Ref Current'!AO56</f>
        <v>9.7221600000000019E-2</v>
      </c>
      <c r="I358" s="63">
        <f t="shared" si="38"/>
        <v>0.19213184476342368</v>
      </c>
      <c r="J358" t="str">
        <f t="shared" si="34"/>
        <v>INSERT INTO public.current_info(
location_id, loading_type, current_type, current_profile_id, depth, current_speed, direction, return_period, probability, unit_id)
 VALUES (2,'long-term','Loop',21,1000,0.0972216,null,null,0.192131844763424,1);</v>
      </c>
    </row>
    <row r="359" spans="1:10" x14ac:dyDescent="0.25">
      <c r="A359">
        <v>2</v>
      </c>
      <c r="B359" s="62" t="s">
        <v>179</v>
      </c>
      <c r="C359" s="62" t="s">
        <v>116</v>
      </c>
      <c r="D359" s="62">
        <f t="shared" si="36"/>
        <v>21</v>
      </c>
      <c r="E359" s="74">
        <f t="shared" si="37"/>
        <v>2896</v>
      </c>
      <c r="F359">
        <f>'Ref Current'!AO57</f>
        <v>0.08</v>
      </c>
      <c r="I359" s="63">
        <f t="shared" si="38"/>
        <v>0.19213184476342368</v>
      </c>
      <c r="J359" t="str">
        <f t="shared" si="34"/>
        <v>INSERT INTO public.current_info(
location_id, loading_type, current_type, current_profile_id, depth, current_speed, direction, return_period, probability, unit_id)
 VALUES (2,'long-term','Loop',21,2896,0.08,null,null,0.192131844763424,1);</v>
      </c>
    </row>
    <row r="360" spans="1:10" x14ac:dyDescent="0.25">
      <c r="A360">
        <v>2</v>
      </c>
      <c r="B360" s="62" t="s">
        <v>179</v>
      </c>
      <c r="C360" s="62" t="s">
        <v>116</v>
      </c>
      <c r="D360" s="62">
        <f t="shared" si="36"/>
        <v>22</v>
      </c>
      <c r="E360" s="74">
        <f t="shared" si="37"/>
        <v>0</v>
      </c>
      <c r="F360">
        <f>'Ref Current'!AP41</f>
        <v>1.6718000000000004</v>
      </c>
      <c r="I360">
        <f>'Ref Current'!AP39</f>
        <v>8.5699096225412025E-2</v>
      </c>
      <c r="J360" t="str">
        <f t="shared" si="34"/>
        <v>INSERT INTO public.current_info(
location_id, loading_type, current_type, current_profile_id, depth, current_speed, direction, return_period, probability, unit_id)
 VALUES (2,'long-term','Loop',22,0,1.6718,null,null,0.085699096225412,1);</v>
      </c>
    </row>
    <row r="361" spans="1:10" x14ac:dyDescent="0.25">
      <c r="A361">
        <v>2</v>
      </c>
      <c r="B361" s="62" t="s">
        <v>179</v>
      </c>
      <c r="C361" s="62" t="s">
        <v>116</v>
      </c>
      <c r="D361" s="62">
        <f t="shared" si="36"/>
        <v>22</v>
      </c>
      <c r="E361" s="74">
        <f t="shared" si="37"/>
        <v>25</v>
      </c>
      <c r="F361">
        <f>'Ref Current'!AP42</f>
        <v>1.6718000000000004</v>
      </c>
      <c r="I361" s="63">
        <f>I360</f>
        <v>8.5699096225412025E-2</v>
      </c>
      <c r="J361" t="str">
        <f t="shared" si="34"/>
        <v>INSERT INTO public.current_info(
location_id, loading_type, current_type, current_profile_id, depth, current_speed, direction, return_period, probability, unit_id)
 VALUES (2,'long-term','Loop',22,25,1.6718,null,null,0.085699096225412,1);</v>
      </c>
    </row>
    <row r="362" spans="1:10" x14ac:dyDescent="0.25">
      <c r="A362">
        <v>2</v>
      </c>
      <c r="B362" s="62" t="s">
        <v>179</v>
      </c>
      <c r="C362" s="62" t="s">
        <v>116</v>
      </c>
      <c r="D362" s="62">
        <f t="shared" si="36"/>
        <v>22</v>
      </c>
      <c r="E362" s="74">
        <f t="shared" si="37"/>
        <v>50</v>
      </c>
      <c r="F362">
        <f>'Ref Current'!AP43</f>
        <v>1.6718000000000004</v>
      </c>
      <c r="I362" s="63">
        <f t="shared" ref="I362:I376" si="39">I361</f>
        <v>8.5699096225412025E-2</v>
      </c>
      <c r="J362" t="str">
        <f t="shared" si="34"/>
        <v>INSERT INTO public.current_info(
location_id, loading_type, current_type, current_profile_id, depth, current_speed, direction, return_period, probability, unit_id)
 VALUES (2,'long-term','Loop',22,50,1.6718,null,null,0.085699096225412,1);</v>
      </c>
    </row>
    <row r="363" spans="1:10" x14ac:dyDescent="0.25">
      <c r="A363">
        <v>2</v>
      </c>
      <c r="B363" s="62" t="s">
        <v>179</v>
      </c>
      <c r="C363" s="62" t="s">
        <v>116</v>
      </c>
      <c r="D363" s="62">
        <f t="shared" si="36"/>
        <v>22</v>
      </c>
      <c r="E363" s="74">
        <f t="shared" si="37"/>
        <v>75</v>
      </c>
      <c r="F363">
        <f>'Ref Current'!AP44</f>
        <v>1.6651128000000004</v>
      </c>
      <c r="I363" s="63">
        <f t="shared" si="39"/>
        <v>8.5699096225412025E-2</v>
      </c>
      <c r="J363" t="str">
        <f t="shared" si="34"/>
        <v>INSERT INTO public.current_info(
location_id, loading_type, current_type, current_profile_id, depth, current_speed, direction, return_period, probability, unit_id)
 VALUES (2,'long-term','Loop',22,75,1.6651128,null,null,0.085699096225412,1);</v>
      </c>
    </row>
    <row r="364" spans="1:10" x14ac:dyDescent="0.25">
      <c r="A364">
        <v>2</v>
      </c>
      <c r="B364" s="62" t="s">
        <v>179</v>
      </c>
      <c r="C364" s="62" t="s">
        <v>116</v>
      </c>
      <c r="D364" s="62">
        <f t="shared" si="36"/>
        <v>22</v>
      </c>
      <c r="E364" s="74">
        <f t="shared" si="37"/>
        <v>100</v>
      </c>
      <c r="F364">
        <f>'Ref Current'!AP45</f>
        <v>1.5196662000000005</v>
      </c>
      <c r="I364" s="63">
        <f t="shared" si="39"/>
        <v>8.5699096225412025E-2</v>
      </c>
      <c r="J364" t="str">
        <f t="shared" si="34"/>
        <v>INSERT INTO public.current_info(
location_id, loading_type, current_type, current_profile_id, depth, current_speed, direction, return_period, probability, unit_id)
 VALUES (2,'long-term','Loop',22,100,1.5196662,null,null,0.085699096225412,1);</v>
      </c>
    </row>
    <row r="365" spans="1:10" x14ac:dyDescent="0.25">
      <c r="A365">
        <v>2</v>
      </c>
      <c r="B365" s="62" t="s">
        <v>179</v>
      </c>
      <c r="C365" s="62" t="s">
        <v>116</v>
      </c>
      <c r="D365" s="62">
        <f t="shared" si="36"/>
        <v>22</v>
      </c>
      <c r="E365" s="74">
        <f t="shared" si="37"/>
        <v>125</v>
      </c>
      <c r="F365">
        <f>'Ref Current'!AP46</f>
        <v>1.2889578000000004</v>
      </c>
      <c r="I365" s="63">
        <f t="shared" si="39"/>
        <v>8.5699096225412025E-2</v>
      </c>
      <c r="J365" t="str">
        <f t="shared" si="34"/>
        <v>INSERT INTO public.current_info(
location_id, loading_type, current_type, current_profile_id, depth, current_speed, direction, return_period, probability, unit_id)
 VALUES (2,'long-term','Loop',22,125,1.2889578,null,null,0.085699096225412,1);</v>
      </c>
    </row>
    <row r="366" spans="1:10" x14ac:dyDescent="0.25">
      <c r="A366">
        <v>2</v>
      </c>
      <c r="B366" s="62" t="s">
        <v>179</v>
      </c>
      <c r="C366" s="62" t="s">
        <v>116</v>
      </c>
      <c r="D366" s="62">
        <f t="shared" si="36"/>
        <v>22</v>
      </c>
      <c r="E366" s="74">
        <f t="shared" si="37"/>
        <v>200</v>
      </c>
      <c r="F366">
        <f>'Ref Current'!AP47</f>
        <v>1.1368240000000003</v>
      </c>
      <c r="I366" s="63">
        <f t="shared" si="39"/>
        <v>8.5699096225412025E-2</v>
      </c>
      <c r="J366" t="str">
        <f t="shared" si="34"/>
        <v>INSERT INTO public.current_info(
location_id, loading_type, current_type, current_profile_id, depth, current_speed, direction, return_period, probability, unit_id)
 VALUES (2,'long-term','Loop',22,200,1.136824,null,null,0.085699096225412,1);</v>
      </c>
    </row>
    <row r="367" spans="1:10" x14ac:dyDescent="0.25">
      <c r="A367">
        <v>2</v>
      </c>
      <c r="B367" s="62" t="s">
        <v>179</v>
      </c>
      <c r="C367" s="62" t="s">
        <v>116</v>
      </c>
      <c r="D367" s="62">
        <f t="shared" si="36"/>
        <v>22</v>
      </c>
      <c r="E367" s="74">
        <f t="shared" si="37"/>
        <v>300</v>
      </c>
      <c r="F367">
        <f>'Ref Current'!AP48</f>
        <v>0.8459308000000002</v>
      </c>
      <c r="I367" s="63">
        <f t="shared" si="39"/>
        <v>8.5699096225412025E-2</v>
      </c>
      <c r="J367" t="str">
        <f t="shared" si="34"/>
        <v>INSERT INTO public.current_info(
location_id, loading_type, current_type, current_profile_id, depth, current_speed, direction, return_period, probability, unit_id)
 VALUES (2,'long-term','Loop',22,300,0.8459308,null,null,0.085699096225412,1);</v>
      </c>
    </row>
    <row r="368" spans="1:10" x14ac:dyDescent="0.25">
      <c r="A368">
        <v>2</v>
      </c>
      <c r="B368" s="62" t="s">
        <v>179</v>
      </c>
      <c r="C368" s="62" t="s">
        <v>116</v>
      </c>
      <c r="D368" s="62">
        <f t="shared" si="36"/>
        <v>22</v>
      </c>
      <c r="E368" s="74">
        <f t="shared" si="37"/>
        <v>400</v>
      </c>
      <c r="F368">
        <f>'Ref Current'!AP49</f>
        <v>0.59683260000000016</v>
      </c>
      <c r="I368" s="63">
        <f t="shared" si="39"/>
        <v>8.5699096225412025E-2</v>
      </c>
      <c r="J368" t="str">
        <f t="shared" si="34"/>
        <v>INSERT INTO public.current_info(
location_id, loading_type, current_type, current_profile_id, depth, current_speed, direction, return_period, probability, unit_id)
 VALUES (2,'long-term','Loop',22,400,0.5968326,null,null,0.085699096225412,1);</v>
      </c>
    </row>
    <row r="369" spans="1:10" x14ac:dyDescent="0.25">
      <c r="A369">
        <v>2</v>
      </c>
      <c r="B369" s="62" t="s">
        <v>179</v>
      </c>
      <c r="C369" s="62" t="s">
        <v>116</v>
      </c>
      <c r="D369" s="62">
        <f t="shared" si="36"/>
        <v>22</v>
      </c>
      <c r="E369" s="74">
        <f t="shared" si="37"/>
        <v>500</v>
      </c>
      <c r="F369">
        <f>'Ref Current'!AP50</f>
        <v>0.45974500000000013</v>
      </c>
      <c r="I369" s="63">
        <f t="shared" si="39"/>
        <v>8.5699096225412025E-2</v>
      </c>
      <c r="J369" t="str">
        <f t="shared" si="34"/>
        <v>INSERT INTO public.current_info(
location_id, loading_type, current_type, current_profile_id, depth, current_speed, direction, return_period, probability, unit_id)
 VALUES (2,'long-term','Loop',22,500,0.459745,null,null,0.085699096225412,1);</v>
      </c>
    </row>
    <row r="370" spans="1:10" x14ac:dyDescent="0.25">
      <c r="A370">
        <v>2</v>
      </c>
      <c r="B370" s="62" t="s">
        <v>179</v>
      </c>
      <c r="C370" s="62" t="s">
        <v>116</v>
      </c>
      <c r="D370" s="62">
        <f t="shared" si="36"/>
        <v>22</v>
      </c>
      <c r="E370" s="74">
        <f t="shared" si="37"/>
        <v>600</v>
      </c>
      <c r="F370">
        <f>'Ref Current'!AP51</f>
        <v>0.36278060000000006</v>
      </c>
      <c r="I370" s="63">
        <f t="shared" si="39"/>
        <v>8.5699096225412025E-2</v>
      </c>
      <c r="J370" t="str">
        <f t="shared" si="34"/>
        <v>INSERT INTO public.current_info(
location_id, loading_type, current_type, current_profile_id, depth, current_speed, direction, return_period, probability, unit_id)
 VALUES (2,'long-term','Loop',22,600,0.3627806,null,null,0.085699096225412,1);</v>
      </c>
    </row>
    <row r="371" spans="1:10" x14ac:dyDescent="0.25">
      <c r="A371">
        <v>2</v>
      </c>
      <c r="B371" s="62" t="s">
        <v>179</v>
      </c>
      <c r="C371" s="62" t="s">
        <v>116</v>
      </c>
      <c r="D371" s="62">
        <f t="shared" si="36"/>
        <v>22</v>
      </c>
      <c r="E371" s="74">
        <f t="shared" si="37"/>
        <v>700</v>
      </c>
      <c r="F371">
        <f>'Ref Current'!AP52</f>
        <v>0.29089320000000007</v>
      </c>
      <c r="I371" s="63">
        <f t="shared" si="39"/>
        <v>8.5699096225412025E-2</v>
      </c>
      <c r="J371" t="str">
        <f t="shared" si="34"/>
        <v>INSERT INTO public.current_info(
location_id, loading_type, current_type, current_profile_id, depth, current_speed, direction, return_period, probability, unit_id)
 VALUES (2,'long-term','Loop',22,700,0.2908932,null,null,0.085699096225412,1);</v>
      </c>
    </row>
    <row r="372" spans="1:10" x14ac:dyDescent="0.25">
      <c r="A372">
        <v>2</v>
      </c>
      <c r="B372" s="62" t="s">
        <v>179</v>
      </c>
      <c r="C372" s="62" t="s">
        <v>116</v>
      </c>
      <c r="D372" s="62">
        <f t="shared" si="36"/>
        <v>22</v>
      </c>
      <c r="E372" s="74">
        <f t="shared" si="37"/>
        <v>750</v>
      </c>
      <c r="F372">
        <f>'Ref Current'!AP53</f>
        <v>0.25077000000000005</v>
      </c>
      <c r="I372" s="63">
        <f t="shared" si="39"/>
        <v>8.5699096225412025E-2</v>
      </c>
      <c r="J372" t="str">
        <f t="shared" si="34"/>
        <v>INSERT INTO public.current_info(
location_id, loading_type, current_type, current_profile_id, depth, current_speed, direction, return_period, probability, unit_id)
 VALUES (2,'long-term','Loop',22,750,0.25077,null,null,0.085699096225412,1);</v>
      </c>
    </row>
    <row r="373" spans="1:10" x14ac:dyDescent="0.25">
      <c r="A373">
        <v>2</v>
      </c>
      <c r="B373" s="62" t="s">
        <v>179</v>
      </c>
      <c r="C373" s="62" t="s">
        <v>116</v>
      </c>
      <c r="D373" s="62">
        <f t="shared" si="36"/>
        <v>22</v>
      </c>
      <c r="E373" s="74">
        <f t="shared" si="37"/>
        <v>800</v>
      </c>
      <c r="F373">
        <f>'Ref Current'!AP54</f>
        <v>0.23405200000000007</v>
      </c>
      <c r="I373" s="63">
        <f t="shared" si="39"/>
        <v>8.5699096225412025E-2</v>
      </c>
      <c r="J373" t="str">
        <f t="shared" si="34"/>
        <v>INSERT INTO public.current_info(
location_id, loading_type, current_type, current_profile_id, depth, current_speed, direction, return_period, probability, unit_id)
 VALUES (2,'long-term','Loop',22,800,0.234052,null,null,0.085699096225412,1);</v>
      </c>
    </row>
    <row r="374" spans="1:10" x14ac:dyDescent="0.25">
      <c r="A374">
        <v>2</v>
      </c>
      <c r="B374" s="62" t="s">
        <v>179</v>
      </c>
      <c r="C374" s="62" t="s">
        <v>116</v>
      </c>
      <c r="D374" s="62">
        <f t="shared" si="36"/>
        <v>22</v>
      </c>
      <c r="E374" s="74">
        <f t="shared" si="37"/>
        <v>900</v>
      </c>
      <c r="F374">
        <f>'Ref Current'!AP55</f>
        <v>0.20228780000000005</v>
      </c>
      <c r="I374" s="63">
        <f t="shared" si="39"/>
        <v>8.5699096225412025E-2</v>
      </c>
      <c r="J374" t="str">
        <f t="shared" si="34"/>
        <v>INSERT INTO public.current_info(
location_id, loading_type, current_type, current_profile_id, depth, current_speed, direction, return_period, probability, unit_id)
 VALUES (2,'long-term','Loop',22,900,0.2022878,null,null,0.085699096225412,1);</v>
      </c>
    </row>
    <row r="375" spans="1:10" x14ac:dyDescent="0.25">
      <c r="A375">
        <v>2</v>
      </c>
      <c r="B375" s="62" t="s">
        <v>179</v>
      </c>
      <c r="C375" s="62" t="s">
        <v>116</v>
      </c>
      <c r="D375" s="62">
        <f t="shared" si="36"/>
        <v>22</v>
      </c>
      <c r="E375" s="74">
        <f t="shared" si="37"/>
        <v>1000</v>
      </c>
      <c r="F375">
        <f>'Ref Current'!AP56</f>
        <v>0.10532340000000003</v>
      </c>
      <c r="I375" s="63">
        <f t="shared" si="39"/>
        <v>8.5699096225412025E-2</v>
      </c>
      <c r="J375" t="str">
        <f t="shared" si="34"/>
        <v>INSERT INTO public.current_info(
location_id, loading_type, current_type, current_profile_id, depth, current_speed, direction, return_period, probability, unit_id)
 VALUES (2,'long-term','Loop',22,1000,0.1053234,null,null,0.085699096225412,1);</v>
      </c>
    </row>
    <row r="376" spans="1:10" x14ac:dyDescent="0.25">
      <c r="A376">
        <v>2</v>
      </c>
      <c r="B376" s="62" t="s">
        <v>179</v>
      </c>
      <c r="C376" s="62" t="s">
        <v>116</v>
      </c>
      <c r="D376" s="62">
        <f t="shared" si="36"/>
        <v>22</v>
      </c>
      <c r="E376" s="74">
        <f t="shared" si="37"/>
        <v>2896</v>
      </c>
      <c r="F376">
        <f>'Ref Current'!AP57</f>
        <v>0.08</v>
      </c>
      <c r="I376" s="63">
        <f t="shared" si="39"/>
        <v>8.5699096225412025E-2</v>
      </c>
      <c r="J376" t="str">
        <f t="shared" si="34"/>
        <v>INSERT INTO public.current_info(
location_id, loading_type, current_type, current_profile_id, depth, current_speed, direction, return_period, probability, unit_id)
 VALUES (2,'long-term','Loop',22,2896,0.08,null,null,0.085699096225412,1);</v>
      </c>
    </row>
    <row r="377" spans="1:10" x14ac:dyDescent="0.25">
      <c r="A377">
        <v>2</v>
      </c>
      <c r="B377" s="62" t="s">
        <v>179</v>
      </c>
      <c r="C377" s="62" t="s">
        <v>116</v>
      </c>
      <c r="D377" s="62">
        <f t="shared" si="36"/>
        <v>23</v>
      </c>
      <c r="E377" s="74">
        <f t="shared" si="37"/>
        <v>0</v>
      </c>
      <c r="F377">
        <f>'Ref Current'!AQ41</f>
        <v>1.8004000000000004</v>
      </c>
      <c r="I377">
        <f>'Ref Current'!AQ39</f>
        <v>4.4231791600212657E-2</v>
      </c>
      <c r="J377" t="str">
        <f t="shared" si="34"/>
        <v>INSERT INTO public.current_info(
location_id, loading_type, current_type, current_profile_id, depth, current_speed, direction, return_period, probability, unit_id)
 VALUES (2,'long-term','Loop',23,0,1.8004,null,null,0.0442317916002127,1);</v>
      </c>
    </row>
    <row r="378" spans="1:10" x14ac:dyDescent="0.25">
      <c r="A378">
        <v>2</v>
      </c>
      <c r="B378" s="62" t="s">
        <v>179</v>
      </c>
      <c r="C378" s="62" t="s">
        <v>116</v>
      </c>
      <c r="D378" s="62">
        <f t="shared" si="36"/>
        <v>23</v>
      </c>
      <c r="E378" s="74">
        <f t="shared" si="37"/>
        <v>25</v>
      </c>
      <c r="F378">
        <f>'Ref Current'!AQ42</f>
        <v>1.8004000000000004</v>
      </c>
      <c r="I378" s="63">
        <f>I377</f>
        <v>4.4231791600212657E-2</v>
      </c>
      <c r="J378" t="str">
        <f t="shared" si="34"/>
        <v>INSERT INTO public.current_info(
location_id, loading_type, current_type, current_profile_id, depth, current_speed, direction, return_period, probability, unit_id)
 VALUES (2,'long-term','Loop',23,25,1.8004,null,null,0.0442317916002127,1);</v>
      </c>
    </row>
    <row r="379" spans="1:10" x14ac:dyDescent="0.25">
      <c r="A379">
        <v>2</v>
      </c>
      <c r="B379" s="62" t="s">
        <v>179</v>
      </c>
      <c r="C379" s="62" t="s">
        <v>116</v>
      </c>
      <c r="D379" s="62">
        <f t="shared" si="36"/>
        <v>23</v>
      </c>
      <c r="E379" s="74">
        <f t="shared" si="37"/>
        <v>50</v>
      </c>
      <c r="F379">
        <f>'Ref Current'!AQ43</f>
        <v>1.8004000000000004</v>
      </c>
      <c r="I379" s="63">
        <f t="shared" ref="I379:I393" si="40">I378</f>
        <v>4.4231791600212657E-2</v>
      </c>
      <c r="J379" t="str">
        <f t="shared" si="34"/>
        <v>INSERT INTO public.current_info(
location_id, loading_type, current_type, current_profile_id, depth, current_speed, direction, return_period, probability, unit_id)
 VALUES (2,'long-term','Loop',23,50,1.8004,null,null,0.0442317916002127,1);</v>
      </c>
    </row>
    <row r="380" spans="1:10" x14ac:dyDescent="0.25">
      <c r="A380">
        <v>2</v>
      </c>
      <c r="B380" s="62" t="s">
        <v>179</v>
      </c>
      <c r="C380" s="62" t="s">
        <v>116</v>
      </c>
      <c r="D380" s="62">
        <f t="shared" si="36"/>
        <v>23</v>
      </c>
      <c r="E380" s="74">
        <f t="shared" si="37"/>
        <v>75</v>
      </c>
      <c r="F380">
        <f>'Ref Current'!AQ44</f>
        <v>1.7931984000000005</v>
      </c>
      <c r="I380" s="63">
        <f t="shared" si="40"/>
        <v>4.4231791600212657E-2</v>
      </c>
      <c r="J380" t="str">
        <f t="shared" si="34"/>
        <v>INSERT INTO public.current_info(
location_id, loading_type, current_type, current_profile_id, depth, current_speed, direction, return_period, probability, unit_id)
 VALUES (2,'long-term','Loop',23,75,1.7931984,null,null,0.0442317916002127,1);</v>
      </c>
    </row>
    <row r="381" spans="1:10" x14ac:dyDescent="0.25">
      <c r="A381">
        <v>2</v>
      </c>
      <c r="B381" s="62" t="s">
        <v>179</v>
      </c>
      <c r="C381" s="62" t="s">
        <v>116</v>
      </c>
      <c r="D381" s="62">
        <f t="shared" si="36"/>
        <v>23</v>
      </c>
      <c r="E381" s="74">
        <f t="shared" si="37"/>
        <v>100</v>
      </c>
      <c r="F381">
        <f>'Ref Current'!AQ45</f>
        <v>1.6365636000000006</v>
      </c>
      <c r="I381" s="63">
        <f t="shared" si="40"/>
        <v>4.4231791600212657E-2</v>
      </c>
      <c r="J381" t="str">
        <f t="shared" si="34"/>
        <v>INSERT INTO public.current_info(
location_id, loading_type, current_type, current_profile_id, depth, current_speed, direction, return_period, probability, unit_id)
 VALUES (2,'long-term','Loop',23,100,1.6365636,null,null,0.0442317916002127,1);</v>
      </c>
    </row>
    <row r="382" spans="1:10" x14ac:dyDescent="0.25">
      <c r="A382">
        <v>2</v>
      </c>
      <c r="B382" s="62" t="s">
        <v>179</v>
      </c>
      <c r="C382" s="62" t="s">
        <v>116</v>
      </c>
      <c r="D382" s="62">
        <f t="shared" si="36"/>
        <v>23</v>
      </c>
      <c r="E382" s="74">
        <f t="shared" si="37"/>
        <v>125</v>
      </c>
      <c r="F382">
        <f>'Ref Current'!AQ46</f>
        <v>1.3881084000000004</v>
      </c>
      <c r="I382" s="63">
        <f t="shared" si="40"/>
        <v>4.4231791600212657E-2</v>
      </c>
      <c r="J382" t="str">
        <f t="shared" si="34"/>
        <v>INSERT INTO public.current_info(
location_id, loading_type, current_type, current_profile_id, depth, current_speed, direction, return_period, probability, unit_id)
 VALUES (2,'long-term','Loop',23,125,1.3881084,null,null,0.0442317916002127,1);</v>
      </c>
    </row>
    <row r="383" spans="1:10" x14ac:dyDescent="0.25">
      <c r="A383">
        <v>2</v>
      </c>
      <c r="B383" s="62" t="s">
        <v>179</v>
      </c>
      <c r="C383" s="62" t="s">
        <v>116</v>
      </c>
      <c r="D383" s="62">
        <f t="shared" si="36"/>
        <v>23</v>
      </c>
      <c r="E383" s="74">
        <f t="shared" si="37"/>
        <v>200</v>
      </c>
      <c r="F383">
        <f>'Ref Current'!AQ47</f>
        <v>1.2242720000000005</v>
      </c>
      <c r="I383" s="63">
        <f t="shared" si="40"/>
        <v>4.4231791600212657E-2</v>
      </c>
      <c r="J383" t="str">
        <f t="shared" si="34"/>
        <v>INSERT INTO public.current_info(
location_id, loading_type, current_type, current_profile_id, depth, current_speed, direction, return_period, probability, unit_id)
 VALUES (2,'long-term','Loop',23,200,1.224272,null,null,0.0442317916002127,1);</v>
      </c>
    </row>
    <row r="384" spans="1:10" x14ac:dyDescent="0.25">
      <c r="A384">
        <v>2</v>
      </c>
      <c r="B384" s="62" t="s">
        <v>179</v>
      </c>
      <c r="C384" s="62" t="s">
        <v>116</v>
      </c>
      <c r="D384" s="62">
        <f t="shared" si="36"/>
        <v>23</v>
      </c>
      <c r="E384" s="74">
        <f t="shared" si="37"/>
        <v>300</v>
      </c>
      <c r="F384">
        <f>'Ref Current'!AQ48</f>
        <v>0.91100240000000021</v>
      </c>
      <c r="I384" s="63">
        <f t="shared" si="40"/>
        <v>4.4231791600212657E-2</v>
      </c>
      <c r="J384" t="str">
        <f t="shared" si="34"/>
        <v>INSERT INTO public.current_info(
location_id, loading_type, current_type, current_profile_id, depth, current_speed, direction, return_period, probability, unit_id)
 VALUES (2,'long-term','Loop',23,300,0.9110024,null,null,0.0442317916002127,1);</v>
      </c>
    </row>
    <row r="385" spans="1:10" x14ac:dyDescent="0.25">
      <c r="A385">
        <v>2</v>
      </c>
      <c r="B385" s="62" t="s">
        <v>179</v>
      </c>
      <c r="C385" s="62" t="s">
        <v>116</v>
      </c>
      <c r="D385" s="62">
        <f t="shared" si="36"/>
        <v>23</v>
      </c>
      <c r="E385" s="74">
        <f t="shared" si="37"/>
        <v>400</v>
      </c>
      <c r="F385">
        <f>'Ref Current'!AQ49</f>
        <v>0.64274280000000017</v>
      </c>
      <c r="I385" s="63">
        <f t="shared" si="40"/>
        <v>4.4231791600212657E-2</v>
      </c>
      <c r="J385" t="str">
        <f t="shared" si="34"/>
        <v>INSERT INTO public.current_info(
location_id, loading_type, current_type, current_profile_id, depth, current_speed, direction, return_period, probability, unit_id)
 VALUES (2,'long-term','Loop',23,400,0.6427428,null,null,0.0442317916002127,1);</v>
      </c>
    </row>
    <row r="386" spans="1:10" x14ac:dyDescent="0.25">
      <c r="A386">
        <v>2</v>
      </c>
      <c r="B386" s="62" t="s">
        <v>179</v>
      </c>
      <c r="C386" s="62" t="s">
        <v>116</v>
      </c>
      <c r="D386" s="62">
        <f t="shared" si="36"/>
        <v>23</v>
      </c>
      <c r="E386" s="74">
        <f t="shared" si="37"/>
        <v>500</v>
      </c>
      <c r="F386">
        <f>'Ref Current'!AQ50</f>
        <v>0.49511000000000016</v>
      </c>
      <c r="I386" s="63">
        <f t="shared" si="40"/>
        <v>4.4231791600212657E-2</v>
      </c>
      <c r="J386" t="str">
        <f t="shared" si="34"/>
        <v>INSERT INTO public.current_info(
location_id, loading_type, current_type, current_profile_id, depth, current_speed, direction, return_period, probability, unit_id)
 VALUES (2,'long-term','Loop',23,500,0.49511,null,null,0.0442317916002127,1);</v>
      </c>
    </row>
    <row r="387" spans="1:10" x14ac:dyDescent="0.25">
      <c r="A387">
        <v>2</v>
      </c>
      <c r="B387" s="62" t="s">
        <v>179</v>
      </c>
      <c r="C387" s="62" t="s">
        <v>116</v>
      </c>
      <c r="D387" s="62">
        <f t="shared" si="36"/>
        <v>23</v>
      </c>
      <c r="E387" s="74">
        <f t="shared" si="37"/>
        <v>600</v>
      </c>
      <c r="F387">
        <f>'Ref Current'!AQ51</f>
        <v>0.39068680000000011</v>
      </c>
      <c r="I387" s="63">
        <f t="shared" si="40"/>
        <v>4.4231791600212657E-2</v>
      </c>
      <c r="J387" t="str">
        <f t="shared" si="34"/>
        <v>INSERT INTO public.current_info(
location_id, loading_type, current_type, current_profile_id, depth, current_speed, direction, return_period, probability, unit_id)
 VALUES (2,'long-term','Loop',23,600,0.3906868,null,null,0.0442317916002127,1);</v>
      </c>
    </row>
    <row r="388" spans="1:10" x14ac:dyDescent="0.25">
      <c r="A388">
        <v>2</v>
      </c>
      <c r="B388" s="62" t="s">
        <v>179</v>
      </c>
      <c r="C388" s="62" t="s">
        <v>116</v>
      </c>
      <c r="D388" s="62">
        <f t="shared" si="36"/>
        <v>23</v>
      </c>
      <c r="E388" s="74">
        <f t="shared" si="37"/>
        <v>700</v>
      </c>
      <c r="F388">
        <f>'Ref Current'!AQ52</f>
        <v>0.31326960000000004</v>
      </c>
      <c r="I388" s="63">
        <f t="shared" si="40"/>
        <v>4.4231791600212657E-2</v>
      </c>
      <c r="J388" t="str">
        <f t="shared" ref="J388:J451" si="41">CONCATENATE("INSERT INTO public.current_info(
location_id, loading_type, current_type, current_profile_id, depth, current_speed, direction, return_period, probability, unit_id)
 VALUES (",A388,",'",B388,"','",C388,"',",D388,",",E388,",",F388,",",IF(LEN(G388)&gt;0,G388,"null"),",",IF(LEN(H388)&gt;0,H388,"null"),",",I388,",1);")</f>
        <v>INSERT INTO public.current_info(
location_id, loading_type, current_type, current_profile_id, depth, current_speed, direction, return_period, probability, unit_id)
 VALUES (2,'long-term','Loop',23,700,0.3132696,null,null,0.0442317916002127,1);</v>
      </c>
    </row>
    <row r="389" spans="1:10" x14ac:dyDescent="0.25">
      <c r="A389">
        <v>2</v>
      </c>
      <c r="B389" s="62" t="s">
        <v>179</v>
      </c>
      <c r="C389" s="62" t="s">
        <v>116</v>
      </c>
      <c r="D389" s="62">
        <f t="shared" si="36"/>
        <v>23</v>
      </c>
      <c r="E389" s="74">
        <f t="shared" si="37"/>
        <v>750</v>
      </c>
      <c r="F389">
        <f>'Ref Current'!AQ53</f>
        <v>0.27006000000000008</v>
      </c>
      <c r="I389" s="63">
        <f t="shared" si="40"/>
        <v>4.4231791600212657E-2</v>
      </c>
      <c r="J389" t="str">
        <f t="shared" si="41"/>
        <v>INSERT INTO public.current_info(
location_id, loading_type, current_type, current_profile_id, depth, current_speed, direction, return_period, probability, unit_id)
 VALUES (2,'long-term','Loop',23,750,0.27006,null,null,0.0442317916002127,1);</v>
      </c>
    </row>
    <row r="390" spans="1:10" x14ac:dyDescent="0.25">
      <c r="A390">
        <v>2</v>
      </c>
      <c r="B390" s="62" t="s">
        <v>179</v>
      </c>
      <c r="C390" s="62" t="s">
        <v>116</v>
      </c>
      <c r="D390" s="62">
        <f t="shared" si="36"/>
        <v>23</v>
      </c>
      <c r="E390" s="74">
        <f t="shared" si="37"/>
        <v>800</v>
      </c>
      <c r="F390">
        <f>'Ref Current'!AQ54</f>
        <v>0.25205600000000011</v>
      </c>
      <c r="I390" s="63">
        <f t="shared" si="40"/>
        <v>4.4231791600212657E-2</v>
      </c>
      <c r="J390" t="str">
        <f t="shared" si="41"/>
        <v>INSERT INTO public.current_info(
location_id, loading_type, current_type, current_profile_id, depth, current_speed, direction, return_period, probability, unit_id)
 VALUES (2,'long-term','Loop',23,800,0.252056,null,null,0.0442317916002127,1);</v>
      </c>
    </row>
    <row r="391" spans="1:10" x14ac:dyDescent="0.25">
      <c r="A391">
        <v>2</v>
      </c>
      <c r="B391" s="62" t="s">
        <v>179</v>
      </c>
      <c r="C391" s="62" t="s">
        <v>116</v>
      </c>
      <c r="D391" s="62">
        <f t="shared" si="36"/>
        <v>23</v>
      </c>
      <c r="E391" s="74">
        <f t="shared" si="37"/>
        <v>900</v>
      </c>
      <c r="F391">
        <f>'Ref Current'!AQ55</f>
        <v>0.21784840000000005</v>
      </c>
      <c r="I391" s="63">
        <f t="shared" si="40"/>
        <v>4.4231791600212657E-2</v>
      </c>
      <c r="J391" t="str">
        <f t="shared" si="41"/>
        <v>INSERT INTO public.current_info(
location_id, loading_type, current_type, current_profile_id, depth, current_speed, direction, return_period, probability, unit_id)
 VALUES (2,'long-term','Loop',23,900,0.2178484,null,null,0.0442317916002127,1);</v>
      </c>
    </row>
    <row r="392" spans="1:10" x14ac:dyDescent="0.25">
      <c r="A392">
        <v>2</v>
      </c>
      <c r="B392" s="62" t="s">
        <v>179</v>
      </c>
      <c r="C392" s="62" t="s">
        <v>116</v>
      </c>
      <c r="D392" s="62">
        <f t="shared" si="36"/>
        <v>23</v>
      </c>
      <c r="E392" s="74">
        <f t="shared" si="37"/>
        <v>1000</v>
      </c>
      <c r="F392">
        <f>'Ref Current'!AQ56</f>
        <v>0.11342520000000003</v>
      </c>
      <c r="I392" s="63">
        <f t="shared" si="40"/>
        <v>4.4231791600212657E-2</v>
      </c>
      <c r="J392" t="str">
        <f t="shared" si="41"/>
        <v>INSERT INTO public.current_info(
location_id, loading_type, current_type, current_profile_id, depth, current_speed, direction, return_period, probability, unit_id)
 VALUES (2,'long-term','Loop',23,1000,0.1134252,null,null,0.0442317916002127,1);</v>
      </c>
    </row>
    <row r="393" spans="1:10" x14ac:dyDescent="0.25">
      <c r="A393">
        <v>2</v>
      </c>
      <c r="B393" s="62" t="s">
        <v>179</v>
      </c>
      <c r="C393" s="62" t="s">
        <v>116</v>
      </c>
      <c r="D393" s="62">
        <f t="shared" si="36"/>
        <v>23</v>
      </c>
      <c r="E393" s="74">
        <f t="shared" si="37"/>
        <v>2896</v>
      </c>
      <c r="F393">
        <f>'Ref Current'!AQ57</f>
        <v>0.08</v>
      </c>
      <c r="I393" s="63">
        <f t="shared" si="40"/>
        <v>4.4231791600212657E-2</v>
      </c>
      <c r="J393" t="str">
        <f t="shared" si="41"/>
        <v>INSERT INTO public.current_info(
location_id, loading_type, current_type, current_profile_id, depth, current_speed, direction, return_period, probability, unit_id)
 VALUES (2,'long-term','Loop',23,2896,0.08,null,null,0.0442317916002127,1);</v>
      </c>
    </row>
    <row r="394" spans="1:10" x14ac:dyDescent="0.25">
      <c r="A394">
        <v>2</v>
      </c>
      <c r="B394" s="62" t="s">
        <v>179</v>
      </c>
      <c r="C394" s="62" t="s">
        <v>116</v>
      </c>
      <c r="D394" s="62">
        <f t="shared" si="36"/>
        <v>24</v>
      </c>
      <c r="E394" s="74">
        <f t="shared" si="37"/>
        <v>0</v>
      </c>
      <c r="F394">
        <f>'Ref Current'!AR41</f>
        <v>1.9290000000000005</v>
      </c>
      <c r="I394">
        <f>'Ref Current'!AR39</f>
        <v>1.1057947900053164E-2</v>
      </c>
      <c r="J394" t="str">
        <f t="shared" si="41"/>
        <v>INSERT INTO public.current_info(
location_id, loading_type, current_type, current_profile_id, depth, current_speed, direction, return_period, probability, unit_id)
 VALUES (2,'long-term','Loop',24,0,1.929,null,null,0.0110579479000532,1);</v>
      </c>
    </row>
    <row r="395" spans="1:10" x14ac:dyDescent="0.25">
      <c r="A395">
        <v>2</v>
      </c>
      <c r="B395" s="62" t="s">
        <v>179</v>
      </c>
      <c r="C395" s="62" t="s">
        <v>116</v>
      </c>
      <c r="D395" s="62">
        <f t="shared" si="36"/>
        <v>24</v>
      </c>
      <c r="E395" s="74">
        <f t="shared" si="37"/>
        <v>25</v>
      </c>
      <c r="F395">
        <f>'Ref Current'!AR42</f>
        <v>1.9290000000000005</v>
      </c>
      <c r="I395">
        <f>I394</f>
        <v>1.1057947900053164E-2</v>
      </c>
      <c r="J395" t="str">
        <f t="shared" si="41"/>
        <v>INSERT INTO public.current_info(
location_id, loading_type, current_type, current_profile_id, depth, current_speed, direction, return_period, probability, unit_id)
 VALUES (2,'long-term','Loop',24,25,1.929,null,null,0.0110579479000532,1);</v>
      </c>
    </row>
    <row r="396" spans="1:10" x14ac:dyDescent="0.25">
      <c r="A396">
        <v>2</v>
      </c>
      <c r="B396" s="62" t="s">
        <v>179</v>
      </c>
      <c r="C396" s="62" t="s">
        <v>116</v>
      </c>
      <c r="D396" s="62">
        <f t="shared" si="36"/>
        <v>24</v>
      </c>
      <c r="E396" s="74">
        <f t="shared" si="37"/>
        <v>50</v>
      </c>
      <c r="F396">
        <f>'Ref Current'!AR43</f>
        <v>1.9290000000000005</v>
      </c>
      <c r="I396">
        <f t="shared" ref="I396:I410" si="42">I395</f>
        <v>1.1057947900053164E-2</v>
      </c>
      <c r="J396" t="str">
        <f t="shared" si="41"/>
        <v>INSERT INTO public.current_info(
location_id, loading_type, current_type, current_profile_id, depth, current_speed, direction, return_period, probability, unit_id)
 VALUES (2,'long-term','Loop',24,50,1.929,null,null,0.0110579479000532,1);</v>
      </c>
    </row>
    <row r="397" spans="1:10" x14ac:dyDescent="0.25">
      <c r="A397">
        <v>2</v>
      </c>
      <c r="B397" s="62" t="s">
        <v>179</v>
      </c>
      <c r="C397" s="62" t="s">
        <v>116</v>
      </c>
      <c r="D397" s="62">
        <f t="shared" si="36"/>
        <v>24</v>
      </c>
      <c r="E397" s="74">
        <f t="shared" si="37"/>
        <v>75</v>
      </c>
      <c r="F397">
        <f>'Ref Current'!AR44</f>
        <v>1.9212840000000004</v>
      </c>
      <c r="I397">
        <f t="shared" si="42"/>
        <v>1.1057947900053164E-2</v>
      </c>
      <c r="J397" t="str">
        <f t="shared" si="41"/>
        <v>INSERT INTO public.current_info(
location_id, loading_type, current_type, current_profile_id, depth, current_speed, direction, return_period, probability, unit_id)
 VALUES (2,'long-term','Loop',24,75,1.921284,null,null,0.0110579479000532,1);</v>
      </c>
    </row>
    <row r="398" spans="1:10" x14ac:dyDescent="0.25">
      <c r="A398">
        <v>2</v>
      </c>
      <c r="B398" s="62" t="s">
        <v>179</v>
      </c>
      <c r="C398" s="62" t="s">
        <v>116</v>
      </c>
      <c r="D398" s="62">
        <f t="shared" si="36"/>
        <v>24</v>
      </c>
      <c r="E398" s="74">
        <f t="shared" si="37"/>
        <v>100</v>
      </c>
      <c r="F398">
        <f>'Ref Current'!AR45</f>
        <v>1.7534610000000006</v>
      </c>
      <c r="I398">
        <f t="shared" si="42"/>
        <v>1.1057947900053164E-2</v>
      </c>
      <c r="J398" t="str">
        <f t="shared" si="41"/>
        <v>INSERT INTO public.current_info(
location_id, loading_type, current_type, current_profile_id, depth, current_speed, direction, return_period, probability, unit_id)
 VALUES (2,'long-term','Loop',24,100,1.753461,null,null,0.0110579479000532,1);</v>
      </c>
    </row>
    <row r="399" spans="1:10" x14ac:dyDescent="0.25">
      <c r="A399">
        <v>2</v>
      </c>
      <c r="B399" s="62" t="s">
        <v>179</v>
      </c>
      <c r="C399" s="62" t="s">
        <v>116</v>
      </c>
      <c r="D399" s="62">
        <f t="shared" si="36"/>
        <v>24</v>
      </c>
      <c r="E399" s="74">
        <f t="shared" si="37"/>
        <v>125</v>
      </c>
      <c r="F399">
        <f>'Ref Current'!AR46</f>
        <v>1.4872590000000003</v>
      </c>
      <c r="I399">
        <f t="shared" si="42"/>
        <v>1.1057947900053164E-2</v>
      </c>
      <c r="J399" t="str">
        <f t="shared" si="41"/>
        <v>INSERT INTO public.current_info(
location_id, loading_type, current_type, current_profile_id, depth, current_speed, direction, return_period, probability, unit_id)
 VALUES (2,'long-term','Loop',24,125,1.487259,null,null,0.0110579479000532,1);</v>
      </c>
    </row>
    <row r="400" spans="1:10" x14ac:dyDescent="0.25">
      <c r="A400">
        <v>2</v>
      </c>
      <c r="B400" s="62" t="s">
        <v>179</v>
      </c>
      <c r="C400" s="62" t="s">
        <v>116</v>
      </c>
      <c r="D400" s="62">
        <f t="shared" si="36"/>
        <v>24</v>
      </c>
      <c r="E400" s="74">
        <f t="shared" si="37"/>
        <v>200</v>
      </c>
      <c r="F400">
        <f>'Ref Current'!AR47</f>
        <v>1.3117200000000004</v>
      </c>
      <c r="I400">
        <f t="shared" si="42"/>
        <v>1.1057947900053164E-2</v>
      </c>
      <c r="J400" t="str">
        <f t="shared" si="41"/>
        <v>INSERT INTO public.current_info(
location_id, loading_type, current_type, current_profile_id, depth, current_speed, direction, return_period, probability, unit_id)
 VALUES (2,'long-term','Loop',24,200,1.31172,null,null,0.0110579479000532,1);</v>
      </c>
    </row>
    <row r="401" spans="1:10" x14ac:dyDescent="0.25">
      <c r="A401">
        <v>2</v>
      </c>
      <c r="B401" s="62" t="s">
        <v>179</v>
      </c>
      <c r="C401" s="62" t="s">
        <v>116</v>
      </c>
      <c r="D401" s="62">
        <f t="shared" si="36"/>
        <v>24</v>
      </c>
      <c r="E401" s="74">
        <f t="shared" si="37"/>
        <v>300</v>
      </c>
      <c r="F401">
        <f>'Ref Current'!AR48</f>
        <v>0.97607400000000022</v>
      </c>
      <c r="I401">
        <f t="shared" si="42"/>
        <v>1.1057947900053164E-2</v>
      </c>
      <c r="J401" t="str">
        <f t="shared" si="41"/>
        <v>INSERT INTO public.current_info(
location_id, loading_type, current_type, current_profile_id, depth, current_speed, direction, return_period, probability, unit_id)
 VALUES (2,'long-term','Loop',24,300,0.976074,null,null,0.0110579479000532,1);</v>
      </c>
    </row>
    <row r="402" spans="1:10" x14ac:dyDescent="0.25">
      <c r="A402">
        <v>2</v>
      </c>
      <c r="B402" s="62" t="s">
        <v>179</v>
      </c>
      <c r="C402" s="62" t="s">
        <v>116</v>
      </c>
      <c r="D402" s="62">
        <f t="shared" si="36"/>
        <v>24</v>
      </c>
      <c r="E402" s="74">
        <f t="shared" si="37"/>
        <v>400</v>
      </c>
      <c r="F402">
        <f>'Ref Current'!AR49</f>
        <v>0.68865300000000018</v>
      </c>
      <c r="I402">
        <f t="shared" si="42"/>
        <v>1.1057947900053164E-2</v>
      </c>
      <c r="J402" t="str">
        <f t="shared" si="41"/>
        <v>INSERT INTO public.current_info(
location_id, loading_type, current_type, current_profile_id, depth, current_speed, direction, return_period, probability, unit_id)
 VALUES (2,'long-term','Loop',24,400,0.688653,null,null,0.0110579479000532,1);</v>
      </c>
    </row>
    <row r="403" spans="1:10" x14ac:dyDescent="0.25">
      <c r="A403">
        <v>2</v>
      </c>
      <c r="B403" s="62" t="s">
        <v>179</v>
      </c>
      <c r="C403" s="62" t="s">
        <v>116</v>
      </c>
      <c r="D403" s="62">
        <f t="shared" si="36"/>
        <v>24</v>
      </c>
      <c r="E403" s="74">
        <f t="shared" si="37"/>
        <v>500</v>
      </c>
      <c r="F403">
        <f>'Ref Current'!AR50</f>
        <v>0.53047500000000014</v>
      </c>
      <c r="I403">
        <f t="shared" si="42"/>
        <v>1.1057947900053164E-2</v>
      </c>
      <c r="J403" t="str">
        <f t="shared" si="41"/>
        <v>INSERT INTO public.current_info(
location_id, loading_type, current_type, current_profile_id, depth, current_speed, direction, return_period, probability, unit_id)
 VALUES (2,'long-term','Loop',24,500,0.530475,null,null,0.0110579479000532,1);</v>
      </c>
    </row>
    <row r="404" spans="1:10" x14ac:dyDescent="0.25">
      <c r="A404">
        <v>2</v>
      </c>
      <c r="B404" s="62" t="s">
        <v>179</v>
      </c>
      <c r="C404" s="62" t="s">
        <v>116</v>
      </c>
      <c r="D404" s="62">
        <f t="shared" si="36"/>
        <v>24</v>
      </c>
      <c r="E404" s="74">
        <f t="shared" si="37"/>
        <v>600</v>
      </c>
      <c r="F404">
        <f>'Ref Current'!AR51</f>
        <v>0.4185930000000001</v>
      </c>
      <c r="I404">
        <f t="shared" si="42"/>
        <v>1.1057947900053164E-2</v>
      </c>
      <c r="J404" t="str">
        <f t="shared" si="41"/>
        <v>INSERT INTO public.current_info(
location_id, loading_type, current_type, current_profile_id, depth, current_speed, direction, return_period, probability, unit_id)
 VALUES (2,'long-term','Loop',24,600,0.418593,null,null,0.0110579479000532,1);</v>
      </c>
    </row>
    <row r="405" spans="1:10" x14ac:dyDescent="0.25">
      <c r="A405">
        <v>2</v>
      </c>
      <c r="B405" s="62" t="s">
        <v>179</v>
      </c>
      <c r="C405" s="62" t="s">
        <v>116</v>
      </c>
      <c r="D405" s="62">
        <f t="shared" ref="D405:D410" si="43">D388+1</f>
        <v>24</v>
      </c>
      <c r="E405" s="74">
        <f t="shared" ref="E405:E410" si="44">E388</f>
        <v>700</v>
      </c>
      <c r="F405">
        <f>'Ref Current'!AR52</f>
        <v>0.33564600000000006</v>
      </c>
      <c r="I405">
        <f t="shared" si="42"/>
        <v>1.1057947900053164E-2</v>
      </c>
      <c r="J405" t="str">
        <f t="shared" si="41"/>
        <v>INSERT INTO public.current_info(
location_id, loading_type, current_type, current_profile_id, depth, current_speed, direction, return_period, probability, unit_id)
 VALUES (2,'long-term','Loop',24,700,0.335646,null,null,0.0110579479000532,1);</v>
      </c>
    </row>
    <row r="406" spans="1:10" x14ac:dyDescent="0.25">
      <c r="A406">
        <v>2</v>
      </c>
      <c r="B406" s="62" t="s">
        <v>179</v>
      </c>
      <c r="C406" s="62" t="s">
        <v>116</v>
      </c>
      <c r="D406" s="62">
        <f t="shared" si="43"/>
        <v>24</v>
      </c>
      <c r="E406" s="74">
        <f t="shared" si="44"/>
        <v>750</v>
      </c>
      <c r="F406">
        <f>'Ref Current'!AR53</f>
        <v>0.28935000000000005</v>
      </c>
      <c r="I406">
        <f t="shared" si="42"/>
        <v>1.1057947900053164E-2</v>
      </c>
      <c r="J406" t="str">
        <f t="shared" si="41"/>
        <v>INSERT INTO public.current_info(
location_id, loading_type, current_type, current_profile_id, depth, current_speed, direction, return_period, probability, unit_id)
 VALUES (2,'long-term','Loop',24,750,0.28935,null,null,0.0110579479000532,1);</v>
      </c>
    </row>
    <row r="407" spans="1:10" x14ac:dyDescent="0.25">
      <c r="A407">
        <v>2</v>
      </c>
      <c r="B407" s="62" t="s">
        <v>179</v>
      </c>
      <c r="C407" s="62" t="s">
        <v>116</v>
      </c>
      <c r="D407" s="62">
        <f t="shared" si="43"/>
        <v>24</v>
      </c>
      <c r="E407" s="74">
        <f t="shared" si="44"/>
        <v>800</v>
      </c>
      <c r="F407">
        <f>'Ref Current'!AR54</f>
        <v>0.27006000000000008</v>
      </c>
      <c r="I407">
        <f t="shared" si="42"/>
        <v>1.1057947900053164E-2</v>
      </c>
      <c r="J407" t="str">
        <f t="shared" si="41"/>
        <v>INSERT INTO public.current_info(
location_id, loading_type, current_type, current_profile_id, depth, current_speed, direction, return_period, probability, unit_id)
 VALUES (2,'long-term','Loop',24,800,0.27006,null,null,0.0110579479000532,1);</v>
      </c>
    </row>
    <row r="408" spans="1:10" x14ac:dyDescent="0.25">
      <c r="A408">
        <v>2</v>
      </c>
      <c r="B408" s="62" t="s">
        <v>179</v>
      </c>
      <c r="C408" s="62" t="s">
        <v>116</v>
      </c>
      <c r="D408" s="62">
        <f t="shared" si="43"/>
        <v>24</v>
      </c>
      <c r="E408" s="74">
        <f t="shared" si="44"/>
        <v>900</v>
      </c>
      <c r="F408">
        <f>'Ref Current'!AR55</f>
        <v>0.23340900000000006</v>
      </c>
      <c r="I408">
        <f t="shared" si="42"/>
        <v>1.1057947900053164E-2</v>
      </c>
      <c r="J408" t="str">
        <f t="shared" si="41"/>
        <v>INSERT INTO public.current_info(
location_id, loading_type, current_type, current_profile_id, depth, current_speed, direction, return_period, probability, unit_id)
 VALUES (2,'long-term','Loop',24,900,0.233409,null,null,0.0110579479000532,1);</v>
      </c>
    </row>
    <row r="409" spans="1:10" x14ac:dyDescent="0.25">
      <c r="A409">
        <v>2</v>
      </c>
      <c r="B409" s="62" t="s">
        <v>179</v>
      </c>
      <c r="C409" s="62" t="s">
        <v>116</v>
      </c>
      <c r="D409" s="62">
        <f t="shared" si="43"/>
        <v>24</v>
      </c>
      <c r="E409" s="74">
        <f t="shared" si="44"/>
        <v>1000</v>
      </c>
      <c r="F409">
        <f>'Ref Current'!AR56</f>
        <v>0.12152700000000004</v>
      </c>
      <c r="I409">
        <f t="shared" si="42"/>
        <v>1.1057947900053164E-2</v>
      </c>
      <c r="J409" t="str">
        <f t="shared" si="41"/>
        <v>INSERT INTO public.current_info(
location_id, loading_type, current_type, current_profile_id, depth, current_speed, direction, return_period, probability, unit_id)
 VALUES (2,'long-term','Loop',24,1000,0.121527,null,null,0.0110579479000532,1);</v>
      </c>
    </row>
    <row r="410" spans="1:10" x14ac:dyDescent="0.25">
      <c r="A410">
        <v>2</v>
      </c>
      <c r="B410" s="62" t="s">
        <v>179</v>
      </c>
      <c r="C410" s="62" t="s">
        <v>116</v>
      </c>
      <c r="D410" s="62">
        <f t="shared" si="43"/>
        <v>24</v>
      </c>
      <c r="E410" s="74">
        <f t="shared" si="44"/>
        <v>2896</v>
      </c>
      <c r="F410">
        <f>'Ref Current'!AR57</f>
        <v>0.08</v>
      </c>
      <c r="I410">
        <f t="shared" si="42"/>
        <v>1.1057947900053164E-2</v>
      </c>
      <c r="J410" t="str">
        <f t="shared" si="41"/>
        <v>INSERT INTO public.current_info(
location_id, loading_type, current_type, current_profile_id, depth, current_speed, direction, return_period, probability, unit_id)
 VALUES (2,'long-term','Loop',24,2896,0.08,null,null,0.0110579479000532,1);</v>
      </c>
    </row>
    <row r="411" spans="1:10" x14ac:dyDescent="0.25">
      <c r="A411">
        <v>4</v>
      </c>
      <c r="B411" s="62" t="s">
        <v>179</v>
      </c>
      <c r="C411" s="62" t="s">
        <v>202</v>
      </c>
      <c r="D411" s="62">
        <v>1</v>
      </c>
      <c r="E411" s="74">
        <f>'Ref Current'!C66</f>
        <v>0</v>
      </c>
      <c r="F411">
        <f>'Ref Current'!$A$66*'Ref Current'!D66</f>
        <v>0.2</v>
      </c>
      <c r="I411">
        <f>'Ref Current'!B66</f>
        <v>11.930999999999999</v>
      </c>
      <c r="J411" t="str">
        <f t="shared" si="41"/>
        <v>INSERT INTO public.current_info(
location_id, loading_type, current_type, current_profile_id, depth, current_speed, direction, return_period, probability, unit_id)
 VALUES (4,'long-term','NA',1,0,0.2,null,null,11.931,1);</v>
      </c>
    </row>
    <row r="412" spans="1:10" x14ac:dyDescent="0.25">
      <c r="A412">
        <v>4</v>
      </c>
      <c r="B412" s="62" t="s">
        <v>179</v>
      </c>
      <c r="C412" s="62" t="s">
        <v>202</v>
      </c>
      <c r="D412" s="62">
        <v>1</v>
      </c>
      <c r="E412" s="74">
        <f>'Ref Current'!C67</f>
        <v>10</v>
      </c>
      <c r="F412">
        <f>'Ref Current'!$A$66*'Ref Current'!D67</f>
        <v>0.2</v>
      </c>
      <c r="I412">
        <f>I411</f>
        <v>11.930999999999999</v>
      </c>
      <c r="J412" t="str">
        <f t="shared" si="41"/>
        <v>INSERT INTO public.current_info(
location_id, loading_type, current_type, current_profile_id, depth, current_speed, direction, return_period, probability, unit_id)
 VALUES (4,'long-term','NA',1,10,0.2,null,null,11.931,1);</v>
      </c>
    </row>
    <row r="413" spans="1:10" x14ac:dyDescent="0.25">
      <c r="A413">
        <v>4</v>
      </c>
      <c r="B413" s="62" t="s">
        <v>179</v>
      </c>
      <c r="C413" s="62" t="s">
        <v>202</v>
      </c>
      <c r="D413" s="62">
        <v>1</v>
      </c>
      <c r="E413" s="74">
        <f>'Ref Current'!C68</f>
        <v>20</v>
      </c>
      <c r="F413">
        <f>'Ref Current'!$A$66*'Ref Current'!D68</f>
        <v>0.16000000000000003</v>
      </c>
      <c r="I413">
        <f t="shared" ref="I413:I476" si="45">I412</f>
        <v>11.930999999999999</v>
      </c>
      <c r="J413" t="str">
        <f t="shared" si="41"/>
        <v>INSERT INTO public.current_info(
location_id, loading_type, current_type, current_profile_id, depth, current_speed, direction, return_period, probability, unit_id)
 VALUES (4,'long-term','NA',1,20,0.16,null,null,11.931,1);</v>
      </c>
    </row>
    <row r="414" spans="1:10" x14ac:dyDescent="0.25">
      <c r="A414">
        <v>4</v>
      </c>
      <c r="B414" s="62" t="s">
        <v>179</v>
      </c>
      <c r="C414" s="62" t="s">
        <v>202</v>
      </c>
      <c r="D414" s="62">
        <v>1</v>
      </c>
      <c r="E414" s="74">
        <f>'Ref Current'!C69</f>
        <v>50</v>
      </c>
      <c r="F414">
        <f>'Ref Current'!$A$66*'Ref Current'!D69</f>
        <v>0.14399999999999999</v>
      </c>
      <c r="I414">
        <f t="shared" si="45"/>
        <v>11.930999999999999</v>
      </c>
      <c r="J414" t="str">
        <f t="shared" si="41"/>
        <v>INSERT INTO public.current_info(
location_id, loading_type, current_type, current_profile_id, depth, current_speed, direction, return_period, probability, unit_id)
 VALUES (4,'long-term','NA',1,50,0.144,null,null,11.931,1);</v>
      </c>
    </row>
    <row r="415" spans="1:10" x14ac:dyDescent="0.25">
      <c r="A415">
        <v>4</v>
      </c>
      <c r="B415" s="62" t="s">
        <v>179</v>
      </c>
      <c r="C415" s="62" t="s">
        <v>202</v>
      </c>
      <c r="D415" s="62">
        <v>1</v>
      </c>
      <c r="E415" s="74">
        <f>'Ref Current'!C70</f>
        <v>100</v>
      </c>
      <c r="F415">
        <f>'Ref Current'!$A$66*'Ref Current'!D70</f>
        <v>0.10200000000000001</v>
      </c>
      <c r="I415">
        <f t="shared" si="45"/>
        <v>11.930999999999999</v>
      </c>
      <c r="J415" t="str">
        <f t="shared" si="41"/>
        <v>INSERT INTO public.current_info(
location_id, loading_type, current_type, current_profile_id, depth, current_speed, direction, return_period, probability, unit_id)
 VALUES (4,'long-term','NA',1,100,0.102,null,null,11.931,1);</v>
      </c>
    </row>
    <row r="416" spans="1:10" x14ac:dyDescent="0.25">
      <c r="A416">
        <v>4</v>
      </c>
      <c r="B416" s="62" t="s">
        <v>179</v>
      </c>
      <c r="C416" s="62" t="s">
        <v>202</v>
      </c>
      <c r="D416" s="62">
        <v>1</v>
      </c>
      <c r="E416" s="74">
        <f>'Ref Current'!C71</f>
        <v>125</v>
      </c>
      <c r="F416">
        <f>'Ref Current'!$A$66*'Ref Current'!D71</f>
        <v>8.6000000000000007E-2</v>
      </c>
      <c r="I416">
        <f t="shared" si="45"/>
        <v>11.930999999999999</v>
      </c>
      <c r="J416" t="str">
        <f t="shared" si="41"/>
        <v>INSERT INTO public.current_info(
location_id, loading_type, current_type, current_profile_id, depth, current_speed, direction, return_period, probability, unit_id)
 VALUES (4,'long-term','NA',1,125,0.086,null,null,11.931,1);</v>
      </c>
    </row>
    <row r="417" spans="1:10" x14ac:dyDescent="0.25">
      <c r="A417">
        <v>4</v>
      </c>
      <c r="B417" s="62" t="s">
        <v>179</v>
      </c>
      <c r="C417" s="62" t="s">
        <v>202</v>
      </c>
      <c r="D417" s="62">
        <v>1</v>
      </c>
      <c r="E417" s="74">
        <f>'Ref Current'!C72</f>
        <v>150</v>
      </c>
      <c r="F417">
        <f>'Ref Current'!$A$66*'Ref Current'!D72</f>
        <v>7.3999999999999996E-2</v>
      </c>
      <c r="I417">
        <f t="shared" si="45"/>
        <v>11.930999999999999</v>
      </c>
      <c r="J417" t="str">
        <f t="shared" si="41"/>
        <v>INSERT INTO public.current_info(
location_id, loading_type, current_type, current_profile_id, depth, current_speed, direction, return_period, probability, unit_id)
 VALUES (4,'long-term','NA',1,150,0.074,null,null,11.931,1);</v>
      </c>
    </row>
    <row r="418" spans="1:10" x14ac:dyDescent="0.25">
      <c r="A418">
        <v>4</v>
      </c>
      <c r="B418" s="62" t="s">
        <v>179</v>
      </c>
      <c r="C418" s="62" t="s">
        <v>202</v>
      </c>
      <c r="D418" s="62">
        <v>1</v>
      </c>
      <c r="E418" s="74">
        <f>'Ref Current'!C73</f>
        <v>200</v>
      </c>
      <c r="F418">
        <f>'Ref Current'!$A$66*'Ref Current'!D73</f>
        <v>5.7999999999999996E-2</v>
      </c>
      <c r="I418">
        <f t="shared" si="45"/>
        <v>11.930999999999999</v>
      </c>
      <c r="J418" t="str">
        <f t="shared" si="41"/>
        <v>INSERT INTO public.current_info(
location_id, loading_type, current_type, current_profile_id, depth, current_speed, direction, return_period, probability, unit_id)
 VALUES (4,'long-term','NA',1,200,0.058,null,null,11.931,1);</v>
      </c>
    </row>
    <row r="419" spans="1:10" x14ac:dyDescent="0.25">
      <c r="A419">
        <v>4</v>
      </c>
      <c r="B419" s="62" t="s">
        <v>179</v>
      </c>
      <c r="C419" s="62" t="s">
        <v>202</v>
      </c>
      <c r="D419" s="62">
        <v>1</v>
      </c>
      <c r="E419" s="74">
        <f>'Ref Current'!C74</f>
        <v>300</v>
      </c>
      <c r="F419">
        <f>'Ref Current'!$A$66*'Ref Current'!D74</f>
        <v>0.06</v>
      </c>
      <c r="I419">
        <f t="shared" si="45"/>
        <v>11.930999999999999</v>
      </c>
      <c r="J419" t="str">
        <f t="shared" si="41"/>
        <v>INSERT INTO public.current_info(
location_id, loading_type, current_type, current_profile_id, depth, current_speed, direction, return_period, probability, unit_id)
 VALUES (4,'long-term','NA',1,300,0.06,null,null,11.931,1);</v>
      </c>
    </row>
    <row r="420" spans="1:10" x14ac:dyDescent="0.25">
      <c r="A420">
        <v>4</v>
      </c>
      <c r="B420" s="62" t="s">
        <v>179</v>
      </c>
      <c r="C420" s="62" t="s">
        <v>202</v>
      </c>
      <c r="D420" s="62">
        <v>1</v>
      </c>
      <c r="E420" s="74">
        <f>'Ref Current'!C75</f>
        <v>400</v>
      </c>
      <c r="F420">
        <f>'Ref Current'!$A$66*'Ref Current'!D75</f>
        <v>5.6000000000000008E-2</v>
      </c>
      <c r="I420">
        <f t="shared" si="45"/>
        <v>11.930999999999999</v>
      </c>
      <c r="J420" t="str">
        <f t="shared" si="41"/>
        <v>INSERT INTO public.current_info(
location_id, loading_type, current_type, current_profile_id, depth, current_speed, direction, return_period, probability, unit_id)
 VALUES (4,'long-term','NA',1,400,0.056,null,null,11.931,1);</v>
      </c>
    </row>
    <row r="421" spans="1:10" x14ac:dyDescent="0.25">
      <c r="A421">
        <v>4</v>
      </c>
      <c r="B421" s="62" t="s">
        <v>179</v>
      </c>
      <c r="C421" s="62" t="s">
        <v>202</v>
      </c>
      <c r="D421" s="62">
        <v>1</v>
      </c>
      <c r="E421" s="74">
        <f>'Ref Current'!C76</f>
        <v>450</v>
      </c>
      <c r="F421">
        <f>'Ref Current'!$A$66*'Ref Current'!D76</f>
        <v>0.05</v>
      </c>
      <c r="I421">
        <f t="shared" si="45"/>
        <v>11.930999999999999</v>
      </c>
      <c r="J421" t="str">
        <f t="shared" si="41"/>
        <v>INSERT INTO public.current_info(
location_id, loading_type, current_type, current_profile_id, depth, current_speed, direction, return_period, probability, unit_id)
 VALUES (4,'long-term','NA',1,450,0.05,null,null,11.931,1);</v>
      </c>
    </row>
    <row r="422" spans="1:10" x14ac:dyDescent="0.25">
      <c r="A422">
        <v>4</v>
      </c>
      <c r="B422" s="62" t="s">
        <v>179</v>
      </c>
      <c r="C422" s="62" t="s">
        <v>202</v>
      </c>
      <c r="D422" s="62">
        <v>1</v>
      </c>
      <c r="E422" s="74">
        <f>'Ref Current'!C77</f>
        <v>500</v>
      </c>
      <c r="F422">
        <f>'Ref Current'!$A$66*'Ref Current'!D77</f>
        <v>4.6000000000000006E-2</v>
      </c>
      <c r="I422">
        <f t="shared" si="45"/>
        <v>11.930999999999999</v>
      </c>
      <c r="J422" t="str">
        <f t="shared" si="41"/>
        <v>INSERT INTO public.current_info(
location_id, loading_type, current_type, current_profile_id, depth, current_speed, direction, return_period, probability, unit_id)
 VALUES (4,'long-term','NA',1,500,0.046,null,null,11.931,1);</v>
      </c>
    </row>
    <row r="423" spans="1:10" x14ac:dyDescent="0.25">
      <c r="A423">
        <v>4</v>
      </c>
      <c r="B423" s="62" t="s">
        <v>179</v>
      </c>
      <c r="C423" s="62" t="s">
        <v>202</v>
      </c>
      <c r="D423" s="62">
        <v>1</v>
      </c>
      <c r="E423" s="74">
        <f>'Ref Current'!C78</f>
        <v>627</v>
      </c>
      <c r="F423">
        <f>'Ref Current'!$A$66*'Ref Current'!D78</f>
        <v>4.0000000000000008E-2</v>
      </c>
      <c r="I423">
        <f t="shared" si="45"/>
        <v>11.930999999999999</v>
      </c>
      <c r="J423" t="str">
        <f t="shared" si="41"/>
        <v>INSERT INTO public.current_info(
location_id, loading_type, current_type, current_profile_id, depth, current_speed, direction, return_period, probability, unit_id)
 VALUES (4,'long-term','NA',1,627,0.04,null,null,11.931,1);</v>
      </c>
    </row>
    <row r="424" spans="1:10" x14ac:dyDescent="0.25">
      <c r="A424">
        <v>4</v>
      </c>
      <c r="B424" s="62" t="s">
        <v>179</v>
      </c>
      <c r="C424" s="62" t="s">
        <v>202</v>
      </c>
      <c r="D424" s="62">
        <v>1</v>
      </c>
      <c r="E424" s="74">
        <f>'Ref Current'!C79</f>
        <v>800</v>
      </c>
      <c r="F424">
        <f>'Ref Current'!$A$66*'Ref Current'!D79</f>
        <v>4.2000000000000003E-2</v>
      </c>
      <c r="I424">
        <f t="shared" si="45"/>
        <v>11.930999999999999</v>
      </c>
      <c r="J424" t="str">
        <f t="shared" si="41"/>
        <v>INSERT INTO public.current_info(
location_id, loading_type, current_type, current_profile_id, depth, current_speed, direction, return_period, probability, unit_id)
 VALUES (4,'long-term','NA',1,800,0.042,null,null,11.931,1);</v>
      </c>
    </row>
    <row r="425" spans="1:10" x14ac:dyDescent="0.25">
      <c r="A425">
        <v>4</v>
      </c>
      <c r="B425" s="62" t="s">
        <v>179</v>
      </c>
      <c r="C425" s="62" t="s">
        <v>202</v>
      </c>
      <c r="D425" s="62">
        <v>1</v>
      </c>
      <c r="E425" s="74">
        <f>'Ref Current'!C80</f>
        <v>1000</v>
      </c>
      <c r="F425">
        <f>'Ref Current'!$A$66*'Ref Current'!D80</f>
        <v>5.7999999999999996E-2</v>
      </c>
      <c r="I425">
        <f t="shared" si="45"/>
        <v>11.930999999999999</v>
      </c>
      <c r="J425" t="str">
        <f t="shared" si="41"/>
        <v>INSERT INTO public.current_info(
location_id, loading_type, current_type, current_profile_id, depth, current_speed, direction, return_period, probability, unit_id)
 VALUES (4,'long-term','NA',1,1000,0.058,null,null,11.931,1);</v>
      </c>
    </row>
    <row r="426" spans="1:10" x14ac:dyDescent="0.25">
      <c r="A426">
        <v>4</v>
      </c>
      <c r="B426" s="62" t="s">
        <v>179</v>
      </c>
      <c r="C426" s="62" t="s">
        <v>202</v>
      </c>
      <c r="D426" s="62">
        <v>1</v>
      </c>
      <c r="E426" s="74">
        <f>'Ref Current'!C81</f>
        <v>1250</v>
      </c>
      <c r="F426">
        <f>'Ref Current'!$A$66*'Ref Current'!D81</f>
        <v>0.10400000000000001</v>
      </c>
      <c r="I426">
        <f t="shared" si="45"/>
        <v>11.930999999999999</v>
      </c>
      <c r="J426" t="str">
        <f t="shared" si="41"/>
        <v>INSERT INTO public.current_info(
location_id, loading_type, current_type, current_profile_id, depth, current_speed, direction, return_period, probability, unit_id)
 VALUES (4,'long-term','NA',1,1250,0.104,null,null,11.931,1);</v>
      </c>
    </row>
    <row r="427" spans="1:10" x14ac:dyDescent="0.25">
      <c r="A427">
        <v>4</v>
      </c>
      <c r="B427" s="62" t="s">
        <v>179</v>
      </c>
      <c r="C427" s="62" t="s">
        <v>202</v>
      </c>
      <c r="D427" s="62">
        <v>1</v>
      </c>
      <c r="E427" s="74">
        <f>'Ref Current'!C82</f>
        <v>1500</v>
      </c>
      <c r="F427">
        <f>'Ref Current'!$A$66*'Ref Current'!D82</f>
        <v>8.6000000000000007E-2</v>
      </c>
      <c r="I427">
        <f t="shared" si="45"/>
        <v>11.930999999999999</v>
      </c>
      <c r="J427" t="str">
        <f t="shared" si="41"/>
        <v>INSERT INTO public.current_info(
location_id, loading_type, current_type, current_profile_id, depth, current_speed, direction, return_period, probability, unit_id)
 VALUES (4,'long-term','NA',1,1500,0.086,null,null,11.931,1);</v>
      </c>
    </row>
    <row r="428" spans="1:10" x14ac:dyDescent="0.25">
      <c r="A428">
        <v>4</v>
      </c>
      <c r="B428" s="62" t="s">
        <v>179</v>
      </c>
      <c r="C428" s="62" t="s">
        <v>202</v>
      </c>
      <c r="D428" s="62">
        <v>1</v>
      </c>
      <c r="E428" s="74">
        <f>'Ref Current'!C83</f>
        <v>1650</v>
      </c>
      <c r="F428">
        <f>'Ref Current'!$A$66*'Ref Current'!D83</f>
        <v>6.2E-2</v>
      </c>
      <c r="I428">
        <f t="shared" si="45"/>
        <v>11.930999999999999</v>
      </c>
      <c r="J428" t="str">
        <f t="shared" si="41"/>
        <v>INSERT INTO public.current_info(
location_id, loading_type, current_type, current_profile_id, depth, current_speed, direction, return_period, probability, unit_id)
 VALUES (4,'long-term','NA',1,1650,0.062,null,null,11.931,1);</v>
      </c>
    </row>
    <row r="429" spans="1:10" x14ac:dyDescent="0.25">
      <c r="A429">
        <v>4</v>
      </c>
      <c r="B429" s="62" t="s">
        <v>179</v>
      </c>
      <c r="C429" s="62" t="s">
        <v>202</v>
      </c>
      <c r="D429" s="62">
        <f>D411+1</f>
        <v>2</v>
      </c>
      <c r="E429" s="74">
        <f>E411</f>
        <v>0</v>
      </c>
      <c r="F429">
        <f>'Ref Current'!$A$67*'Ref Current'!D66</f>
        <v>0.4</v>
      </c>
      <c r="I429">
        <f>'Ref Current'!B67</f>
        <v>31.024999999999999</v>
      </c>
      <c r="J429" t="str">
        <f t="shared" si="41"/>
        <v>INSERT INTO public.current_info(
location_id, loading_type, current_type, current_profile_id, depth, current_speed, direction, return_period, probability, unit_id)
 VALUES (4,'long-term','NA',2,0,0.4,null,null,31.025,1);</v>
      </c>
    </row>
    <row r="430" spans="1:10" x14ac:dyDescent="0.25">
      <c r="A430">
        <v>4</v>
      </c>
      <c r="B430" s="62" t="s">
        <v>179</v>
      </c>
      <c r="C430" s="62" t="s">
        <v>202</v>
      </c>
      <c r="D430" s="62">
        <f t="shared" ref="D430:D493" si="46">D412+1</f>
        <v>2</v>
      </c>
      <c r="E430" s="74">
        <f t="shared" ref="E430:E493" si="47">E412</f>
        <v>10</v>
      </c>
      <c r="F430">
        <f>'Ref Current'!$A$67*'Ref Current'!D67</f>
        <v>0.4</v>
      </c>
      <c r="I430">
        <f t="shared" si="45"/>
        <v>31.024999999999999</v>
      </c>
      <c r="J430" t="str">
        <f t="shared" si="41"/>
        <v>INSERT INTO public.current_info(
location_id, loading_type, current_type, current_profile_id, depth, current_speed, direction, return_period, probability, unit_id)
 VALUES (4,'long-term','NA',2,10,0.4,null,null,31.025,1);</v>
      </c>
    </row>
    <row r="431" spans="1:10" x14ac:dyDescent="0.25">
      <c r="A431">
        <v>4</v>
      </c>
      <c r="B431" s="62" t="s">
        <v>179</v>
      </c>
      <c r="C431" s="62" t="s">
        <v>202</v>
      </c>
      <c r="D431" s="62">
        <f t="shared" si="46"/>
        <v>2</v>
      </c>
      <c r="E431" s="74">
        <f t="shared" si="47"/>
        <v>20</v>
      </c>
      <c r="F431">
        <f>'Ref Current'!$A$67*'Ref Current'!D68</f>
        <v>0.32000000000000006</v>
      </c>
      <c r="I431">
        <f t="shared" si="45"/>
        <v>31.024999999999999</v>
      </c>
      <c r="J431" t="str">
        <f t="shared" si="41"/>
        <v>INSERT INTO public.current_info(
location_id, loading_type, current_type, current_profile_id, depth, current_speed, direction, return_period, probability, unit_id)
 VALUES (4,'long-term','NA',2,20,0.32,null,null,31.025,1);</v>
      </c>
    </row>
    <row r="432" spans="1:10" x14ac:dyDescent="0.25">
      <c r="A432">
        <v>4</v>
      </c>
      <c r="B432" s="62" t="s">
        <v>179</v>
      </c>
      <c r="C432" s="62" t="s">
        <v>202</v>
      </c>
      <c r="D432" s="62">
        <f t="shared" si="46"/>
        <v>2</v>
      </c>
      <c r="E432" s="74">
        <f t="shared" si="47"/>
        <v>50</v>
      </c>
      <c r="F432">
        <f>'Ref Current'!$A$67*'Ref Current'!D69</f>
        <v>0.28799999999999998</v>
      </c>
      <c r="I432">
        <f t="shared" si="45"/>
        <v>31.024999999999999</v>
      </c>
      <c r="J432" t="str">
        <f t="shared" si="41"/>
        <v>INSERT INTO public.current_info(
location_id, loading_type, current_type, current_profile_id, depth, current_speed, direction, return_period, probability, unit_id)
 VALUES (4,'long-term','NA',2,50,0.288,null,null,31.025,1);</v>
      </c>
    </row>
    <row r="433" spans="1:10" x14ac:dyDescent="0.25">
      <c r="A433">
        <v>4</v>
      </c>
      <c r="B433" s="62" t="s">
        <v>179</v>
      </c>
      <c r="C433" s="62" t="s">
        <v>202</v>
      </c>
      <c r="D433" s="62">
        <f t="shared" si="46"/>
        <v>2</v>
      </c>
      <c r="E433" s="74">
        <f t="shared" si="47"/>
        <v>100</v>
      </c>
      <c r="F433">
        <f>'Ref Current'!$A$67*'Ref Current'!D70</f>
        <v>0.20400000000000001</v>
      </c>
      <c r="I433">
        <f t="shared" si="45"/>
        <v>31.024999999999999</v>
      </c>
      <c r="J433" t="str">
        <f t="shared" si="41"/>
        <v>INSERT INTO public.current_info(
location_id, loading_type, current_type, current_profile_id, depth, current_speed, direction, return_period, probability, unit_id)
 VALUES (4,'long-term','NA',2,100,0.204,null,null,31.025,1);</v>
      </c>
    </row>
    <row r="434" spans="1:10" x14ac:dyDescent="0.25">
      <c r="A434">
        <v>4</v>
      </c>
      <c r="B434" s="62" t="s">
        <v>179</v>
      </c>
      <c r="C434" s="62" t="s">
        <v>202</v>
      </c>
      <c r="D434" s="62">
        <f t="shared" si="46"/>
        <v>2</v>
      </c>
      <c r="E434" s="74">
        <f t="shared" si="47"/>
        <v>125</v>
      </c>
      <c r="F434">
        <f>'Ref Current'!$A$67*'Ref Current'!D71</f>
        <v>0.17200000000000001</v>
      </c>
      <c r="I434">
        <f t="shared" si="45"/>
        <v>31.024999999999999</v>
      </c>
      <c r="J434" t="str">
        <f t="shared" si="41"/>
        <v>INSERT INTO public.current_info(
location_id, loading_type, current_type, current_profile_id, depth, current_speed, direction, return_period, probability, unit_id)
 VALUES (4,'long-term','NA',2,125,0.172,null,null,31.025,1);</v>
      </c>
    </row>
    <row r="435" spans="1:10" x14ac:dyDescent="0.25">
      <c r="A435">
        <v>4</v>
      </c>
      <c r="B435" s="62" t="s">
        <v>179</v>
      </c>
      <c r="C435" s="62" t="s">
        <v>202</v>
      </c>
      <c r="D435" s="62">
        <f t="shared" si="46"/>
        <v>2</v>
      </c>
      <c r="E435" s="74">
        <f t="shared" si="47"/>
        <v>150</v>
      </c>
      <c r="F435">
        <f>'Ref Current'!$A$67*'Ref Current'!D72</f>
        <v>0.14799999999999999</v>
      </c>
      <c r="I435">
        <f t="shared" si="45"/>
        <v>31.024999999999999</v>
      </c>
      <c r="J435" t="str">
        <f t="shared" si="41"/>
        <v>INSERT INTO public.current_info(
location_id, loading_type, current_type, current_profile_id, depth, current_speed, direction, return_period, probability, unit_id)
 VALUES (4,'long-term','NA',2,150,0.148,null,null,31.025,1);</v>
      </c>
    </row>
    <row r="436" spans="1:10" x14ac:dyDescent="0.25">
      <c r="A436">
        <v>4</v>
      </c>
      <c r="B436" s="62" t="s">
        <v>179</v>
      </c>
      <c r="C436" s="62" t="s">
        <v>202</v>
      </c>
      <c r="D436" s="62">
        <f t="shared" si="46"/>
        <v>2</v>
      </c>
      <c r="E436" s="74">
        <f t="shared" si="47"/>
        <v>200</v>
      </c>
      <c r="F436">
        <f>'Ref Current'!$A$67*'Ref Current'!D73</f>
        <v>0.11599999999999999</v>
      </c>
      <c r="I436">
        <f t="shared" si="45"/>
        <v>31.024999999999999</v>
      </c>
      <c r="J436" t="str">
        <f t="shared" si="41"/>
        <v>INSERT INTO public.current_info(
location_id, loading_type, current_type, current_profile_id, depth, current_speed, direction, return_period, probability, unit_id)
 VALUES (4,'long-term','NA',2,200,0.116,null,null,31.025,1);</v>
      </c>
    </row>
    <row r="437" spans="1:10" x14ac:dyDescent="0.25">
      <c r="A437">
        <v>4</v>
      </c>
      <c r="B437" s="62" t="s">
        <v>179</v>
      </c>
      <c r="C437" s="62" t="s">
        <v>202</v>
      </c>
      <c r="D437" s="62">
        <f t="shared" si="46"/>
        <v>2</v>
      </c>
      <c r="E437" s="74">
        <f t="shared" si="47"/>
        <v>300</v>
      </c>
      <c r="F437">
        <f>'Ref Current'!$A$67*'Ref Current'!D74</f>
        <v>0.12</v>
      </c>
      <c r="I437">
        <f t="shared" si="45"/>
        <v>31.024999999999999</v>
      </c>
      <c r="J437" t="str">
        <f t="shared" si="41"/>
        <v>INSERT INTO public.current_info(
location_id, loading_type, current_type, current_profile_id, depth, current_speed, direction, return_period, probability, unit_id)
 VALUES (4,'long-term','NA',2,300,0.12,null,null,31.025,1);</v>
      </c>
    </row>
    <row r="438" spans="1:10" x14ac:dyDescent="0.25">
      <c r="A438">
        <v>4</v>
      </c>
      <c r="B438" s="62" t="s">
        <v>179</v>
      </c>
      <c r="C438" s="62" t="s">
        <v>202</v>
      </c>
      <c r="D438" s="62">
        <f t="shared" si="46"/>
        <v>2</v>
      </c>
      <c r="E438" s="74">
        <f t="shared" si="47"/>
        <v>400</v>
      </c>
      <c r="F438">
        <f>'Ref Current'!$A$67*'Ref Current'!D75</f>
        <v>0.11200000000000002</v>
      </c>
      <c r="I438">
        <f t="shared" si="45"/>
        <v>31.024999999999999</v>
      </c>
      <c r="J438" t="str">
        <f t="shared" si="41"/>
        <v>INSERT INTO public.current_info(
location_id, loading_type, current_type, current_profile_id, depth, current_speed, direction, return_period, probability, unit_id)
 VALUES (4,'long-term','NA',2,400,0.112,null,null,31.025,1);</v>
      </c>
    </row>
    <row r="439" spans="1:10" x14ac:dyDescent="0.25">
      <c r="A439">
        <v>4</v>
      </c>
      <c r="B439" s="62" t="s">
        <v>179</v>
      </c>
      <c r="C439" s="62" t="s">
        <v>202</v>
      </c>
      <c r="D439" s="62">
        <f t="shared" si="46"/>
        <v>2</v>
      </c>
      <c r="E439" s="74">
        <f t="shared" si="47"/>
        <v>450</v>
      </c>
      <c r="F439">
        <f>'Ref Current'!$A$67*'Ref Current'!D76</f>
        <v>0.1</v>
      </c>
      <c r="I439">
        <f t="shared" si="45"/>
        <v>31.024999999999999</v>
      </c>
      <c r="J439" t="str">
        <f t="shared" si="41"/>
        <v>INSERT INTO public.current_info(
location_id, loading_type, current_type, current_profile_id, depth, current_speed, direction, return_period, probability, unit_id)
 VALUES (4,'long-term','NA',2,450,0.1,null,null,31.025,1);</v>
      </c>
    </row>
    <row r="440" spans="1:10" x14ac:dyDescent="0.25">
      <c r="A440">
        <v>4</v>
      </c>
      <c r="B440" s="62" t="s">
        <v>179</v>
      </c>
      <c r="C440" s="62" t="s">
        <v>202</v>
      </c>
      <c r="D440" s="62">
        <f t="shared" si="46"/>
        <v>2</v>
      </c>
      <c r="E440" s="74">
        <f t="shared" si="47"/>
        <v>500</v>
      </c>
      <c r="F440">
        <f>'Ref Current'!$A$67*'Ref Current'!D77</f>
        <v>9.2000000000000012E-2</v>
      </c>
      <c r="I440">
        <f t="shared" si="45"/>
        <v>31.024999999999999</v>
      </c>
      <c r="J440" t="str">
        <f t="shared" si="41"/>
        <v>INSERT INTO public.current_info(
location_id, loading_type, current_type, current_profile_id, depth, current_speed, direction, return_period, probability, unit_id)
 VALUES (4,'long-term','NA',2,500,0.092,null,null,31.025,1);</v>
      </c>
    </row>
    <row r="441" spans="1:10" x14ac:dyDescent="0.25">
      <c r="A441">
        <v>4</v>
      </c>
      <c r="B441" s="62" t="s">
        <v>179</v>
      </c>
      <c r="C441" s="62" t="s">
        <v>202</v>
      </c>
      <c r="D441" s="62">
        <f t="shared" si="46"/>
        <v>2</v>
      </c>
      <c r="E441" s="74">
        <f t="shared" si="47"/>
        <v>627</v>
      </c>
      <c r="F441">
        <f>'Ref Current'!$A$67*'Ref Current'!D78</f>
        <v>8.0000000000000016E-2</v>
      </c>
      <c r="I441">
        <f t="shared" si="45"/>
        <v>31.024999999999999</v>
      </c>
      <c r="J441" t="str">
        <f t="shared" si="41"/>
        <v>INSERT INTO public.current_info(
location_id, loading_type, current_type, current_profile_id, depth, current_speed, direction, return_period, probability, unit_id)
 VALUES (4,'long-term','NA',2,627,0.08,null,null,31.025,1);</v>
      </c>
    </row>
    <row r="442" spans="1:10" x14ac:dyDescent="0.25">
      <c r="A442">
        <v>4</v>
      </c>
      <c r="B442" s="62" t="s">
        <v>179</v>
      </c>
      <c r="C442" s="62" t="s">
        <v>202</v>
      </c>
      <c r="D442" s="62">
        <f t="shared" si="46"/>
        <v>2</v>
      </c>
      <c r="E442" s="74">
        <f t="shared" si="47"/>
        <v>800</v>
      </c>
      <c r="F442">
        <f>'Ref Current'!$A$67*'Ref Current'!D79</f>
        <v>8.4000000000000005E-2</v>
      </c>
      <c r="I442">
        <f t="shared" si="45"/>
        <v>31.024999999999999</v>
      </c>
      <c r="J442" t="str">
        <f t="shared" si="41"/>
        <v>INSERT INTO public.current_info(
location_id, loading_type, current_type, current_profile_id, depth, current_speed, direction, return_period, probability, unit_id)
 VALUES (4,'long-term','NA',2,800,0.084,null,null,31.025,1);</v>
      </c>
    </row>
    <row r="443" spans="1:10" x14ac:dyDescent="0.25">
      <c r="A443">
        <v>4</v>
      </c>
      <c r="B443" s="62" t="s">
        <v>179</v>
      </c>
      <c r="C443" s="62" t="s">
        <v>202</v>
      </c>
      <c r="D443" s="62">
        <f t="shared" si="46"/>
        <v>2</v>
      </c>
      <c r="E443" s="74">
        <f t="shared" si="47"/>
        <v>1000</v>
      </c>
      <c r="F443">
        <f>'Ref Current'!$A$67*'Ref Current'!D80</f>
        <v>0.11599999999999999</v>
      </c>
      <c r="I443">
        <f t="shared" si="45"/>
        <v>31.024999999999999</v>
      </c>
      <c r="J443" t="str">
        <f t="shared" si="41"/>
        <v>INSERT INTO public.current_info(
location_id, loading_type, current_type, current_profile_id, depth, current_speed, direction, return_period, probability, unit_id)
 VALUES (4,'long-term','NA',2,1000,0.116,null,null,31.025,1);</v>
      </c>
    </row>
    <row r="444" spans="1:10" x14ac:dyDescent="0.25">
      <c r="A444">
        <v>4</v>
      </c>
      <c r="B444" s="62" t="s">
        <v>179</v>
      </c>
      <c r="C444" s="62" t="s">
        <v>202</v>
      </c>
      <c r="D444" s="62">
        <f t="shared" si="46"/>
        <v>2</v>
      </c>
      <c r="E444" s="74">
        <f t="shared" si="47"/>
        <v>1250</v>
      </c>
      <c r="F444">
        <f>'Ref Current'!$A$67*'Ref Current'!D81</f>
        <v>0.20800000000000002</v>
      </c>
      <c r="I444">
        <f t="shared" si="45"/>
        <v>31.024999999999999</v>
      </c>
      <c r="J444" t="str">
        <f t="shared" si="41"/>
        <v>INSERT INTO public.current_info(
location_id, loading_type, current_type, current_profile_id, depth, current_speed, direction, return_period, probability, unit_id)
 VALUES (4,'long-term','NA',2,1250,0.208,null,null,31.025,1);</v>
      </c>
    </row>
    <row r="445" spans="1:10" x14ac:dyDescent="0.25">
      <c r="A445">
        <v>4</v>
      </c>
      <c r="B445" s="62" t="s">
        <v>179</v>
      </c>
      <c r="C445" s="62" t="s">
        <v>202</v>
      </c>
      <c r="D445" s="62">
        <f t="shared" si="46"/>
        <v>2</v>
      </c>
      <c r="E445" s="74">
        <f t="shared" si="47"/>
        <v>1500</v>
      </c>
      <c r="F445">
        <f>'Ref Current'!$A$67*'Ref Current'!D82</f>
        <v>0.17200000000000001</v>
      </c>
      <c r="I445">
        <f t="shared" si="45"/>
        <v>31.024999999999999</v>
      </c>
      <c r="J445" t="str">
        <f t="shared" si="41"/>
        <v>INSERT INTO public.current_info(
location_id, loading_type, current_type, current_profile_id, depth, current_speed, direction, return_period, probability, unit_id)
 VALUES (4,'long-term','NA',2,1500,0.172,null,null,31.025,1);</v>
      </c>
    </row>
    <row r="446" spans="1:10" x14ac:dyDescent="0.25">
      <c r="A446">
        <v>4</v>
      </c>
      <c r="B446" s="62" t="s">
        <v>179</v>
      </c>
      <c r="C446" s="62" t="s">
        <v>202</v>
      </c>
      <c r="D446" s="62">
        <f t="shared" si="46"/>
        <v>2</v>
      </c>
      <c r="E446" s="74">
        <f t="shared" si="47"/>
        <v>1650</v>
      </c>
      <c r="F446">
        <f>'Ref Current'!$A$67*'Ref Current'!D83</f>
        <v>0.124</v>
      </c>
      <c r="I446">
        <f t="shared" si="45"/>
        <v>31.024999999999999</v>
      </c>
      <c r="J446" t="str">
        <f t="shared" si="41"/>
        <v>INSERT INTO public.current_info(
location_id, loading_type, current_type, current_profile_id, depth, current_speed, direction, return_period, probability, unit_id)
 VALUES (4,'long-term','NA',2,1650,0.124,null,null,31.025,1);</v>
      </c>
    </row>
    <row r="447" spans="1:10" x14ac:dyDescent="0.25">
      <c r="A447">
        <v>4</v>
      </c>
      <c r="B447" s="62" t="s">
        <v>179</v>
      </c>
      <c r="C447" s="62" t="s">
        <v>202</v>
      </c>
      <c r="D447" s="62">
        <f t="shared" si="46"/>
        <v>3</v>
      </c>
      <c r="E447" s="74">
        <f t="shared" si="47"/>
        <v>0</v>
      </c>
      <c r="F447">
        <f>'Ref Current'!$A$68*'Ref Current'!D66</f>
        <v>0.60000000000000009</v>
      </c>
      <c r="I447">
        <f>'Ref Current'!B68</f>
        <v>29.645</v>
      </c>
      <c r="J447" t="str">
        <f t="shared" si="41"/>
        <v>INSERT INTO public.current_info(
location_id, loading_type, current_type, current_profile_id, depth, current_speed, direction, return_period, probability, unit_id)
 VALUES (4,'long-term','NA',3,0,0.6,null,null,29.645,1);</v>
      </c>
    </row>
    <row r="448" spans="1:10" x14ac:dyDescent="0.25">
      <c r="A448">
        <v>4</v>
      </c>
      <c r="B448" s="62" t="s">
        <v>179</v>
      </c>
      <c r="C448" s="62" t="s">
        <v>202</v>
      </c>
      <c r="D448" s="62">
        <f t="shared" si="46"/>
        <v>3</v>
      </c>
      <c r="E448" s="74">
        <f t="shared" si="47"/>
        <v>10</v>
      </c>
      <c r="F448">
        <f>'Ref Current'!$A$68*'Ref Current'!D67</f>
        <v>0.60000000000000009</v>
      </c>
      <c r="I448">
        <f t="shared" si="45"/>
        <v>29.645</v>
      </c>
      <c r="J448" t="str">
        <f t="shared" si="41"/>
        <v>INSERT INTO public.current_info(
location_id, loading_type, current_type, current_profile_id, depth, current_speed, direction, return_period, probability, unit_id)
 VALUES (4,'long-term','NA',3,10,0.6,null,null,29.645,1);</v>
      </c>
    </row>
    <row r="449" spans="1:10" x14ac:dyDescent="0.25">
      <c r="A449">
        <v>4</v>
      </c>
      <c r="B449" s="62" t="s">
        <v>179</v>
      </c>
      <c r="C449" s="62" t="s">
        <v>202</v>
      </c>
      <c r="D449" s="62">
        <f t="shared" si="46"/>
        <v>3</v>
      </c>
      <c r="E449" s="74">
        <f t="shared" si="47"/>
        <v>20</v>
      </c>
      <c r="F449">
        <f>'Ref Current'!$A$68*'Ref Current'!D68</f>
        <v>0.48000000000000009</v>
      </c>
      <c r="I449">
        <f t="shared" si="45"/>
        <v>29.645</v>
      </c>
      <c r="J449" t="str">
        <f t="shared" si="41"/>
        <v>INSERT INTO public.current_info(
location_id, loading_type, current_type, current_profile_id, depth, current_speed, direction, return_period, probability, unit_id)
 VALUES (4,'long-term','NA',3,20,0.48,null,null,29.645,1);</v>
      </c>
    </row>
    <row r="450" spans="1:10" x14ac:dyDescent="0.25">
      <c r="A450">
        <v>4</v>
      </c>
      <c r="B450" s="62" t="s">
        <v>179</v>
      </c>
      <c r="C450" s="62" t="s">
        <v>202</v>
      </c>
      <c r="D450" s="62">
        <f t="shared" si="46"/>
        <v>3</v>
      </c>
      <c r="E450" s="74">
        <f t="shared" si="47"/>
        <v>50</v>
      </c>
      <c r="F450">
        <f>'Ref Current'!$A$68*'Ref Current'!D69</f>
        <v>0.43200000000000005</v>
      </c>
      <c r="I450">
        <f t="shared" si="45"/>
        <v>29.645</v>
      </c>
      <c r="J450" t="str">
        <f t="shared" si="41"/>
        <v>INSERT INTO public.current_info(
location_id, loading_type, current_type, current_profile_id, depth, current_speed, direction, return_period, probability, unit_id)
 VALUES (4,'long-term','NA',3,50,0.432,null,null,29.645,1);</v>
      </c>
    </row>
    <row r="451" spans="1:10" x14ac:dyDescent="0.25">
      <c r="A451">
        <v>4</v>
      </c>
      <c r="B451" s="62" t="s">
        <v>179</v>
      </c>
      <c r="C451" s="62" t="s">
        <v>202</v>
      </c>
      <c r="D451" s="62">
        <f t="shared" si="46"/>
        <v>3</v>
      </c>
      <c r="E451" s="74">
        <f t="shared" si="47"/>
        <v>100</v>
      </c>
      <c r="F451">
        <f>'Ref Current'!$A$68*'Ref Current'!D70</f>
        <v>0.30600000000000005</v>
      </c>
      <c r="I451">
        <f t="shared" si="45"/>
        <v>29.645</v>
      </c>
      <c r="J451" t="str">
        <f t="shared" si="41"/>
        <v>INSERT INTO public.current_info(
location_id, loading_type, current_type, current_profile_id, depth, current_speed, direction, return_period, probability, unit_id)
 VALUES (4,'long-term','NA',3,100,0.306,null,null,29.645,1);</v>
      </c>
    </row>
    <row r="452" spans="1:10" x14ac:dyDescent="0.25">
      <c r="A452">
        <v>4</v>
      </c>
      <c r="B452" s="62" t="s">
        <v>179</v>
      </c>
      <c r="C452" s="62" t="s">
        <v>202</v>
      </c>
      <c r="D452" s="62">
        <f t="shared" si="46"/>
        <v>3</v>
      </c>
      <c r="E452" s="74">
        <f t="shared" si="47"/>
        <v>125</v>
      </c>
      <c r="F452">
        <f>'Ref Current'!$A$68*'Ref Current'!D71</f>
        <v>0.25800000000000001</v>
      </c>
      <c r="I452">
        <f t="shared" si="45"/>
        <v>29.645</v>
      </c>
      <c r="J452" t="str">
        <f t="shared" ref="J452:J515" si="48">CONCATENATE("INSERT INTO public.current_info(
location_id, loading_type, current_type, current_profile_id, depth, current_speed, direction, return_period, probability, unit_id)
 VALUES (",A452,",'",B452,"','",C452,"',",D452,",",E452,",",F452,",",IF(LEN(G452)&gt;0,G452,"null"),",",IF(LEN(H452)&gt;0,H452,"null"),",",I452,",1);")</f>
        <v>INSERT INTO public.current_info(
location_id, loading_type, current_type, current_profile_id, depth, current_speed, direction, return_period, probability, unit_id)
 VALUES (4,'long-term','NA',3,125,0.258,null,null,29.645,1);</v>
      </c>
    </row>
    <row r="453" spans="1:10" x14ac:dyDescent="0.25">
      <c r="A453">
        <v>4</v>
      </c>
      <c r="B453" s="62" t="s">
        <v>179</v>
      </c>
      <c r="C453" s="62" t="s">
        <v>202</v>
      </c>
      <c r="D453" s="62">
        <f t="shared" si="46"/>
        <v>3</v>
      </c>
      <c r="E453" s="74">
        <f t="shared" si="47"/>
        <v>150</v>
      </c>
      <c r="F453">
        <f>'Ref Current'!$A$68*'Ref Current'!D72</f>
        <v>0.22200000000000003</v>
      </c>
      <c r="I453">
        <f t="shared" si="45"/>
        <v>29.645</v>
      </c>
      <c r="J453" t="str">
        <f t="shared" si="48"/>
        <v>INSERT INTO public.current_info(
location_id, loading_type, current_type, current_profile_id, depth, current_speed, direction, return_period, probability, unit_id)
 VALUES (4,'long-term','NA',3,150,0.222,null,null,29.645,1);</v>
      </c>
    </row>
    <row r="454" spans="1:10" x14ac:dyDescent="0.25">
      <c r="A454">
        <v>4</v>
      </c>
      <c r="B454" s="62" t="s">
        <v>179</v>
      </c>
      <c r="C454" s="62" t="s">
        <v>202</v>
      </c>
      <c r="D454" s="62">
        <f t="shared" si="46"/>
        <v>3</v>
      </c>
      <c r="E454" s="74">
        <f t="shared" si="47"/>
        <v>200</v>
      </c>
      <c r="F454">
        <f>'Ref Current'!$A$68*'Ref Current'!D73</f>
        <v>0.17400000000000002</v>
      </c>
      <c r="I454">
        <f t="shared" si="45"/>
        <v>29.645</v>
      </c>
      <c r="J454" t="str">
        <f t="shared" si="48"/>
        <v>INSERT INTO public.current_info(
location_id, loading_type, current_type, current_profile_id, depth, current_speed, direction, return_period, probability, unit_id)
 VALUES (4,'long-term','NA',3,200,0.174,null,null,29.645,1);</v>
      </c>
    </row>
    <row r="455" spans="1:10" x14ac:dyDescent="0.25">
      <c r="A455">
        <v>4</v>
      </c>
      <c r="B455" s="62" t="s">
        <v>179</v>
      </c>
      <c r="C455" s="62" t="s">
        <v>202</v>
      </c>
      <c r="D455" s="62">
        <f t="shared" si="46"/>
        <v>3</v>
      </c>
      <c r="E455" s="74">
        <f t="shared" si="47"/>
        <v>300</v>
      </c>
      <c r="F455">
        <f>'Ref Current'!$A$68*'Ref Current'!D74</f>
        <v>0.18000000000000002</v>
      </c>
      <c r="I455">
        <f t="shared" si="45"/>
        <v>29.645</v>
      </c>
      <c r="J455" t="str">
        <f t="shared" si="48"/>
        <v>INSERT INTO public.current_info(
location_id, loading_type, current_type, current_profile_id, depth, current_speed, direction, return_period, probability, unit_id)
 VALUES (4,'long-term','NA',3,300,0.18,null,null,29.645,1);</v>
      </c>
    </row>
    <row r="456" spans="1:10" x14ac:dyDescent="0.25">
      <c r="A456">
        <v>4</v>
      </c>
      <c r="B456" s="62" t="s">
        <v>179</v>
      </c>
      <c r="C456" s="62" t="s">
        <v>202</v>
      </c>
      <c r="D456" s="62">
        <f t="shared" si="46"/>
        <v>3</v>
      </c>
      <c r="E456" s="74">
        <f t="shared" si="47"/>
        <v>400</v>
      </c>
      <c r="F456">
        <f>'Ref Current'!$A$68*'Ref Current'!D75</f>
        <v>0.16800000000000004</v>
      </c>
      <c r="I456">
        <f t="shared" si="45"/>
        <v>29.645</v>
      </c>
      <c r="J456" t="str">
        <f t="shared" si="48"/>
        <v>INSERT INTO public.current_info(
location_id, loading_type, current_type, current_profile_id, depth, current_speed, direction, return_period, probability, unit_id)
 VALUES (4,'long-term','NA',3,400,0.168,null,null,29.645,1);</v>
      </c>
    </row>
    <row r="457" spans="1:10" x14ac:dyDescent="0.25">
      <c r="A457">
        <v>4</v>
      </c>
      <c r="B457" s="62" t="s">
        <v>179</v>
      </c>
      <c r="C457" s="62" t="s">
        <v>202</v>
      </c>
      <c r="D457" s="62">
        <f t="shared" si="46"/>
        <v>3</v>
      </c>
      <c r="E457" s="74">
        <f t="shared" si="47"/>
        <v>450</v>
      </c>
      <c r="F457">
        <f>'Ref Current'!$A$68*'Ref Current'!D76</f>
        <v>0.15000000000000002</v>
      </c>
      <c r="I457">
        <f t="shared" si="45"/>
        <v>29.645</v>
      </c>
      <c r="J457" t="str">
        <f t="shared" si="48"/>
        <v>INSERT INTO public.current_info(
location_id, loading_type, current_type, current_profile_id, depth, current_speed, direction, return_period, probability, unit_id)
 VALUES (4,'long-term','NA',3,450,0.15,null,null,29.645,1);</v>
      </c>
    </row>
    <row r="458" spans="1:10" x14ac:dyDescent="0.25">
      <c r="A458">
        <v>4</v>
      </c>
      <c r="B458" s="62" t="s">
        <v>179</v>
      </c>
      <c r="C458" s="62" t="s">
        <v>202</v>
      </c>
      <c r="D458" s="62">
        <f t="shared" si="46"/>
        <v>3</v>
      </c>
      <c r="E458" s="74">
        <f t="shared" si="47"/>
        <v>500</v>
      </c>
      <c r="F458">
        <f>'Ref Current'!$A$68*'Ref Current'!D77</f>
        <v>0.13800000000000004</v>
      </c>
      <c r="I458">
        <f t="shared" si="45"/>
        <v>29.645</v>
      </c>
      <c r="J458" t="str">
        <f t="shared" si="48"/>
        <v>INSERT INTO public.current_info(
location_id, loading_type, current_type, current_profile_id, depth, current_speed, direction, return_period, probability, unit_id)
 VALUES (4,'long-term','NA',3,500,0.138,null,null,29.645,1);</v>
      </c>
    </row>
    <row r="459" spans="1:10" x14ac:dyDescent="0.25">
      <c r="A459">
        <v>4</v>
      </c>
      <c r="B459" s="62" t="s">
        <v>179</v>
      </c>
      <c r="C459" s="62" t="s">
        <v>202</v>
      </c>
      <c r="D459" s="62">
        <f t="shared" si="46"/>
        <v>3</v>
      </c>
      <c r="E459" s="74">
        <f t="shared" si="47"/>
        <v>627</v>
      </c>
      <c r="F459">
        <f>'Ref Current'!$A$68*'Ref Current'!D78</f>
        <v>0.12000000000000002</v>
      </c>
      <c r="I459">
        <f t="shared" si="45"/>
        <v>29.645</v>
      </c>
      <c r="J459" t="str">
        <f t="shared" si="48"/>
        <v>INSERT INTO public.current_info(
location_id, loading_type, current_type, current_profile_id, depth, current_speed, direction, return_period, probability, unit_id)
 VALUES (4,'long-term','NA',3,627,0.12,null,null,29.645,1);</v>
      </c>
    </row>
    <row r="460" spans="1:10" x14ac:dyDescent="0.25">
      <c r="A460">
        <v>4</v>
      </c>
      <c r="B460" s="62" t="s">
        <v>179</v>
      </c>
      <c r="C460" s="62" t="s">
        <v>202</v>
      </c>
      <c r="D460" s="62">
        <f t="shared" si="46"/>
        <v>3</v>
      </c>
      <c r="E460" s="74">
        <f t="shared" si="47"/>
        <v>800</v>
      </c>
      <c r="F460">
        <f>'Ref Current'!$A$68*'Ref Current'!D79</f>
        <v>0.126</v>
      </c>
      <c r="I460">
        <f t="shared" si="45"/>
        <v>29.645</v>
      </c>
      <c r="J460" t="str">
        <f t="shared" si="48"/>
        <v>INSERT INTO public.current_info(
location_id, loading_type, current_type, current_profile_id, depth, current_speed, direction, return_period, probability, unit_id)
 VALUES (4,'long-term','NA',3,800,0.126,null,null,29.645,1);</v>
      </c>
    </row>
    <row r="461" spans="1:10" x14ac:dyDescent="0.25">
      <c r="A461">
        <v>4</v>
      </c>
      <c r="B461" s="62" t="s">
        <v>179</v>
      </c>
      <c r="C461" s="62" t="s">
        <v>202</v>
      </c>
      <c r="D461" s="62">
        <f t="shared" si="46"/>
        <v>3</v>
      </c>
      <c r="E461" s="74">
        <f t="shared" si="47"/>
        <v>1000</v>
      </c>
      <c r="F461">
        <f>'Ref Current'!$A$68*'Ref Current'!D80</f>
        <v>0.17400000000000002</v>
      </c>
      <c r="I461">
        <f t="shared" si="45"/>
        <v>29.645</v>
      </c>
      <c r="J461" t="str">
        <f t="shared" si="48"/>
        <v>INSERT INTO public.current_info(
location_id, loading_type, current_type, current_profile_id, depth, current_speed, direction, return_period, probability, unit_id)
 VALUES (4,'long-term','NA',3,1000,0.174,null,null,29.645,1);</v>
      </c>
    </row>
    <row r="462" spans="1:10" x14ac:dyDescent="0.25">
      <c r="A462">
        <v>4</v>
      </c>
      <c r="B462" s="62" t="s">
        <v>179</v>
      </c>
      <c r="C462" s="62" t="s">
        <v>202</v>
      </c>
      <c r="D462" s="62">
        <f t="shared" si="46"/>
        <v>3</v>
      </c>
      <c r="E462" s="74">
        <f t="shared" si="47"/>
        <v>1250</v>
      </c>
      <c r="F462">
        <f>'Ref Current'!$A$68*'Ref Current'!D81</f>
        <v>0.31200000000000006</v>
      </c>
      <c r="I462">
        <f t="shared" si="45"/>
        <v>29.645</v>
      </c>
      <c r="J462" t="str">
        <f t="shared" si="48"/>
        <v>INSERT INTO public.current_info(
location_id, loading_type, current_type, current_profile_id, depth, current_speed, direction, return_period, probability, unit_id)
 VALUES (4,'long-term','NA',3,1250,0.312,null,null,29.645,1);</v>
      </c>
    </row>
    <row r="463" spans="1:10" x14ac:dyDescent="0.25">
      <c r="A463">
        <v>4</v>
      </c>
      <c r="B463" s="62" t="s">
        <v>179</v>
      </c>
      <c r="C463" s="62" t="s">
        <v>202</v>
      </c>
      <c r="D463" s="62">
        <f t="shared" si="46"/>
        <v>3</v>
      </c>
      <c r="E463" s="74">
        <f t="shared" si="47"/>
        <v>1500</v>
      </c>
      <c r="F463">
        <f>'Ref Current'!$A$68*'Ref Current'!D82</f>
        <v>0.25800000000000001</v>
      </c>
      <c r="I463">
        <f t="shared" si="45"/>
        <v>29.645</v>
      </c>
      <c r="J463" t="str">
        <f t="shared" si="48"/>
        <v>INSERT INTO public.current_info(
location_id, loading_type, current_type, current_profile_id, depth, current_speed, direction, return_period, probability, unit_id)
 VALUES (4,'long-term','NA',3,1500,0.258,null,null,29.645,1);</v>
      </c>
    </row>
    <row r="464" spans="1:10" x14ac:dyDescent="0.25">
      <c r="A464">
        <v>4</v>
      </c>
      <c r="B464" s="62" t="s">
        <v>179</v>
      </c>
      <c r="C464" s="62" t="s">
        <v>202</v>
      </c>
      <c r="D464" s="62">
        <f t="shared" si="46"/>
        <v>3</v>
      </c>
      <c r="E464" s="74">
        <f t="shared" si="47"/>
        <v>1650</v>
      </c>
      <c r="F464">
        <f>'Ref Current'!$A$68*'Ref Current'!D83</f>
        <v>0.18600000000000003</v>
      </c>
      <c r="I464">
        <f t="shared" si="45"/>
        <v>29.645</v>
      </c>
      <c r="J464" t="str">
        <f t="shared" si="48"/>
        <v>INSERT INTO public.current_info(
location_id, loading_type, current_type, current_profile_id, depth, current_speed, direction, return_period, probability, unit_id)
 VALUES (4,'long-term','NA',3,1650,0.186,null,null,29.645,1);</v>
      </c>
    </row>
    <row r="465" spans="1:10" x14ac:dyDescent="0.25">
      <c r="A465">
        <v>4</v>
      </c>
      <c r="B465" s="62" t="s">
        <v>179</v>
      </c>
      <c r="C465" s="62" t="s">
        <v>202</v>
      </c>
      <c r="D465" s="62">
        <f t="shared" si="46"/>
        <v>4</v>
      </c>
      <c r="E465" s="74">
        <f t="shared" si="47"/>
        <v>0</v>
      </c>
      <c r="F465">
        <f>'Ref Current'!$A$69*'Ref Current'!D66</f>
        <v>0.8</v>
      </c>
      <c r="I465">
        <f>'Ref Current'!B69</f>
        <v>17.183</v>
      </c>
      <c r="J465" t="str">
        <f t="shared" si="48"/>
        <v>INSERT INTO public.current_info(
location_id, loading_type, current_type, current_profile_id, depth, current_speed, direction, return_period, probability, unit_id)
 VALUES (4,'long-term','NA',4,0,0.8,null,null,17.183,1);</v>
      </c>
    </row>
    <row r="466" spans="1:10" x14ac:dyDescent="0.25">
      <c r="A466">
        <v>4</v>
      </c>
      <c r="B466" s="62" t="s">
        <v>179</v>
      </c>
      <c r="C466" s="62" t="s">
        <v>202</v>
      </c>
      <c r="D466" s="62">
        <f t="shared" si="46"/>
        <v>4</v>
      </c>
      <c r="E466" s="74">
        <f t="shared" si="47"/>
        <v>10</v>
      </c>
      <c r="F466">
        <f>'Ref Current'!$A$69*'Ref Current'!D67</f>
        <v>0.8</v>
      </c>
      <c r="I466">
        <f t="shared" si="45"/>
        <v>17.183</v>
      </c>
      <c r="J466" t="str">
        <f t="shared" si="48"/>
        <v>INSERT INTO public.current_info(
location_id, loading_type, current_type, current_profile_id, depth, current_speed, direction, return_period, probability, unit_id)
 VALUES (4,'long-term','NA',4,10,0.8,null,null,17.183,1);</v>
      </c>
    </row>
    <row r="467" spans="1:10" x14ac:dyDescent="0.25">
      <c r="A467">
        <v>4</v>
      </c>
      <c r="B467" s="62" t="s">
        <v>179</v>
      </c>
      <c r="C467" s="62" t="s">
        <v>202</v>
      </c>
      <c r="D467" s="62">
        <f t="shared" si="46"/>
        <v>4</v>
      </c>
      <c r="E467" s="74">
        <f t="shared" si="47"/>
        <v>20</v>
      </c>
      <c r="F467">
        <f>'Ref Current'!$A$69*'Ref Current'!D68</f>
        <v>0.64000000000000012</v>
      </c>
      <c r="I467">
        <f t="shared" si="45"/>
        <v>17.183</v>
      </c>
      <c r="J467" t="str">
        <f t="shared" si="48"/>
        <v>INSERT INTO public.current_info(
location_id, loading_type, current_type, current_profile_id, depth, current_speed, direction, return_period, probability, unit_id)
 VALUES (4,'long-term','NA',4,20,0.64,null,null,17.183,1);</v>
      </c>
    </row>
    <row r="468" spans="1:10" x14ac:dyDescent="0.25">
      <c r="A468">
        <v>4</v>
      </c>
      <c r="B468" s="62" t="s">
        <v>179</v>
      </c>
      <c r="C468" s="62" t="s">
        <v>202</v>
      </c>
      <c r="D468" s="62">
        <f t="shared" si="46"/>
        <v>4</v>
      </c>
      <c r="E468" s="74">
        <f t="shared" si="47"/>
        <v>50</v>
      </c>
      <c r="F468">
        <f>'Ref Current'!$A$69*'Ref Current'!D69</f>
        <v>0.57599999999999996</v>
      </c>
      <c r="I468">
        <f t="shared" si="45"/>
        <v>17.183</v>
      </c>
      <c r="J468" t="str">
        <f t="shared" si="48"/>
        <v>INSERT INTO public.current_info(
location_id, loading_type, current_type, current_profile_id, depth, current_speed, direction, return_period, probability, unit_id)
 VALUES (4,'long-term','NA',4,50,0.576,null,null,17.183,1);</v>
      </c>
    </row>
    <row r="469" spans="1:10" x14ac:dyDescent="0.25">
      <c r="A469">
        <v>4</v>
      </c>
      <c r="B469" s="62" t="s">
        <v>179</v>
      </c>
      <c r="C469" s="62" t="s">
        <v>202</v>
      </c>
      <c r="D469" s="62">
        <f t="shared" si="46"/>
        <v>4</v>
      </c>
      <c r="E469" s="74">
        <f t="shared" si="47"/>
        <v>100</v>
      </c>
      <c r="F469">
        <f>'Ref Current'!$A$69*'Ref Current'!D70</f>
        <v>0.40800000000000003</v>
      </c>
      <c r="I469">
        <f t="shared" si="45"/>
        <v>17.183</v>
      </c>
      <c r="J469" t="str">
        <f t="shared" si="48"/>
        <v>INSERT INTO public.current_info(
location_id, loading_type, current_type, current_profile_id, depth, current_speed, direction, return_period, probability, unit_id)
 VALUES (4,'long-term','NA',4,100,0.408,null,null,17.183,1);</v>
      </c>
    </row>
    <row r="470" spans="1:10" x14ac:dyDescent="0.25">
      <c r="A470">
        <v>4</v>
      </c>
      <c r="B470" s="62" t="s">
        <v>179</v>
      </c>
      <c r="C470" s="62" t="s">
        <v>202</v>
      </c>
      <c r="D470" s="62">
        <f t="shared" si="46"/>
        <v>4</v>
      </c>
      <c r="E470" s="74">
        <f t="shared" si="47"/>
        <v>125</v>
      </c>
      <c r="F470">
        <f>'Ref Current'!$A$69*'Ref Current'!D71</f>
        <v>0.34400000000000003</v>
      </c>
      <c r="I470">
        <f t="shared" si="45"/>
        <v>17.183</v>
      </c>
      <c r="J470" t="str">
        <f t="shared" si="48"/>
        <v>INSERT INTO public.current_info(
location_id, loading_type, current_type, current_profile_id, depth, current_speed, direction, return_period, probability, unit_id)
 VALUES (4,'long-term','NA',4,125,0.344,null,null,17.183,1);</v>
      </c>
    </row>
    <row r="471" spans="1:10" x14ac:dyDescent="0.25">
      <c r="A471">
        <v>4</v>
      </c>
      <c r="B471" s="62" t="s">
        <v>179</v>
      </c>
      <c r="C471" s="62" t="s">
        <v>202</v>
      </c>
      <c r="D471" s="62">
        <f t="shared" si="46"/>
        <v>4</v>
      </c>
      <c r="E471" s="74">
        <f t="shared" si="47"/>
        <v>150</v>
      </c>
      <c r="F471">
        <f>'Ref Current'!$A$69*'Ref Current'!D72</f>
        <v>0.29599999999999999</v>
      </c>
      <c r="I471">
        <f t="shared" si="45"/>
        <v>17.183</v>
      </c>
      <c r="J471" t="str">
        <f t="shared" si="48"/>
        <v>INSERT INTO public.current_info(
location_id, loading_type, current_type, current_profile_id, depth, current_speed, direction, return_period, probability, unit_id)
 VALUES (4,'long-term','NA',4,150,0.296,null,null,17.183,1);</v>
      </c>
    </row>
    <row r="472" spans="1:10" x14ac:dyDescent="0.25">
      <c r="A472">
        <v>4</v>
      </c>
      <c r="B472" s="62" t="s">
        <v>179</v>
      </c>
      <c r="C472" s="62" t="s">
        <v>202</v>
      </c>
      <c r="D472" s="62">
        <f t="shared" si="46"/>
        <v>4</v>
      </c>
      <c r="E472" s="74">
        <f t="shared" si="47"/>
        <v>200</v>
      </c>
      <c r="F472">
        <f>'Ref Current'!$A$69*'Ref Current'!D73</f>
        <v>0.23199999999999998</v>
      </c>
      <c r="I472">
        <f t="shared" si="45"/>
        <v>17.183</v>
      </c>
      <c r="J472" t="str">
        <f t="shared" si="48"/>
        <v>INSERT INTO public.current_info(
location_id, loading_type, current_type, current_profile_id, depth, current_speed, direction, return_period, probability, unit_id)
 VALUES (4,'long-term','NA',4,200,0.232,null,null,17.183,1);</v>
      </c>
    </row>
    <row r="473" spans="1:10" x14ac:dyDescent="0.25">
      <c r="A473">
        <v>4</v>
      </c>
      <c r="B473" s="62" t="s">
        <v>179</v>
      </c>
      <c r="C473" s="62" t="s">
        <v>202</v>
      </c>
      <c r="D473" s="62">
        <f t="shared" si="46"/>
        <v>4</v>
      </c>
      <c r="E473" s="74">
        <f t="shared" si="47"/>
        <v>300</v>
      </c>
      <c r="F473">
        <f>'Ref Current'!$A$69*'Ref Current'!D74</f>
        <v>0.24</v>
      </c>
      <c r="I473">
        <f t="shared" si="45"/>
        <v>17.183</v>
      </c>
      <c r="J473" t="str">
        <f t="shared" si="48"/>
        <v>INSERT INTO public.current_info(
location_id, loading_type, current_type, current_profile_id, depth, current_speed, direction, return_period, probability, unit_id)
 VALUES (4,'long-term','NA',4,300,0.24,null,null,17.183,1);</v>
      </c>
    </row>
    <row r="474" spans="1:10" x14ac:dyDescent="0.25">
      <c r="A474">
        <v>4</v>
      </c>
      <c r="B474" s="62" t="s">
        <v>179</v>
      </c>
      <c r="C474" s="62" t="s">
        <v>202</v>
      </c>
      <c r="D474" s="62">
        <f t="shared" si="46"/>
        <v>4</v>
      </c>
      <c r="E474" s="74">
        <f t="shared" si="47"/>
        <v>400</v>
      </c>
      <c r="F474">
        <f>'Ref Current'!$A$69*'Ref Current'!D75</f>
        <v>0.22400000000000003</v>
      </c>
      <c r="I474">
        <f t="shared" si="45"/>
        <v>17.183</v>
      </c>
      <c r="J474" t="str">
        <f t="shared" si="48"/>
        <v>INSERT INTO public.current_info(
location_id, loading_type, current_type, current_profile_id, depth, current_speed, direction, return_period, probability, unit_id)
 VALUES (4,'long-term','NA',4,400,0.224,null,null,17.183,1);</v>
      </c>
    </row>
    <row r="475" spans="1:10" x14ac:dyDescent="0.25">
      <c r="A475">
        <v>4</v>
      </c>
      <c r="B475" s="62" t="s">
        <v>179</v>
      </c>
      <c r="C475" s="62" t="s">
        <v>202</v>
      </c>
      <c r="D475" s="62">
        <f t="shared" si="46"/>
        <v>4</v>
      </c>
      <c r="E475" s="74">
        <f t="shared" si="47"/>
        <v>450</v>
      </c>
      <c r="F475">
        <f>'Ref Current'!$A$69*'Ref Current'!D76</f>
        <v>0.2</v>
      </c>
      <c r="I475">
        <f t="shared" si="45"/>
        <v>17.183</v>
      </c>
      <c r="J475" t="str">
        <f t="shared" si="48"/>
        <v>INSERT INTO public.current_info(
location_id, loading_type, current_type, current_profile_id, depth, current_speed, direction, return_period, probability, unit_id)
 VALUES (4,'long-term','NA',4,450,0.2,null,null,17.183,1);</v>
      </c>
    </row>
    <row r="476" spans="1:10" x14ac:dyDescent="0.25">
      <c r="A476">
        <v>4</v>
      </c>
      <c r="B476" s="62" t="s">
        <v>179</v>
      </c>
      <c r="C476" s="62" t="s">
        <v>202</v>
      </c>
      <c r="D476" s="62">
        <f t="shared" si="46"/>
        <v>4</v>
      </c>
      <c r="E476" s="74">
        <f t="shared" si="47"/>
        <v>500</v>
      </c>
      <c r="F476">
        <f>'Ref Current'!$A$69*'Ref Current'!D77</f>
        <v>0.18400000000000002</v>
      </c>
      <c r="I476">
        <f t="shared" si="45"/>
        <v>17.183</v>
      </c>
      <c r="J476" t="str">
        <f t="shared" si="48"/>
        <v>INSERT INTO public.current_info(
location_id, loading_type, current_type, current_profile_id, depth, current_speed, direction, return_period, probability, unit_id)
 VALUES (4,'long-term','NA',4,500,0.184,null,null,17.183,1);</v>
      </c>
    </row>
    <row r="477" spans="1:10" x14ac:dyDescent="0.25">
      <c r="A477">
        <v>4</v>
      </c>
      <c r="B477" s="62" t="s">
        <v>179</v>
      </c>
      <c r="C477" s="62" t="s">
        <v>202</v>
      </c>
      <c r="D477" s="62">
        <f t="shared" si="46"/>
        <v>4</v>
      </c>
      <c r="E477" s="74">
        <f t="shared" si="47"/>
        <v>627</v>
      </c>
      <c r="F477">
        <f>'Ref Current'!$A$69*'Ref Current'!D78</f>
        <v>0.16000000000000003</v>
      </c>
      <c r="I477">
        <f t="shared" ref="I477:I540" si="49">I476</f>
        <v>17.183</v>
      </c>
      <c r="J477" t="str">
        <f t="shared" si="48"/>
        <v>INSERT INTO public.current_info(
location_id, loading_type, current_type, current_profile_id, depth, current_speed, direction, return_period, probability, unit_id)
 VALUES (4,'long-term','NA',4,627,0.16,null,null,17.183,1);</v>
      </c>
    </row>
    <row r="478" spans="1:10" x14ac:dyDescent="0.25">
      <c r="A478">
        <v>4</v>
      </c>
      <c r="B478" s="62" t="s">
        <v>179</v>
      </c>
      <c r="C478" s="62" t="s">
        <v>202</v>
      </c>
      <c r="D478" s="62">
        <f t="shared" si="46"/>
        <v>4</v>
      </c>
      <c r="E478" s="74">
        <f t="shared" si="47"/>
        <v>800</v>
      </c>
      <c r="F478">
        <f>'Ref Current'!$A$69*'Ref Current'!D79</f>
        <v>0.16800000000000001</v>
      </c>
      <c r="I478">
        <f t="shared" si="49"/>
        <v>17.183</v>
      </c>
      <c r="J478" t="str">
        <f t="shared" si="48"/>
        <v>INSERT INTO public.current_info(
location_id, loading_type, current_type, current_profile_id, depth, current_speed, direction, return_period, probability, unit_id)
 VALUES (4,'long-term','NA',4,800,0.168,null,null,17.183,1);</v>
      </c>
    </row>
    <row r="479" spans="1:10" x14ac:dyDescent="0.25">
      <c r="A479">
        <v>4</v>
      </c>
      <c r="B479" s="62" t="s">
        <v>179</v>
      </c>
      <c r="C479" s="62" t="s">
        <v>202</v>
      </c>
      <c r="D479" s="62">
        <f t="shared" si="46"/>
        <v>4</v>
      </c>
      <c r="E479" s="74">
        <f t="shared" si="47"/>
        <v>1000</v>
      </c>
      <c r="F479">
        <f>'Ref Current'!$A$69*'Ref Current'!D80</f>
        <v>0.23199999999999998</v>
      </c>
      <c r="I479">
        <f t="shared" si="49"/>
        <v>17.183</v>
      </c>
      <c r="J479" t="str">
        <f t="shared" si="48"/>
        <v>INSERT INTO public.current_info(
location_id, loading_type, current_type, current_profile_id, depth, current_speed, direction, return_period, probability, unit_id)
 VALUES (4,'long-term','NA',4,1000,0.232,null,null,17.183,1);</v>
      </c>
    </row>
    <row r="480" spans="1:10" x14ac:dyDescent="0.25">
      <c r="A480">
        <v>4</v>
      </c>
      <c r="B480" s="62" t="s">
        <v>179</v>
      </c>
      <c r="C480" s="62" t="s">
        <v>202</v>
      </c>
      <c r="D480" s="62">
        <f t="shared" si="46"/>
        <v>4</v>
      </c>
      <c r="E480" s="74">
        <f t="shared" si="47"/>
        <v>1250</v>
      </c>
      <c r="F480">
        <f>'Ref Current'!$A$69*'Ref Current'!D81</f>
        <v>0.41600000000000004</v>
      </c>
      <c r="I480">
        <f t="shared" si="49"/>
        <v>17.183</v>
      </c>
      <c r="J480" t="str">
        <f t="shared" si="48"/>
        <v>INSERT INTO public.current_info(
location_id, loading_type, current_type, current_profile_id, depth, current_speed, direction, return_period, probability, unit_id)
 VALUES (4,'long-term','NA',4,1250,0.416,null,null,17.183,1);</v>
      </c>
    </row>
    <row r="481" spans="1:10" x14ac:dyDescent="0.25">
      <c r="A481">
        <v>4</v>
      </c>
      <c r="B481" s="62" t="s">
        <v>179</v>
      </c>
      <c r="C481" s="62" t="s">
        <v>202</v>
      </c>
      <c r="D481" s="62">
        <f t="shared" si="46"/>
        <v>4</v>
      </c>
      <c r="E481" s="74">
        <f t="shared" si="47"/>
        <v>1500</v>
      </c>
      <c r="F481">
        <f>'Ref Current'!$A$69*'Ref Current'!D82</f>
        <v>0.34400000000000003</v>
      </c>
      <c r="I481">
        <f t="shared" si="49"/>
        <v>17.183</v>
      </c>
      <c r="J481" t="str">
        <f t="shared" si="48"/>
        <v>INSERT INTO public.current_info(
location_id, loading_type, current_type, current_profile_id, depth, current_speed, direction, return_period, probability, unit_id)
 VALUES (4,'long-term','NA',4,1500,0.344,null,null,17.183,1);</v>
      </c>
    </row>
    <row r="482" spans="1:10" x14ac:dyDescent="0.25">
      <c r="A482">
        <v>4</v>
      </c>
      <c r="B482" s="62" t="s">
        <v>179</v>
      </c>
      <c r="C482" s="62" t="s">
        <v>202</v>
      </c>
      <c r="D482" s="62">
        <f t="shared" si="46"/>
        <v>4</v>
      </c>
      <c r="E482" s="74">
        <f t="shared" si="47"/>
        <v>1650</v>
      </c>
      <c r="F482">
        <f>'Ref Current'!$A$69*'Ref Current'!D83</f>
        <v>0.248</v>
      </c>
      <c r="I482">
        <f t="shared" si="49"/>
        <v>17.183</v>
      </c>
      <c r="J482" t="str">
        <f t="shared" si="48"/>
        <v>INSERT INTO public.current_info(
location_id, loading_type, current_type, current_profile_id, depth, current_speed, direction, return_period, probability, unit_id)
 VALUES (4,'long-term','NA',4,1650,0.248,null,null,17.183,1);</v>
      </c>
    </row>
    <row r="483" spans="1:10" x14ac:dyDescent="0.25">
      <c r="A483">
        <v>4</v>
      </c>
      <c r="B483" s="62" t="s">
        <v>179</v>
      </c>
      <c r="C483" s="62" t="s">
        <v>202</v>
      </c>
      <c r="D483" s="62">
        <f t="shared" si="46"/>
        <v>5</v>
      </c>
      <c r="E483" s="74">
        <f t="shared" si="47"/>
        <v>0</v>
      </c>
      <c r="F483">
        <f>'Ref Current'!$A$70*'Ref Current'!D66</f>
        <v>1</v>
      </c>
      <c r="I483">
        <f>'Ref Current'!B70</f>
        <v>6.7990000000000004</v>
      </c>
      <c r="J483" t="str">
        <f t="shared" si="48"/>
        <v>INSERT INTO public.current_info(
location_id, loading_type, current_type, current_profile_id, depth, current_speed, direction, return_period, probability, unit_id)
 VALUES (4,'long-term','NA',5,0,1,null,null,6.799,1);</v>
      </c>
    </row>
    <row r="484" spans="1:10" x14ac:dyDescent="0.25">
      <c r="A484">
        <v>4</v>
      </c>
      <c r="B484" s="62" t="s">
        <v>179</v>
      </c>
      <c r="C484" s="62" t="s">
        <v>202</v>
      </c>
      <c r="D484" s="62">
        <f t="shared" si="46"/>
        <v>5</v>
      </c>
      <c r="E484" s="74">
        <f t="shared" si="47"/>
        <v>10</v>
      </c>
      <c r="F484">
        <f>'Ref Current'!$A$70*'Ref Current'!D67</f>
        <v>1</v>
      </c>
      <c r="I484">
        <f t="shared" si="49"/>
        <v>6.7990000000000004</v>
      </c>
      <c r="J484" t="str">
        <f t="shared" si="48"/>
        <v>INSERT INTO public.current_info(
location_id, loading_type, current_type, current_profile_id, depth, current_speed, direction, return_period, probability, unit_id)
 VALUES (4,'long-term','NA',5,10,1,null,null,6.799,1);</v>
      </c>
    </row>
    <row r="485" spans="1:10" x14ac:dyDescent="0.25">
      <c r="A485">
        <v>4</v>
      </c>
      <c r="B485" s="62" t="s">
        <v>179</v>
      </c>
      <c r="C485" s="62" t="s">
        <v>202</v>
      </c>
      <c r="D485" s="62">
        <f t="shared" si="46"/>
        <v>5</v>
      </c>
      <c r="E485" s="74">
        <f t="shared" si="47"/>
        <v>20</v>
      </c>
      <c r="F485">
        <f>'Ref Current'!$A$70*'Ref Current'!D68</f>
        <v>0.8</v>
      </c>
      <c r="I485">
        <f t="shared" si="49"/>
        <v>6.7990000000000004</v>
      </c>
      <c r="J485" t="str">
        <f t="shared" si="48"/>
        <v>INSERT INTO public.current_info(
location_id, loading_type, current_type, current_profile_id, depth, current_speed, direction, return_period, probability, unit_id)
 VALUES (4,'long-term','NA',5,20,0.8,null,null,6.799,1);</v>
      </c>
    </row>
    <row r="486" spans="1:10" x14ac:dyDescent="0.25">
      <c r="A486">
        <v>4</v>
      </c>
      <c r="B486" s="62" t="s">
        <v>179</v>
      </c>
      <c r="C486" s="62" t="s">
        <v>202</v>
      </c>
      <c r="D486" s="62">
        <f t="shared" si="46"/>
        <v>5</v>
      </c>
      <c r="E486" s="74">
        <f t="shared" si="47"/>
        <v>50</v>
      </c>
      <c r="F486">
        <f>'Ref Current'!$A$70*'Ref Current'!D69</f>
        <v>0.72</v>
      </c>
      <c r="I486">
        <f t="shared" si="49"/>
        <v>6.7990000000000004</v>
      </c>
      <c r="J486" t="str">
        <f t="shared" si="48"/>
        <v>INSERT INTO public.current_info(
location_id, loading_type, current_type, current_profile_id, depth, current_speed, direction, return_period, probability, unit_id)
 VALUES (4,'long-term','NA',5,50,0.72,null,null,6.799,1);</v>
      </c>
    </row>
    <row r="487" spans="1:10" x14ac:dyDescent="0.25">
      <c r="A487">
        <v>4</v>
      </c>
      <c r="B487" s="62" t="s">
        <v>179</v>
      </c>
      <c r="C487" s="62" t="s">
        <v>202</v>
      </c>
      <c r="D487" s="62">
        <f t="shared" si="46"/>
        <v>5</v>
      </c>
      <c r="E487" s="74">
        <f t="shared" si="47"/>
        <v>100</v>
      </c>
      <c r="F487">
        <f>'Ref Current'!$A$70*'Ref Current'!D70</f>
        <v>0.51</v>
      </c>
      <c r="I487">
        <f t="shared" si="49"/>
        <v>6.7990000000000004</v>
      </c>
      <c r="J487" t="str">
        <f t="shared" si="48"/>
        <v>INSERT INTO public.current_info(
location_id, loading_type, current_type, current_profile_id, depth, current_speed, direction, return_period, probability, unit_id)
 VALUES (4,'long-term','NA',5,100,0.51,null,null,6.799,1);</v>
      </c>
    </row>
    <row r="488" spans="1:10" x14ac:dyDescent="0.25">
      <c r="A488">
        <v>4</v>
      </c>
      <c r="B488" s="62" t="s">
        <v>179</v>
      </c>
      <c r="C488" s="62" t="s">
        <v>202</v>
      </c>
      <c r="D488" s="62">
        <f t="shared" si="46"/>
        <v>5</v>
      </c>
      <c r="E488" s="74">
        <f t="shared" si="47"/>
        <v>125</v>
      </c>
      <c r="F488">
        <f>'Ref Current'!$A$70*'Ref Current'!D71</f>
        <v>0.43</v>
      </c>
      <c r="I488">
        <f t="shared" si="49"/>
        <v>6.7990000000000004</v>
      </c>
      <c r="J488" t="str">
        <f t="shared" si="48"/>
        <v>INSERT INTO public.current_info(
location_id, loading_type, current_type, current_profile_id, depth, current_speed, direction, return_period, probability, unit_id)
 VALUES (4,'long-term','NA',5,125,0.43,null,null,6.799,1);</v>
      </c>
    </row>
    <row r="489" spans="1:10" x14ac:dyDescent="0.25">
      <c r="A489">
        <v>4</v>
      </c>
      <c r="B489" s="62" t="s">
        <v>179</v>
      </c>
      <c r="C489" s="62" t="s">
        <v>202</v>
      </c>
      <c r="D489" s="62">
        <f t="shared" si="46"/>
        <v>5</v>
      </c>
      <c r="E489" s="74">
        <f t="shared" si="47"/>
        <v>150</v>
      </c>
      <c r="F489">
        <f>'Ref Current'!$A$70*'Ref Current'!D72</f>
        <v>0.37</v>
      </c>
      <c r="I489">
        <f t="shared" si="49"/>
        <v>6.7990000000000004</v>
      </c>
      <c r="J489" t="str">
        <f t="shared" si="48"/>
        <v>INSERT INTO public.current_info(
location_id, loading_type, current_type, current_profile_id, depth, current_speed, direction, return_period, probability, unit_id)
 VALUES (4,'long-term','NA',5,150,0.37,null,null,6.799,1);</v>
      </c>
    </row>
    <row r="490" spans="1:10" x14ac:dyDescent="0.25">
      <c r="A490">
        <v>4</v>
      </c>
      <c r="B490" s="62" t="s">
        <v>179</v>
      </c>
      <c r="C490" s="62" t="s">
        <v>202</v>
      </c>
      <c r="D490" s="62">
        <f t="shared" si="46"/>
        <v>5</v>
      </c>
      <c r="E490" s="74">
        <f t="shared" si="47"/>
        <v>200</v>
      </c>
      <c r="F490">
        <f>'Ref Current'!$A$70*'Ref Current'!D73</f>
        <v>0.28999999999999998</v>
      </c>
      <c r="I490">
        <f t="shared" si="49"/>
        <v>6.7990000000000004</v>
      </c>
      <c r="J490" t="str">
        <f t="shared" si="48"/>
        <v>INSERT INTO public.current_info(
location_id, loading_type, current_type, current_profile_id, depth, current_speed, direction, return_period, probability, unit_id)
 VALUES (4,'long-term','NA',5,200,0.29,null,null,6.799,1);</v>
      </c>
    </row>
    <row r="491" spans="1:10" x14ac:dyDescent="0.25">
      <c r="A491">
        <v>4</v>
      </c>
      <c r="B491" s="62" t="s">
        <v>179</v>
      </c>
      <c r="C491" s="62" t="s">
        <v>202</v>
      </c>
      <c r="D491" s="62">
        <f t="shared" si="46"/>
        <v>5</v>
      </c>
      <c r="E491" s="74">
        <f t="shared" si="47"/>
        <v>300</v>
      </c>
      <c r="F491">
        <f>'Ref Current'!$A$70*'Ref Current'!D74</f>
        <v>0.3</v>
      </c>
      <c r="I491">
        <f t="shared" si="49"/>
        <v>6.7990000000000004</v>
      </c>
      <c r="J491" t="str">
        <f t="shared" si="48"/>
        <v>INSERT INTO public.current_info(
location_id, loading_type, current_type, current_profile_id, depth, current_speed, direction, return_period, probability, unit_id)
 VALUES (4,'long-term','NA',5,300,0.3,null,null,6.799,1);</v>
      </c>
    </row>
    <row r="492" spans="1:10" x14ac:dyDescent="0.25">
      <c r="A492">
        <v>4</v>
      </c>
      <c r="B492" s="62" t="s">
        <v>179</v>
      </c>
      <c r="C492" s="62" t="s">
        <v>202</v>
      </c>
      <c r="D492" s="62">
        <f t="shared" si="46"/>
        <v>5</v>
      </c>
      <c r="E492" s="74">
        <f t="shared" si="47"/>
        <v>400</v>
      </c>
      <c r="F492">
        <f>'Ref Current'!$A$70*'Ref Current'!D75</f>
        <v>0.28000000000000003</v>
      </c>
      <c r="I492">
        <f t="shared" si="49"/>
        <v>6.7990000000000004</v>
      </c>
      <c r="J492" t="str">
        <f t="shared" si="48"/>
        <v>INSERT INTO public.current_info(
location_id, loading_type, current_type, current_profile_id, depth, current_speed, direction, return_period, probability, unit_id)
 VALUES (4,'long-term','NA',5,400,0.28,null,null,6.799,1);</v>
      </c>
    </row>
    <row r="493" spans="1:10" x14ac:dyDescent="0.25">
      <c r="A493">
        <v>4</v>
      </c>
      <c r="B493" s="62" t="s">
        <v>179</v>
      </c>
      <c r="C493" s="62" t="s">
        <v>202</v>
      </c>
      <c r="D493" s="62">
        <f t="shared" si="46"/>
        <v>5</v>
      </c>
      <c r="E493" s="74">
        <f t="shared" si="47"/>
        <v>450</v>
      </c>
      <c r="F493">
        <f>'Ref Current'!$A$70*'Ref Current'!D76</f>
        <v>0.25</v>
      </c>
      <c r="I493">
        <f t="shared" si="49"/>
        <v>6.7990000000000004</v>
      </c>
      <c r="J493" t="str">
        <f t="shared" si="48"/>
        <v>INSERT INTO public.current_info(
location_id, loading_type, current_type, current_profile_id, depth, current_speed, direction, return_period, probability, unit_id)
 VALUES (4,'long-term','NA',5,450,0.25,null,null,6.799,1);</v>
      </c>
    </row>
    <row r="494" spans="1:10" x14ac:dyDescent="0.25">
      <c r="A494">
        <v>4</v>
      </c>
      <c r="B494" s="62" t="s">
        <v>179</v>
      </c>
      <c r="C494" s="62" t="s">
        <v>202</v>
      </c>
      <c r="D494" s="62">
        <f t="shared" ref="D494:D554" si="50">D476+1</f>
        <v>5</v>
      </c>
      <c r="E494" s="74">
        <f t="shared" ref="E494:E554" si="51">E476</f>
        <v>500</v>
      </c>
      <c r="F494">
        <f>'Ref Current'!$A$70*'Ref Current'!D77</f>
        <v>0.23</v>
      </c>
      <c r="I494">
        <f t="shared" si="49"/>
        <v>6.7990000000000004</v>
      </c>
      <c r="J494" t="str">
        <f t="shared" si="48"/>
        <v>INSERT INTO public.current_info(
location_id, loading_type, current_type, current_profile_id, depth, current_speed, direction, return_period, probability, unit_id)
 VALUES (4,'long-term','NA',5,500,0.23,null,null,6.799,1);</v>
      </c>
    </row>
    <row r="495" spans="1:10" x14ac:dyDescent="0.25">
      <c r="A495">
        <v>4</v>
      </c>
      <c r="B495" s="62" t="s">
        <v>179</v>
      </c>
      <c r="C495" s="62" t="s">
        <v>202</v>
      </c>
      <c r="D495" s="62">
        <f t="shared" si="50"/>
        <v>5</v>
      </c>
      <c r="E495" s="74">
        <f t="shared" si="51"/>
        <v>627</v>
      </c>
      <c r="F495">
        <f>'Ref Current'!$A$70*'Ref Current'!D78</f>
        <v>0.2</v>
      </c>
      <c r="I495">
        <f t="shared" si="49"/>
        <v>6.7990000000000004</v>
      </c>
      <c r="J495" t="str">
        <f t="shared" si="48"/>
        <v>INSERT INTO public.current_info(
location_id, loading_type, current_type, current_profile_id, depth, current_speed, direction, return_period, probability, unit_id)
 VALUES (4,'long-term','NA',5,627,0.2,null,null,6.799,1);</v>
      </c>
    </row>
    <row r="496" spans="1:10" x14ac:dyDescent="0.25">
      <c r="A496">
        <v>4</v>
      </c>
      <c r="B496" s="62" t="s">
        <v>179</v>
      </c>
      <c r="C496" s="62" t="s">
        <v>202</v>
      </c>
      <c r="D496" s="62">
        <f t="shared" si="50"/>
        <v>5</v>
      </c>
      <c r="E496" s="74">
        <f t="shared" si="51"/>
        <v>800</v>
      </c>
      <c r="F496">
        <f>'Ref Current'!$A$70*'Ref Current'!D79</f>
        <v>0.21</v>
      </c>
      <c r="I496">
        <f t="shared" si="49"/>
        <v>6.7990000000000004</v>
      </c>
      <c r="J496" t="str">
        <f t="shared" si="48"/>
        <v>INSERT INTO public.current_info(
location_id, loading_type, current_type, current_profile_id, depth, current_speed, direction, return_period, probability, unit_id)
 VALUES (4,'long-term','NA',5,800,0.21,null,null,6.799,1);</v>
      </c>
    </row>
    <row r="497" spans="1:10" x14ac:dyDescent="0.25">
      <c r="A497">
        <v>4</v>
      </c>
      <c r="B497" s="62" t="s">
        <v>179</v>
      </c>
      <c r="C497" s="62" t="s">
        <v>202</v>
      </c>
      <c r="D497" s="62">
        <f t="shared" si="50"/>
        <v>5</v>
      </c>
      <c r="E497" s="74">
        <f t="shared" si="51"/>
        <v>1000</v>
      </c>
      <c r="F497">
        <f>'Ref Current'!$A$70*'Ref Current'!D80</f>
        <v>0.28999999999999998</v>
      </c>
      <c r="I497">
        <f t="shared" si="49"/>
        <v>6.7990000000000004</v>
      </c>
      <c r="J497" t="str">
        <f t="shared" si="48"/>
        <v>INSERT INTO public.current_info(
location_id, loading_type, current_type, current_profile_id, depth, current_speed, direction, return_period, probability, unit_id)
 VALUES (4,'long-term','NA',5,1000,0.29,null,null,6.799,1);</v>
      </c>
    </row>
    <row r="498" spans="1:10" x14ac:dyDescent="0.25">
      <c r="A498">
        <v>4</v>
      </c>
      <c r="B498" s="62" t="s">
        <v>179</v>
      </c>
      <c r="C498" s="62" t="s">
        <v>202</v>
      </c>
      <c r="D498" s="62">
        <f t="shared" si="50"/>
        <v>5</v>
      </c>
      <c r="E498" s="74">
        <f t="shared" si="51"/>
        <v>1250</v>
      </c>
      <c r="F498">
        <f>'Ref Current'!$A$70*'Ref Current'!D81</f>
        <v>0.52</v>
      </c>
      <c r="I498">
        <f t="shared" si="49"/>
        <v>6.7990000000000004</v>
      </c>
      <c r="J498" t="str">
        <f t="shared" si="48"/>
        <v>INSERT INTO public.current_info(
location_id, loading_type, current_type, current_profile_id, depth, current_speed, direction, return_period, probability, unit_id)
 VALUES (4,'long-term','NA',5,1250,0.52,null,null,6.799,1);</v>
      </c>
    </row>
    <row r="499" spans="1:10" x14ac:dyDescent="0.25">
      <c r="A499">
        <v>4</v>
      </c>
      <c r="B499" s="62" t="s">
        <v>179</v>
      </c>
      <c r="C499" s="62" t="s">
        <v>202</v>
      </c>
      <c r="D499" s="62">
        <f t="shared" si="50"/>
        <v>5</v>
      </c>
      <c r="E499" s="74">
        <f t="shared" si="51"/>
        <v>1500</v>
      </c>
      <c r="F499">
        <f>'Ref Current'!$A$70*'Ref Current'!D82</f>
        <v>0.43</v>
      </c>
      <c r="I499">
        <f t="shared" si="49"/>
        <v>6.7990000000000004</v>
      </c>
      <c r="J499" t="str">
        <f t="shared" si="48"/>
        <v>INSERT INTO public.current_info(
location_id, loading_type, current_type, current_profile_id, depth, current_speed, direction, return_period, probability, unit_id)
 VALUES (4,'long-term','NA',5,1500,0.43,null,null,6.799,1);</v>
      </c>
    </row>
    <row r="500" spans="1:10" x14ac:dyDescent="0.25">
      <c r="A500">
        <v>4</v>
      </c>
      <c r="B500" s="62" t="s">
        <v>179</v>
      </c>
      <c r="C500" s="62" t="s">
        <v>202</v>
      </c>
      <c r="D500" s="62">
        <f t="shared" si="50"/>
        <v>5</v>
      </c>
      <c r="E500" s="74">
        <f t="shared" si="51"/>
        <v>1650</v>
      </c>
      <c r="F500">
        <f>'Ref Current'!$A$70*'Ref Current'!D83</f>
        <v>0.31</v>
      </c>
      <c r="I500">
        <f t="shared" si="49"/>
        <v>6.7990000000000004</v>
      </c>
      <c r="J500" t="str">
        <f t="shared" si="48"/>
        <v>INSERT INTO public.current_info(
location_id, loading_type, current_type, current_profile_id, depth, current_speed, direction, return_period, probability, unit_id)
 VALUES (4,'long-term','NA',5,1650,0.31,null,null,6.799,1);</v>
      </c>
    </row>
    <row r="501" spans="1:10" x14ac:dyDescent="0.25">
      <c r="A501">
        <v>4</v>
      </c>
      <c r="B501" s="62" t="s">
        <v>179</v>
      </c>
      <c r="C501" s="62" t="s">
        <v>202</v>
      </c>
      <c r="D501" s="62">
        <f t="shared" si="50"/>
        <v>6</v>
      </c>
      <c r="E501" s="74">
        <f t="shared" si="51"/>
        <v>0</v>
      </c>
      <c r="F501">
        <f>'Ref Current'!$A$71*'Ref Current'!D66</f>
        <v>1.2</v>
      </c>
      <c r="I501">
        <f>'Ref Current'!B71</f>
        <v>2.407</v>
      </c>
      <c r="J501" t="str">
        <f t="shared" si="48"/>
        <v>INSERT INTO public.current_info(
location_id, loading_type, current_type, current_profile_id, depth, current_speed, direction, return_period, probability, unit_id)
 VALUES (4,'long-term','NA',6,0,1.2,null,null,2.407,1);</v>
      </c>
    </row>
    <row r="502" spans="1:10" x14ac:dyDescent="0.25">
      <c r="A502">
        <v>4</v>
      </c>
      <c r="B502" s="62" t="s">
        <v>179</v>
      </c>
      <c r="C502" s="62" t="s">
        <v>202</v>
      </c>
      <c r="D502" s="62">
        <f t="shared" si="50"/>
        <v>6</v>
      </c>
      <c r="E502" s="74">
        <f t="shared" si="51"/>
        <v>10</v>
      </c>
      <c r="F502">
        <f>'Ref Current'!$A$71*'Ref Current'!D67</f>
        <v>1.2</v>
      </c>
      <c r="I502">
        <f t="shared" si="49"/>
        <v>2.407</v>
      </c>
      <c r="J502" t="str">
        <f t="shared" si="48"/>
        <v>INSERT INTO public.current_info(
location_id, loading_type, current_type, current_profile_id, depth, current_speed, direction, return_period, probability, unit_id)
 VALUES (4,'long-term','NA',6,10,1.2,null,null,2.407,1);</v>
      </c>
    </row>
    <row r="503" spans="1:10" x14ac:dyDescent="0.25">
      <c r="A503">
        <v>4</v>
      </c>
      <c r="B503" s="62" t="s">
        <v>179</v>
      </c>
      <c r="C503" s="62" t="s">
        <v>202</v>
      </c>
      <c r="D503" s="62">
        <f t="shared" si="50"/>
        <v>6</v>
      </c>
      <c r="E503" s="74">
        <f t="shared" si="51"/>
        <v>20</v>
      </c>
      <c r="F503">
        <f>'Ref Current'!$A$71*'Ref Current'!D68</f>
        <v>0.96</v>
      </c>
      <c r="I503">
        <f t="shared" si="49"/>
        <v>2.407</v>
      </c>
      <c r="J503" t="str">
        <f t="shared" si="48"/>
        <v>INSERT INTO public.current_info(
location_id, loading_type, current_type, current_profile_id, depth, current_speed, direction, return_period, probability, unit_id)
 VALUES (4,'long-term','NA',6,20,0.96,null,null,2.407,1);</v>
      </c>
    </row>
    <row r="504" spans="1:10" x14ac:dyDescent="0.25">
      <c r="A504">
        <v>4</v>
      </c>
      <c r="B504" s="62" t="s">
        <v>179</v>
      </c>
      <c r="C504" s="62" t="s">
        <v>202</v>
      </c>
      <c r="D504" s="62">
        <f t="shared" si="50"/>
        <v>6</v>
      </c>
      <c r="E504" s="74">
        <f t="shared" si="51"/>
        <v>50</v>
      </c>
      <c r="F504">
        <f>'Ref Current'!$A$71*'Ref Current'!D69</f>
        <v>0.86399999999999999</v>
      </c>
      <c r="I504">
        <f t="shared" si="49"/>
        <v>2.407</v>
      </c>
      <c r="J504" t="str">
        <f t="shared" si="48"/>
        <v>INSERT INTO public.current_info(
location_id, loading_type, current_type, current_profile_id, depth, current_speed, direction, return_period, probability, unit_id)
 VALUES (4,'long-term','NA',6,50,0.864,null,null,2.407,1);</v>
      </c>
    </row>
    <row r="505" spans="1:10" x14ac:dyDescent="0.25">
      <c r="A505">
        <v>4</v>
      </c>
      <c r="B505" s="62" t="s">
        <v>179</v>
      </c>
      <c r="C505" s="62" t="s">
        <v>202</v>
      </c>
      <c r="D505" s="62">
        <f t="shared" si="50"/>
        <v>6</v>
      </c>
      <c r="E505" s="74">
        <f t="shared" si="51"/>
        <v>100</v>
      </c>
      <c r="F505">
        <f>'Ref Current'!$A$71*'Ref Current'!D70</f>
        <v>0.61199999999999999</v>
      </c>
      <c r="I505">
        <f t="shared" si="49"/>
        <v>2.407</v>
      </c>
      <c r="J505" t="str">
        <f t="shared" si="48"/>
        <v>INSERT INTO public.current_info(
location_id, loading_type, current_type, current_profile_id, depth, current_speed, direction, return_period, probability, unit_id)
 VALUES (4,'long-term','NA',6,100,0.612,null,null,2.407,1);</v>
      </c>
    </row>
    <row r="506" spans="1:10" x14ac:dyDescent="0.25">
      <c r="A506">
        <v>4</v>
      </c>
      <c r="B506" s="62" t="s">
        <v>179</v>
      </c>
      <c r="C506" s="62" t="s">
        <v>202</v>
      </c>
      <c r="D506" s="62">
        <f t="shared" si="50"/>
        <v>6</v>
      </c>
      <c r="E506" s="74">
        <f t="shared" si="51"/>
        <v>125</v>
      </c>
      <c r="F506">
        <f>'Ref Current'!$A$71*'Ref Current'!D71</f>
        <v>0.51600000000000001</v>
      </c>
      <c r="I506">
        <f t="shared" si="49"/>
        <v>2.407</v>
      </c>
      <c r="J506" t="str">
        <f t="shared" si="48"/>
        <v>INSERT INTO public.current_info(
location_id, loading_type, current_type, current_profile_id, depth, current_speed, direction, return_period, probability, unit_id)
 VALUES (4,'long-term','NA',6,125,0.516,null,null,2.407,1);</v>
      </c>
    </row>
    <row r="507" spans="1:10" x14ac:dyDescent="0.25">
      <c r="A507">
        <v>4</v>
      </c>
      <c r="B507" s="62" t="s">
        <v>179</v>
      </c>
      <c r="C507" s="62" t="s">
        <v>202</v>
      </c>
      <c r="D507" s="62">
        <f t="shared" si="50"/>
        <v>6</v>
      </c>
      <c r="E507" s="74">
        <f t="shared" si="51"/>
        <v>150</v>
      </c>
      <c r="F507">
        <f>'Ref Current'!$A$71*'Ref Current'!D72</f>
        <v>0.44400000000000001</v>
      </c>
      <c r="I507">
        <f t="shared" si="49"/>
        <v>2.407</v>
      </c>
      <c r="J507" t="str">
        <f t="shared" si="48"/>
        <v>INSERT INTO public.current_info(
location_id, loading_type, current_type, current_profile_id, depth, current_speed, direction, return_period, probability, unit_id)
 VALUES (4,'long-term','NA',6,150,0.444,null,null,2.407,1);</v>
      </c>
    </row>
    <row r="508" spans="1:10" x14ac:dyDescent="0.25">
      <c r="A508">
        <v>4</v>
      </c>
      <c r="B508" s="62" t="s">
        <v>179</v>
      </c>
      <c r="C508" s="62" t="s">
        <v>202</v>
      </c>
      <c r="D508" s="62">
        <f t="shared" si="50"/>
        <v>6</v>
      </c>
      <c r="E508" s="74">
        <f t="shared" si="51"/>
        <v>200</v>
      </c>
      <c r="F508">
        <f>'Ref Current'!$A$71*'Ref Current'!D73</f>
        <v>0.34799999999999998</v>
      </c>
      <c r="I508">
        <f t="shared" si="49"/>
        <v>2.407</v>
      </c>
      <c r="J508" t="str">
        <f t="shared" si="48"/>
        <v>INSERT INTO public.current_info(
location_id, loading_type, current_type, current_profile_id, depth, current_speed, direction, return_period, probability, unit_id)
 VALUES (4,'long-term','NA',6,200,0.348,null,null,2.407,1);</v>
      </c>
    </row>
    <row r="509" spans="1:10" x14ac:dyDescent="0.25">
      <c r="A509">
        <v>4</v>
      </c>
      <c r="B509" s="62" t="s">
        <v>179</v>
      </c>
      <c r="C509" s="62" t="s">
        <v>202</v>
      </c>
      <c r="D509" s="62">
        <f t="shared" si="50"/>
        <v>6</v>
      </c>
      <c r="E509" s="74">
        <f t="shared" si="51"/>
        <v>300</v>
      </c>
      <c r="F509">
        <f>'Ref Current'!$A$71*'Ref Current'!D74</f>
        <v>0.36</v>
      </c>
      <c r="I509">
        <f t="shared" si="49"/>
        <v>2.407</v>
      </c>
      <c r="J509" t="str">
        <f t="shared" si="48"/>
        <v>INSERT INTO public.current_info(
location_id, loading_type, current_type, current_profile_id, depth, current_speed, direction, return_period, probability, unit_id)
 VALUES (4,'long-term','NA',6,300,0.36,null,null,2.407,1);</v>
      </c>
    </row>
    <row r="510" spans="1:10" x14ac:dyDescent="0.25">
      <c r="A510">
        <v>4</v>
      </c>
      <c r="B510" s="62" t="s">
        <v>179</v>
      </c>
      <c r="C510" s="62" t="s">
        <v>202</v>
      </c>
      <c r="D510" s="62">
        <f t="shared" si="50"/>
        <v>6</v>
      </c>
      <c r="E510" s="74">
        <f t="shared" si="51"/>
        <v>400</v>
      </c>
      <c r="F510">
        <f>'Ref Current'!$A$71*'Ref Current'!D75</f>
        <v>0.33600000000000002</v>
      </c>
      <c r="I510">
        <f t="shared" si="49"/>
        <v>2.407</v>
      </c>
      <c r="J510" t="str">
        <f t="shared" si="48"/>
        <v>INSERT INTO public.current_info(
location_id, loading_type, current_type, current_profile_id, depth, current_speed, direction, return_period, probability, unit_id)
 VALUES (4,'long-term','NA',6,400,0.336,null,null,2.407,1);</v>
      </c>
    </row>
    <row r="511" spans="1:10" x14ac:dyDescent="0.25">
      <c r="A511">
        <v>4</v>
      </c>
      <c r="B511" s="62" t="s">
        <v>179</v>
      </c>
      <c r="C511" s="62" t="s">
        <v>202</v>
      </c>
      <c r="D511" s="62">
        <f t="shared" si="50"/>
        <v>6</v>
      </c>
      <c r="E511" s="74">
        <f t="shared" si="51"/>
        <v>450</v>
      </c>
      <c r="F511">
        <f>'Ref Current'!$A$71*'Ref Current'!D76</f>
        <v>0.3</v>
      </c>
      <c r="I511">
        <f t="shared" si="49"/>
        <v>2.407</v>
      </c>
      <c r="J511" t="str">
        <f t="shared" si="48"/>
        <v>INSERT INTO public.current_info(
location_id, loading_type, current_type, current_profile_id, depth, current_speed, direction, return_period, probability, unit_id)
 VALUES (4,'long-term','NA',6,450,0.3,null,null,2.407,1);</v>
      </c>
    </row>
    <row r="512" spans="1:10" x14ac:dyDescent="0.25">
      <c r="A512">
        <v>4</v>
      </c>
      <c r="B512" s="62" t="s">
        <v>179</v>
      </c>
      <c r="C512" s="62" t="s">
        <v>202</v>
      </c>
      <c r="D512" s="62">
        <f t="shared" si="50"/>
        <v>6</v>
      </c>
      <c r="E512" s="74">
        <f t="shared" si="51"/>
        <v>500</v>
      </c>
      <c r="F512">
        <f>'Ref Current'!$A$71*'Ref Current'!D77</f>
        <v>0.27600000000000002</v>
      </c>
      <c r="I512">
        <f t="shared" si="49"/>
        <v>2.407</v>
      </c>
      <c r="J512" t="str">
        <f t="shared" si="48"/>
        <v>INSERT INTO public.current_info(
location_id, loading_type, current_type, current_profile_id, depth, current_speed, direction, return_period, probability, unit_id)
 VALUES (4,'long-term','NA',6,500,0.276,null,null,2.407,1);</v>
      </c>
    </row>
    <row r="513" spans="1:10" x14ac:dyDescent="0.25">
      <c r="A513">
        <v>4</v>
      </c>
      <c r="B513" s="62" t="s">
        <v>179</v>
      </c>
      <c r="C513" s="62" t="s">
        <v>202</v>
      </c>
      <c r="D513" s="62">
        <f t="shared" si="50"/>
        <v>6</v>
      </c>
      <c r="E513" s="74">
        <f t="shared" si="51"/>
        <v>627</v>
      </c>
      <c r="F513">
        <f>'Ref Current'!$A$71*'Ref Current'!D78</f>
        <v>0.24</v>
      </c>
      <c r="I513">
        <f t="shared" si="49"/>
        <v>2.407</v>
      </c>
      <c r="J513" t="str">
        <f t="shared" si="48"/>
        <v>INSERT INTO public.current_info(
location_id, loading_type, current_type, current_profile_id, depth, current_speed, direction, return_period, probability, unit_id)
 VALUES (4,'long-term','NA',6,627,0.24,null,null,2.407,1);</v>
      </c>
    </row>
    <row r="514" spans="1:10" x14ac:dyDescent="0.25">
      <c r="A514">
        <v>4</v>
      </c>
      <c r="B514" s="62" t="s">
        <v>179</v>
      </c>
      <c r="C514" s="62" t="s">
        <v>202</v>
      </c>
      <c r="D514" s="62">
        <f t="shared" si="50"/>
        <v>6</v>
      </c>
      <c r="E514" s="74">
        <f t="shared" si="51"/>
        <v>800</v>
      </c>
      <c r="F514">
        <f>'Ref Current'!$A$71*'Ref Current'!D79</f>
        <v>0.252</v>
      </c>
      <c r="I514">
        <f t="shared" si="49"/>
        <v>2.407</v>
      </c>
      <c r="J514" t="str">
        <f t="shared" si="48"/>
        <v>INSERT INTO public.current_info(
location_id, loading_type, current_type, current_profile_id, depth, current_speed, direction, return_period, probability, unit_id)
 VALUES (4,'long-term','NA',6,800,0.252,null,null,2.407,1);</v>
      </c>
    </row>
    <row r="515" spans="1:10" x14ac:dyDescent="0.25">
      <c r="A515">
        <v>4</v>
      </c>
      <c r="B515" s="62" t="s">
        <v>179</v>
      </c>
      <c r="C515" s="62" t="s">
        <v>202</v>
      </c>
      <c r="D515" s="62">
        <f t="shared" si="50"/>
        <v>6</v>
      </c>
      <c r="E515" s="74">
        <f t="shared" si="51"/>
        <v>1000</v>
      </c>
      <c r="F515">
        <f>'Ref Current'!$A$71*'Ref Current'!D80</f>
        <v>0.34799999999999998</v>
      </c>
      <c r="I515">
        <f t="shared" si="49"/>
        <v>2.407</v>
      </c>
      <c r="J515" t="str">
        <f t="shared" si="48"/>
        <v>INSERT INTO public.current_info(
location_id, loading_type, current_type, current_profile_id, depth, current_speed, direction, return_period, probability, unit_id)
 VALUES (4,'long-term','NA',6,1000,0.348,null,null,2.407,1);</v>
      </c>
    </row>
    <row r="516" spans="1:10" x14ac:dyDescent="0.25">
      <c r="A516">
        <v>4</v>
      </c>
      <c r="B516" s="62" t="s">
        <v>179</v>
      </c>
      <c r="C516" s="62" t="s">
        <v>202</v>
      </c>
      <c r="D516" s="62">
        <f t="shared" si="50"/>
        <v>6</v>
      </c>
      <c r="E516" s="74">
        <f t="shared" si="51"/>
        <v>1250</v>
      </c>
      <c r="F516">
        <f>'Ref Current'!$A$71*'Ref Current'!D81</f>
        <v>0.624</v>
      </c>
      <c r="I516">
        <f t="shared" si="49"/>
        <v>2.407</v>
      </c>
      <c r="J516" t="str">
        <f t="shared" ref="J516:J579" si="52">CONCATENATE("INSERT INTO public.current_info(
location_id, loading_type, current_type, current_profile_id, depth, current_speed, direction, return_period, probability, unit_id)
 VALUES (",A516,",'",B516,"','",C516,"',",D516,",",E516,",",F516,",",IF(LEN(G516)&gt;0,G516,"null"),",",IF(LEN(H516)&gt;0,H516,"null"),",",I516,",1);")</f>
        <v>INSERT INTO public.current_info(
location_id, loading_type, current_type, current_profile_id, depth, current_speed, direction, return_period, probability, unit_id)
 VALUES (4,'long-term','NA',6,1250,0.624,null,null,2.407,1);</v>
      </c>
    </row>
    <row r="517" spans="1:10" x14ac:dyDescent="0.25">
      <c r="A517">
        <v>4</v>
      </c>
      <c r="B517" s="62" t="s">
        <v>179</v>
      </c>
      <c r="C517" s="62" t="s">
        <v>202</v>
      </c>
      <c r="D517" s="62">
        <f t="shared" si="50"/>
        <v>6</v>
      </c>
      <c r="E517" s="74">
        <f t="shared" si="51"/>
        <v>1500</v>
      </c>
      <c r="F517">
        <f>'Ref Current'!$A$71*'Ref Current'!D82</f>
        <v>0.51600000000000001</v>
      </c>
      <c r="I517">
        <f t="shared" si="49"/>
        <v>2.407</v>
      </c>
      <c r="J517" t="str">
        <f t="shared" si="52"/>
        <v>INSERT INTO public.current_info(
location_id, loading_type, current_type, current_profile_id, depth, current_speed, direction, return_period, probability, unit_id)
 VALUES (4,'long-term','NA',6,1500,0.516,null,null,2.407,1);</v>
      </c>
    </row>
    <row r="518" spans="1:10" x14ac:dyDescent="0.25">
      <c r="A518">
        <v>4</v>
      </c>
      <c r="B518" s="62" t="s">
        <v>179</v>
      </c>
      <c r="C518" s="62" t="s">
        <v>202</v>
      </c>
      <c r="D518" s="62">
        <f t="shared" si="50"/>
        <v>6</v>
      </c>
      <c r="E518" s="74">
        <f t="shared" si="51"/>
        <v>1650</v>
      </c>
      <c r="F518">
        <f>'Ref Current'!$A$71*'Ref Current'!D83</f>
        <v>0.372</v>
      </c>
      <c r="I518">
        <f t="shared" si="49"/>
        <v>2.407</v>
      </c>
      <c r="J518" t="str">
        <f t="shared" si="52"/>
        <v>INSERT INTO public.current_info(
location_id, loading_type, current_type, current_profile_id, depth, current_speed, direction, return_period, probability, unit_id)
 VALUES (4,'long-term','NA',6,1650,0.372,null,null,2.407,1);</v>
      </c>
    </row>
    <row r="519" spans="1:10" x14ac:dyDescent="0.25">
      <c r="A519">
        <v>4</v>
      </c>
      <c r="B519" s="62" t="s">
        <v>179</v>
      </c>
      <c r="C519" s="62" t="s">
        <v>202</v>
      </c>
      <c r="D519" s="62">
        <f t="shared" si="50"/>
        <v>7</v>
      </c>
      <c r="E519" s="74">
        <f t="shared" si="51"/>
        <v>0</v>
      </c>
      <c r="F519">
        <f>'Ref Current'!$A$72*'Ref Current'!D66</f>
        <v>1.4</v>
      </c>
      <c r="I519">
        <f>'Ref Current'!B72</f>
        <v>0.96</v>
      </c>
      <c r="J519" t="str">
        <f t="shared" si="52"/>
        <v>INSERT INTO public.current_info(
location_id, loading_type, current_type, current_profile_id, depth, current_speed, direction, return_period, probability, unit_id)
 VALUES (4,'long-term','NA',7,0,1.4,null,null,0.96,1);</v>
      </c>
    </row>
    <row r="520" spans="1:10" x14ac:dyDescent="0.25">
      <c r="A520">
        <v>4</v>
      </c>
      <c r="B520" s="62" t="s">
        <v>179</v>
      </c>
      <c r="C520" s="62" t="s">
        <v>202</v>
      </c>
      <c r="D520" s="62">
        <f t="shared" si="50"/>
        <v>7</v>
      </c>
      <c r="E520" s="74">
        <f t="shared" si="51"/>
        <v>10</v>
      </c>
      <c r="F520">
        <f>'Ref Current'!$A$72*'Ref Current'!D67</f>
        <v>1.4</v>
      </c>
      <c r="I520">
        <f t="shared" si="49"/>
        <v>0.96</v>
      </c>
      <c r="J520" t="str">
        <f t="shared" si="52"/>
        <v>INSERT INTO public.current_info(
location_id, loading_type, current_type, current_profile_id, depth, current_speed, direction, return_period, probability, unit_id)
 VALUES (4,'long-term','NA',7,10,1.4,null,null,0.96,1);</v>
      </c>
    </row>
    <row r="521" spans="1:10" x14ac:dyDescent="0.25">
      <c r="A521">
        <v>4</v>
      </c>
      <c r="B521" s="62" t="s">
        <v>179</v>
      </c>
      <c r="C521" s="62" t="s">
        <v>202</v>
      </c>
      <c r="D521" s="62">
        <f t="shared" si="50"/>
        <v>7</v>
      </c>
      <c r="E521" s="74">
        <f t="shared" si="51"/>
        <v>20</v>
      </c>
      <c r="F521">
        <f>'Ref Current'!$A$72*'Ref Current'!D68</f>
        <v>1.1199999999999999</v>
      </c>
      <c r="I521">
        <f t="shared" si="49"/>
        <v>0.96</v>
      </c>
      <c r="J521" t="str">
        <f t="shared" si="52"/>
        <v>INSERT INTO public.current_info(
location_id, loading_type, current_type, current_profile_id, depth, current_speed, direction, return_period, probability, unit_id)
 VALUES (4,'long-term','NA',7,20,1.12,null,null,0.96,1);</v>
      </c>
    </row>
    <row r="522" spans="1:10" x14ac:dyDescent="0.25">
      <c r="A522">
        <v>4</v>
      </c>
      <c r="B522" s="62" t="s">
        <v>179</v>
      </c>
      <c r="C522" s="62" t="s">
        <v>202</v>
      </c>
      <c r="D522" s="62">
        <f t="shared" si="50"/>
        <v>7</v>
      </c>
      <c r="E522" s="74">
        <f t="shared" si="51"/>
        <v>50</v>
      </c>
      <c r="F522">
        <f>'Ref Current'!$A$72*'Ref Current'!D69</f>
        <v>1.008</v>
      </c>
      <c r="I522">
        <f t="shared" si="49"/>
        <v>0.96</v>
      </c>
      <c r="J522" t="str">
        <f t="shared" si="52"/>
        <v>INSERT INTO public.current_info(
location_id, loading_type, current_type, current_profile_id, depth, current_speed, direction, return_period, probability, unit_id)
 VALUES (4,'long-term','NA',7,50,1.008,null,null,0.96,1);</v>
      </c>
    </row>
    <row r="523" spans="1:10" x14ac:dyDescent="0.25">
      <c r="A523">
        <v>4</v>
      </c>
      <c r="B523" s="62" t="s">
        <v>179</v>
      </c>
      <c r="C523" s="62" t="s">
        <v>202</v>
      </c>
      <c r="D523" s="62">
        <f t="shared" si="50"/>
        <v>7</v>
      </c>
      <c r="E523" s="74">
        <f t="shared" si="51"/>
        <v>100</v>
      </c>
      <c r="F523">
        <f>'Ref Current'!$A$72*'Ref Current'!D70</f>
        <v>0.71399999999999997</v>
      </c>
      <c r="I523">
        <f t="shared" si="49"/>
        <v>0.96</v>
      </c>
      <c r="J523" t="str">
        <f t="shared" si="52"/>
        <v>INSERT INTO public.current_info(
location_id, loading_type, current_type, current_profile_id, depth, current_speed, direction, return_period, probability, unit_id)
 VALUES (4,'long-term','NA',7,100,0.714,null,null,0.96,1);</v>
      </c>
    </row>
    <row r="524" spans="1:10" x14ac:dyDescent="0.25">
      <c r="A524">
        <v>4</v>
      </c>
      <c r="B524" s="62" t="s">
        <v>179</v>
      </c>
      <c r="C524" s="62" t="s">
        <v>202</v>
      </c>
      <c r="D524" s="62">
        <f t="shared" si="50"/>
        <v>7</v>
      </c>
      <c r="E524" s="74">
        <f t="shared" si="51"/>
        <v>125</v>
      </c>
      <c r="F524">
        <f>'Ref Current'!$A$72*'Ref Current'!D71</f>
        <v>0.60199999999999998</v>
      </c>
      <c r="I524">
        <f t="shared" si="49"/>
        <v>0.96</v>
      </c>
      <c r="J524" t="str">
        <f t="shared" si="52"/>
        <v>INSERT INTO public.current_info(
location_id, loading_type, current_type, current_profile_id, depth, current_speed, direction, return_period, probability, unit_id)
 VALUES (4,'long-term','NA',7,125,0.602,null,null,0.96,1);</v>
      </c>
    </row>
    <row r="525" spans="1:10" x14ac:dyDescent="0.25">
      <c r="A525">
        <v>4</v>
      </c>
      <c r="B525" s="62" t="s">
        <v>179</v>
      </c>
      <c r="C525" s="62" t="s">
        <v>202</v>
      </c>
      <c r="D525" s="62">
        <f t="shared" si="50"/>
        <v>7</v>
      </c>
      <c r="E525" s="74">
        <f t="shared" si="51"/>
        <v>150</v>
      </c>
      <c r="F525">
        <f>'Ref Current'!$A$72*'Ref Current'!D72</f>
        <v>0.51800000000000002</v>
      </c>
      <c r="I525">
        <f t="shared" si="49"/>
        <v>0.96</v>
      </c>
      <c r="J525" t="str">
        <f t="shared" si="52"/>
        <v>INSERT INTO public.current_info(
location_id, loading_type, current_type, current_profile_id, depth, current_speed, direction, return_period, probability, unit_id)
 VALUES (4,'long-term','NA',7,150,0.518,null,null,0.96,1);</v>
      </c>
    </row>
    <row r="526" spans="1:10" x14ac:dyDescent="0.25">
      <c r="A526">
        <v>4</v>
      </c>
      <c r="B526" s="62" t="s">
        <v>179</v>
      </c>
      <c r="C526" s="62" t="s">
        <v>202</v>
      </c>
      <c r="D526" s="62">
        <f t="shared" si="50"/>
        <v>7</v>
      </c>
      <c r="E526" s="74">
        <f t="shared" si="51"/>
        <v>200</v>
      </c>
      <c r="F526">
        <f>'Ref Current'!$A$72*'Ref Current'!D73</f>
        <v>0.40599999999999997</v>
      </c>
      <c r="I526">
        <f t="shared" si="49"/>
        <v>0.96</v>
      </c>
      <c r="J526" t="str">
        <f t="shared" si="52"/>
        <v>INSERT INTO public.current_info(
location_id, loading_type, current_type, current_profile_id, depth, current_speed, direction, return_period, probability, unit_id)
 VALUES (4,'long-term','NA',7,200,0.406,null,null,0.96,1);</v>
      </c>
    </row>
    <row r="527" spans="1:10" x14ac:dyDescent="0.25">
      <c r="A527">
        <v>4</v>
      </c>
      <c r="B527" s="62" t="s">
        <v>179</v>
      </c>
      <c r="C527" s="62" t="s">
        <v>202</v>
      </c>
      <c r="D527" s="62">
        <f t="shared" si="50"/>
        <v>7</v>
      </c>
      <c r="E527" s="74">
        <f t="shared" si="51"/>
        <v>300</v>
      </c>
      <c r="F527">
        <f>'Ref Current'!$A$72*'Ref Current'!D74</f>
        <v>0.42</v>
      </c>
      <c r="I527">
        <f t="shared" si="49"/>
        <v>0.96</v>
      </c>
      <c r="J527" t="str">
        <f t="shared" si="52"/>
        <v>INSERT INTO public.current_info(
location_id, loading_type, current_type, current_profile_id, depth, current_speed, direction, return_period, probability, unit_id)
 VALUES (4,'long-term','NA',7,300,0.42,null,null,0.96,1);</v>
      </c>
    </row>
    <row r="528" spans="1:10" x14ac:dyDescent="0.25">
      <c r="A528">
        <v>4</v>
      </c>
      <c r="B528" s="62" t="s">
        <v>179</v>
      </c>
      <c r="C528" s="62" t="s">
        <v>202</v>
      </c>
      <c r="D528" s="62">
        <f t="shared" si="50"/>
        <v>7</v>
      </c>
      <c r="E528" s="74">
        <f t="shared" si="51"/>
        <v>400</v>
      </c>
      <c r="F528">
        <f>'Ref Current'!$A$72*'Ref Current'!D75</f>
        <v>0.39200000000000002</v>
      </c>
      <c r="I528">
        <f t="shared" si="49"/>
        <v>0.96</v>
      </c>
      <c r="J528" t="str">
        <f t="shared" si="52"/>
        <v>INSERT INTO public.current_info(
location_id, loading_type, current_type, current_profile_id, depth, current_speed, direction, return_period, probability, unit_id)
 VALUES (4,'long-term','NA',7,400,0.392,null,null,0.96,1);</v>
      </c>
    </row>
    <row r="529" spans="1:10" x14ac:dyDescent="0.25">
      <c r="A529">
        <v>4</v>
      </c>
      <c r="B529" s="62" t="s">
        <v>179</v>
      </c>
      <c r="C529" s="62" t="s">
        <v>202</v>
      </c>
      <c r="D529" s="62">
        <f t="shared" si="50"/>
        <v>7</v>
      </c>
      <c r="E529" s="74">
        <f t="shared" si="51"/>
        <v>450</v>
      </c>
      <c r="F529">
        <f>'Ref Current'!$A$72*'Ref Current'!D76</f>
        <v>0.35</v>
      </c>
      <c r="I529">
        <f t="shared" si="49"/>
        <v>0.96</v>
      </c>
      <c r="J529" t="str">
        <f t="shared" si="52"/>
        <v>INSERT INTO public.current_info(
location_id, loading_type, current_type, current_profile_id, depth, current_speed, direction, return_period, probability, unit_id)
 VALUES (4,'long-term','NA',7,450,0.35,null,null,0.96,1);</v>
      </c>
    </row>
    <row r="530" spans="1:10" x14ac:dyDescent="0.25">
      <c r="A530">
        <v>4</v>
      </c>
      <c r="B530" s="62" t="s">
        <v>179</v>
      </c>
      <c r="C530" s="62" t="s">
        <v>202</v>
      </c>
      <c r="D530" s="62">
        <f t="shared" si="50"/>
        <v>7</v>
      </c>
      <c r="E530" s="74">
        <f t="shared" si="51"/>
        <v>500</v>
      </c>
      <c r="F530">
        <f>'Ref Current'!$A$72*'Ref Current'!D77</f>
        <v>0.32200000000000001</v>
      </c>
      <c r="I530">
        <f t="shared" si="49"/>
        <v>0.96</v>
      </c>
      <c r="J530" t="str">
        <f t="shared" si="52"/>
        <v>INSERT INTO public.current_info(
location_id, loading_type, current_type, current_profile_id, depth, current_speed, direction, return_period, probability, unit_id)
 VALUES (4,'long-term','NA',7,500,0.322,null,null,0.96,1);</v>
      </c>
    </row>
    <row r="531" spans="1:10" x14ac:dyDescent="0.25">
      <c r="A531">
        <v>4</v>
      </c>
      <c r="B531" s="62" t="s">
        <v>179</v>
      </c>
      <c r="C531" s="62" t="s">
        <v>202</v>
      </c>
      <c r="D531" s="62">
        <f t="shared" si="50"/>
        <v>7</v>
      </c>
      <c r="E531" s="74">
        <f t="shared" si="51"/>
        <v>627</v>
      </c>
      <c r="F531">
        <f>'Ref Current'!$A$72*'Ref Current'!D78</f>
        <v>0.27999999999999997</v>
      </c>
      <c r="I531">
        <f t="shared" si="49"/>
        <v>0.96</v>
      </c>
      <c r="J531" t="str">
        <f t="shared" si="52"/>
        <v>INSERT INTO public.current_info(
location_id, loading_type, current_type, current_profile_id, depth, current_speed, direction, return_period, probability, unit_id)
 VALUES (4,'long-term','NA',7,627,0.28,null,null,0.96,1);</v>
      </c>
    </row>
    <row r="532" spans="1:10" x14ac:dyDescent="0.25">
      <c r="A532">
        <v>4</v>
      </c>
      <c r="B532" s="62" t="s">
        <v>179</v>
      </c>
      <c r="C532" s="62" t="s">
        <v>202</v>
      </c>
      <c r="D532" s="62">
        <f t="shared" si="50"/>
        <v>7</v>
      </c>
      <c r="E532" s="74">
        <f t="shared" si="51"/>
        <v>800</v>
      </c>
      <c r="F532">
        <f>'Ref Current'!$A$72*'Ref Current'!D79</f>
        <v>0.29399999999999998</v>
      </c>
      <c r="I532">
        <f t="shared" si="49"/>
        <v>0.96</v>
      </c>
      <c r="J532" t="str">
        <f t="shared" si="52"/>
        <v>INSERT INTO public.current_info(
location_id, loading_type, current_type, current_profile_id, depth, current_speed, direction, return_period, probability, unit_id)
 VALUES (4,'long-term','NA',7,800,0.294,null,null,0.96,1);</v>
      </c>
    </row>
    <row r="533" spans="1:10" x14ac:dyDescent="0.25">
      <c r="A533">
        <v>4</v>
      </c>
      <c r="B533" s="62" t="s">
        <v>179</v>
      </c>
      <c r="C533" s="62" t="s">
        <v>202</v>
      </c>
      <c r="D533" s="62">
        <f t="shared" si="50"/>
        <v>7</v>
      </c>
      <c r="E533" s="74">
        <f t="shared" si="51"/>
        <v>1000</v>
      </c>
      <c r="F533">
        <f>'Ref Current'!$A$72*'Ref Current'!D80</f>
        <v>0.40599999999999997</v>
      </c>
      <c r="I533">
        <f t="shared" si="49"/>
        <v>0.96</v>
      </c>
      <c r="J533" t="str">
        <f t="shared" si="52"/>
        <v>INSERT INTO public.current_info(
location_id, loading_type, current_type, current_profile_id, depth, current_speed, direction, return_period, probability, unit_id)
 VALUES (4,'long-term','NA',7,1000,0.406,null,null,0.96,1);</v>
      </c>
    </row>
    <row r="534" spans="1:10" x14ac:dyDescent="0.25">
      <c r="A534">
        <v>4</v>
      </c>
      <c r="B534" s="62" t="s">
        <v>179</v>
      </c>
      <c r="C534" s="62" t="s">
        <v>202</v>
      </c>
      <c r="D534" s="62">
        <f t="shared" si="50"/>
        <v>7</v>
      </c>
      <c r="E534" s="74">
        <f t="shared" si="51"/>
        <v>1250</v>
      </c>
      <c r="F534">
        <f>'Ref Current'!$A$72*'Ref Current'!D81</f>
        <v>0.72799999999999998</v>
      </c>
      <c r="I534">
        <f t="shared" si="49"/>
        <v>0.96</v>
      </c>
      <c r="J534" t="str">
        <f t="shared" si="52"/>
        <v>INSERT INTO public.current_info(
location_id, loading_type, current_type, current_profile_id, depth, current_speed, direction, return_period, probability, unit_id)
 VALUES (4,'long-term','NA',7,1250,0.728,null,null,0.96,1);</v>
      </c>
    </row>
    <row r="535" spans="1:10" x14ac:dyDescent="0.25">
      <c r="A535">
        <v>4</v>
      </c>
      <c r="B535" s="62" t="s">
        <v>179</v>
      </c>
      <c r="C535" s="62" t="s">
        <v>202</v>
      </c>
      <c r="D535" s="62">
        <f t="shared" si="50"/>
        <v>7</v>
      </c>
      <c r="E535" s="74">
        <f t="shared" si="51"/>
        <v>1500</v>
      </c>
      <c r="F535">
        <f>'Ref Current'!$A$72*'Ref Current'!D82</f>
        <v>0.60199999999999998</v>
      </c>
      <c r="I535">
        <f t="shared" si="49"/>
        <v>0.96</v>
      </c>
      <c r="J535" t="str">
        <f t="shared" si="52"/>
        <v>INSERT INTO public.current_info(
location_id, loading_type, current_type, current_profile_id, depth, current_speed, direction, return_period, probability, unit_id)
 VALUES (4,'long-term','NA',7,1500,0.602,null,null,0.96,1);</v>
      </c>
    </row>
    <row r="536" spans="1:10" x14ac:dyDescent="0.25">
      <c r="A536">
        <v>4</v>
      </c>
      <c r="B536" s="62" t="s">
        <v>179</v>
      </c>
      <c r="C536" s="62" t="s">
        <v>202</v>
      </c>
      <c r="D536" s="62">
        <f t="shared" si="50"/>
        <v>7</v>
      </c>
      <c r="E536" s="74">
        <f t="shared" si="51"/>
        <v>1650</v>
      </c>
      <c r="F536">
        <f>'Ref Current'!$A$72*'Ref Current'!D83</f>
        <v>0.434</v>
      </c>
      <c r="I536">
        <f t="shared" si="49"/>
        <v>0.96</v>
      </c>
      <c r="J536" t="str">
        <f t="shared" si="52"/>
        <v>INSERT INTO public.current_info(
location_id, loading_type, current_type, current_profile_id, depth, current_speed, direction, return_period, probability, unit_id)
 VALUES (4,'long-term','NA',7,1650,0.434,null,null,0.96,1);</v>
      </c>
    </row>
    <row r="537" spans="1:10" x14ac:dyDescent="0.25">
      <c r="A537">
        <v>4</v>
      </c>
      <c r="B537" s="62" t="s">
        <v>179</v>
      </c>
      <c r="C537" s="62" t="s">
        <v>202</v>
      </c>
      <c r="D537" s="62">
        <f t="shared" si="50"/>
        <v>8</v>
      </c>
      <c r="E537" s="74">
        <f t="shared" si="51"/>
        <v>0</v>
      </c>
      <c r="F537">
        <f>'Ref Current'!$A$73*'Ref Current'!D66</f>
        <v>1.5999999999999999</v>
      </c>
      <c r="I537">
        <f>'Ref Current'!B73</f>
        <v>0.05</v>
      </c>
      <c r="J537" t="str">
        <f t="shared" si="52"/>
        <v>INSERT INTO public.current_info(
location_id, loading_type, current_type, current_profile_id, depth, current_speed, direction, return_period, probability, unit_id)
 VALUES (4,'long-term','NA',8,0,1.6,null,null,0.05,1);</v>
      </c>
    </row>
    <row r="538" spans="1:10" x14ac:dyDescent="0.25">
      <c r="A538">
        <v>4</v>
      </c>
      <c r="B538" s="62" t="s">
        <v>179</v>
      </c>
      <c r="C538" s="62" t="s">
        <v>202</v>
      </c>
      <c r="D538" s="62">
        <f t="shared" si="50"/>
        <v>8</v>
      </c>
      <c r="E538" s="74">
        <f t="shared" si="51"/>
        <v>10</v>
      </c>
      <c r="F538">
        <f>'Ref Current'!$A$73*'Ref Current'!D67</f>
        <v>1.5999999999999999</v>
      </c>
      <c r="I538">
        <f t="shared" si="49"/>
        <v>0.05</v>
      </c>
      <c r="J538" t="str">
        <f t="shared" si="52"/>
        <v>INSERT INTO public.current_info(
location_id, loading_type, current_type, current_profile_id, depth, current_speed, direction, return_period, probability, unit_id)
 VALUES (4,'long-term','NA',8,10,1.6,null,null,0.05,1);</v>
      </c>
    </row>
    <row r="539" spans="1:10" x14ac:dyDescent="0.25">
      <c r="A539">
        <v>4</v>
      </c>
      <c r="B539" s="62" t="s">
        <v>179</v>
      </c>
      <c r="C539" s="62" t="s">
        <v>202</v>
      </c>
      <c r="D539" s="62">
        <f t="shared" si="50"/>
        <v>8</v>
      </c>
      <c r="E539" s="74">
        <f t="shared" si="51"/>
        <v>20</v>
      </c>
      <c r="F539">
        <f>'Ref Current'!$A$73*'Ref Current'!D68</f>
        <v>1.28</v>
      </c>
      <c r="I539">
        <f t="shared" si="49"/>
        <v>0.05</v>
      </c>
      <c r="J539" t="str">
        <f t="shared" si="52"/>
        <v>INSERT INTO public.current_info(
location_id, loading_type, current_type, current_profile_id, depth, current_speed, direction, return_period, probability, unit_id)
 VALUES (4,'long-term','NA',8,20,1.28,null,null,0.05,1);</v>
      </c>
    </row>
    <row r="540" spans="1:10" x14ac:dyDescent="0.25">
      <c r="A540">
        <v>4</v>
      </c>
      <c r="B540" s="62" t="s">
        <v>179</v>
      </c>
      <c r="C540" s="62" t="s">
        <v>202</v>
      </c>
      <c r="D540" s="62">
        <f t="shared" si="50"/>
        <v>8</v>
      </c>
      <c r="E540" s="74">
        <f t="shared" si="51"/>
        <v>50</v>
      </c>
      <c r="F540">
        <f>'Ref Current'!$A$73*'Ref Current'!D69</f>
        <v>1.1519999999999999</v>
      </c>
      <c r="I540">
        <f t="shared" si="49"/>
        <v>0.05</v>
      </c>
      <c r="J540" t="str">
        <f t="shared" si="52"/>
        <v>INSERT INTO public.current_info(
location_id, loading_type, current_type, current_profile_id, depth, current_speed, direction, return_period, probability, unit_id)
 VALUES (4,'long-term','NA',8,50,1.152,null,null,0.05,1);</v>
      </c>
    </row>
    <row r="541" spans="1:10" x14ac:dyDescent="0.25">
      <c r="A541">
        <v>4</v>
      </c>
      <c r="B541" s="62" t="s">
        <v>179</v>
      </c>
      <c r="C541" s="62" t="s">
        <v>202</v>
      </c>
      <c r="D541" s="62">
        <f t="shared" si="50"/>
        <v>8</v>
      </c>
      <c r="E541" s="74">
        <f t="shared" si="51"/>
        <v>100</v>
      </c>
      <c r="F541">
        <f>'Ref Current'!$A$73*'Ref Current'!D70</f>
        <v>0.81599999999999995</v>
      </c>
      <c r="I541">
        <f t="shared" ref="I541:I554" si="53">I540</f>
        <v>0.05</v>
      </c>
      <c r="J541" t="str">
        <f t="shared" si="52"/>
        <v>INSERT INTO public.current_info(
location_id, loading_type, current_type, current_profile_id, depth, current_speed, direction, return_period, probability, unit_id)
 VALUES (4,'long-term','NA',8,100,0.816,null,null,0.05,1);</v>
      </c>
    </row>
    <row r="542" spans="1:10" x14ac:dyDescent="0.25">
      <c r="A542">
        <v>4</v>
      </c>
      <c r="B542" s="62" t="s">
        <v>179</v>
      </c>
      <c r="C542" s="62" t="s">
        <v>202</v>
      </c>
      <c r="D542" s="62">
        <f t="shared" si="50"/>
        <v>8</v>
      </c>
      <c r="E542" s="74">
        <f t="shared" si="51"/>
        <v>125</v>
      </c>
      <c r="F542">
        <f>'Ref Current'!$A$73*'Ref Current'!D71</f>
        <v>0.68799999999999994</v>
      </c>
      <c r="I542">
        <f t="shared" si="53"/>
        <v>0.05</v>
      </c>
      <c r="J542" t="str">
        <f t="shared" si="52"/>
        <v>INSERT INTO public.current_info(
location_id, loading_type, current_type, current_profile_id, depth, current_speed, direction, return_period, probability, unit_id)
 VALUES (4,'long-term','NA',8,125,0.688,null,null,0.05,1);</v>
      </c>
    </row>
    <row r="543" spans="1:10" x14ac:dyDescent="0.25">
      <c r="A543">
        <v>4</v>
      </c>
      <c r="B543" s="62" t="s">
        <v>179</v>
      </c>
      <c r="C543" s="62" t="s">
        <v>202</v>
      </c>
      <c r="D543" s="62">
        <f t="shared" si="50"/>
        <v>8</v>
      </c>
      <c r="E543" s="74">
        <f t="shared" si="51"/>
        <v>150</v>
      </c>
      <c r="F543">
        <f>'Ref Current'!$A$73*'Ref Current'!D72</f>
        <v>0.59199999999999997</v>
      </c>
      <c r="I543">
        <f t="shared" si="53"/>
        <v>0.05</v>
      </c>
      <c r="J543" t="str">
        <f t="shared" si="52"/>
        <v>INSERT INTO public.current_info(
location_id, loading_type, current_type, current_profile_id, depth, current_speed, direction, return_period, probability, unit_id)
 VALUES (4,'long-term','NA',8,150,0.592,null,null,0.05,1);</v>
      </c>
    </row>
    <row r="544" spans="1:10" x14ac:dyDescent="0.25">
      <c r="A544">
        <v>4</v>
      </c>
      <c r="B544" s="62" t="s">
        <v>179</v>
      </c>
      <c r="C544" s="62" t="s">
        <v>202</v>
      </c>
      <c r="D544" s="62">
        <f t="shared" si="50"/>
        <v>8</v>
      </c>
      <c r="E544" s="74">
        <f t="shared" si="51"/>
        <v>200</v>
      </c>
      <c r="F544">
        <f>'Ref Current'!$A$73*'Ref Current'!D73</f>
        <v>0.46399999999999991</v>
      </c>
      <c r="I544">
        <f t="shared" si="53"/>
        <v>0.05</v>
      </c>
      <c r="J544" t="str">
        <f t="shared" si="52"/>
        <v>INSERT INTO public.current_info(
location_id, loading_type, current_type, current_profile_id, depth, current_speed, direction, return_period, probability, unit_id)
 VALUES (4,'long-term','NA',8,200,0.464,null,null,0.05,1);</v>
      </c>
    </row>
    <row r="545" spans="1:10" x14ac:dyDescent="0.25">
      <c r="A545">
        <v>4</v>
      </c>
      <c r="B545" s="62" t="s">
        <v>179</v>
      </c>
      <c r="C545" s="62" t="s">
        <v>202</v>
      </c>
      <c r="D545" s="62">
        <f t="shared" si="50"/>
        <v>8</v>
      </c>
      <c r="E545" s="74">
        <f t="shared" si="51"/>
        <v>300</v>
      </c>
      <c r="F545">
        <f>'Ref Current'!$A$73*'Ref Current'!D74</f>
        <v>0.47999999999999993</v>
      </c>
      <c r="I545">
        <f t="shared" si="53"/>
        <v>0.05</v>
      </c>
      <c r="J545" t="str">
        <f t="shared" si="52"/>
        <v>INSERT INTO public.current_info(
location_id, loading_type, current_type, current_profile_id, depth, current_speed, direction, return_period, probability, unit_id)
 VALUES (4,'long-term','NA',8,300,0.48,null,null,0.05,1);</v>
      </c>
    </row>
    <row r="546" spans="1:10" x14ac:dyDescent="0.25">
      <c r="A546">
        <v>4</v>
      </c>
      <c r="B546" s="62" t="s">
        <v>179</v>
      </c>
      <c r="C546" s="62" t="s">
        <v>202</v>
      </c>
      <c r="D546" s="62">
        <f t="shared" si="50"/>
        <v>8</v>
      </c>
      <c r="E546" s="74">
        <f t="shared" si="51"/>
        <v>400</v>
      </c>
      <c r="F546">
        <f>'Ref Current'!$A$73*'Ref Current'!D75</f>
        <v>0.44800000000000001</v>
      </c>
      <c r="I546">
        <f t="shared" si="53"/>
        <v>0.05</v>
      </c>
      <c r="J546" t="str">
        <f t="shared" si="52"/>
        <v>INSERT INTO public.current_info(
location_id, loading_type, current_type, current_profile_id, depth, current_speed, direction, return_period, probability, unit_id)
 VALUES (4,'long-term','NA',8,400,0.448,null,null,0.05,1);</v>
      </c>
    </row>
    <row r="547" spans="1:10" x14ac:dyDescent="0.25">
      <c r="A547">
        <v>4</v>
      </c>
      <c r="B547" s="62" t="s">
        <v>179</v>
      </c>
      <c r="C547" s="62" t="s">
        <v>202</v>
      </c>
      <c r="D547" s="62">
        <f t="shared" si="50"/>
        <v>8</v>
      </c>
      <c r="E547" s="74">
        <f t="shared" si="51"/>
        <v>450</v>
      </c>
      <c r="F547">
        <f>'Ref Current'!$A$73*'Ref Current'!D76</f>
        <v>0.39999999999999997</v>
      </c>
      <c r="I547">
        <f t="shared" si="53"/>
        <v>0.05</v>
      </c>
      <c r="J547" t="str">
        <f t="shared" si="52"/>
        <v>INSERT INTO public.current_info(
location_id, loading_type, current_type, current_profile_id, depth, current_speed, direction, return_period, probability, unit_id)
 VALUES (4,'long-term','NA',8,450,0.4,null,null,0.05,1);</v>
      </c>
    </row>
    <row r="548" spans="1:10" x14ac:dyDescent="0.25">
      <c r="A548">
        <v>4</v>
      </c>
      <c r="B548" s="62" t="s">
        <v>179</v>
      </c>
      <c r="C548" s="62" t="s">
        <v>202</v>
      </c>
      <c r="D548" s="62">
        <f t="shared" si="50"/>
        <v>8</v>
      </c>
      <c r="E548" s="74">
        <f t="shared" si="51"/>
        <v>500</v>
      </c>
      <c r="F548">
        <f>'Ref Current'!$A$73*'Ref Current'!D77</f>
        <v>0.36799999999999999</v>
      </c>
      <c r="I548">
        <f t="shared" si="53"/>
        <v>0.05</v>
      </c>
      <c r="J548" t="str">
        <f t="shared" si="52"/>
        <v>INSERT INTO public.current_info(
location_id, loading_type, current_type, current_profile_id, depth, current_speed, direction, return_period, probability, unit_id)
 VALUES (4,'long-term','NA',8,500,0.368,null,null,0.05,1);</v>
      </c>
    </row>
    <row r="549" spans="1:10" x14ac:dyDescent="0.25">
      <c r="A549">
        <v>4</v>
      </c>
      <c r="B549" s="62" t="s">
        <v>179</v>
      </c>
      <c r="C549" s="62" t="s">
        <v>202</v>
      </c>
      <c r="D549" s="62">
        <f t="shared" si="50"/>
        <v>8</v>
      </c>
      <c r="E549" s="74">
        <f t="shared" si="51"/>
        <v>627</v>
      </c>
      <c r="F549">
        <f>'Ref Current'!$A$73*'Ref Current'!D78</f>
        <v>0.32</v>
      </c>
      <c r="I549">
        <f t="shared" si="53"/>
        <v>0.05</v>
      </c>
      <c r="J549" t="str">
        <f t="shared" si="52"/>
        <v>INSERT INTO public.current_info(
location_id, loading_type, current_type, current_profile_id, depth, current_speed, direction, return_period, probability, unit_id)
 VALUES (4,'long-term','NA',8,627,0.32,null,null,0.05,1);</v>
      </c>
    </row>
    <row r="550" spans="1:10" x14ac:dyDescent="0.25">
      <c r="A550">
        <v>4</v>
      </c>
      <c r="B550" s="62" t="s">
        <v>179</v>
      </c>
      <c r="C550" s="62" t="s">
        <v>202</v>
      </c>
      <c r="D550" s="62">
        <f t="shared" si="50"/>
        <v>8</v>
      </c>
      <c r="E550" s="74">
        <f t="shared" si="51"/>
        <v>800</v>
      </c>
      <c r="F550">
        <f>'Ref Current'!$A$73*'Ref Current'!D79</f>
        <v>0.33599999999999997</v>
      </c>
      <c r="I550">
        <f t="shared" si="53"/>
        <v>0.05</v>
      </c>
      <c r="J550" t="str">
        <f t="shared" si="52"/>
        <v>INSERT INTO public.current_info(
location_id, loading_type, current_type, current_profile_id, depth, current_speed, direction, return_period, probability, unit_id)
 VALUES (4,'long-term','NA',8,800,0.336,null,null,0.05,1);</v>
      </c>
    </row>
    <row r="551" spans="1:10" x14ac:dyDescent="0.25">
      <c r="A551">
        <v>4</v>
      </c>
      <c r="B551" s="62" t="s">
        <v>179</v>
      </c>
      <c r="C551" s="62" t="s">
        <v>202</v>
      </c>
      <c r="D551" s="62">
        <f t="shared" si="50"/>
        <v>8</v>
      </c>
      <c r="E551" s="74">
        <f t="shared" si="51"/>
        <v>1000</v>
      </c>
      <c r="F551">
        <f>'Ref Current'!$A$73*'Ref Current'!D80</f>
        <v>0.46399999999999991</v>
      </c>
      <c r="I551">
        <f t="shared" si="53"/>
        <v>0.05</v>
      </c>
      <c r="J551" t="str">
        <f t="shared" si="52"/>
        <v>INSERT INTO public.current_info(
location_id, loading_type, current_type, current_profile_id, depth, current_speed, direction, return_period, probability, unit_id)
 VALUES (4,'long-term','NA',8,1000,0.464,null,null,0.05,1);</v>
      </c>
    </row>
    <row r="552" spans="1:10" x14ac:dyDescent="0.25">
      <c r="A552">
        <v>4</v>
      </c>
      <c r="B552" s="62" t="s">
        <v>179</v>
      </c>
      <c r="C552" s="62" t="s">
        <v>202</v>
      </c>
      <c r="D552" s="62">
        <f t="shared" si="50"/>
        <v>8</v>
      </c>
      <c r="E552" s="74">
        <f t="shared" si="51"/>
        <v>1250</v>
      </c>
      <c r="F552">
        <f>'Ref Current'!$A$73*'Ref Current'!D81</f>
        <v>0.83199999999999996</v>
      </c>
      <c r="I552">
        <f t="shared" si="53"/>
        <v>0.05</v>
      </c>
      <c r="J552" t="str">
        <f t="shared" si="52"/>
        <v>INSERT INTO public.current_info(
location_id, loading_type, current_type, current_profile_id, depth, current_speed, direction, return_period, probability, unit_id)
 VALUES (4,'long-term','NA',8,1250,0.832,null,null,0.05,1);</v>
      </c>
    </row>
    <row r="553" spans="1:10" x14ac:dyDescent="0.25">
      <c r="A553">
        <v>4</v>
      </c>
      <c r="B553" s="62" t="s">
        <v>179</v>
      </c>
      <c r="C553" s="62" t="s">
        <v>202</v>
      </c>
      <c r="D553" s="62">
        <f t="shared" si="50"/>
        <v>8</v>
      </c>
      <c r="E553" s="74">
        <f t="shared" si="51"/>
        <v>1500</v>
      </c>
      <c r="F553">
        <f>'Ref Current'!$A$73*'Ref Current'!D82</f>
        <v>0.68799999999999994</v>
      </c>
      <c r="I553">
        <f t="shared" si="53"/>
        <v>0.05</v>
      </c>
      <c r="J553" t="str">
        <f t="shared" si="52"/>
        <v>INSERT INTO public.current_info(
location_id, loading_type, current_type, current_profile_id, depth, current_speed, direction, return_period, probability, unit_id)
 VALUES (4,'long-term','NA',8,1500,0.688,null,null,0.05,1);</v>
      </c>
    </row>
    <row r="554" spans="1:10" x14ac:dyDescent="0.25">
      <c r="A554">
        <v>4</v>
      </c>
      <c r="B554" s="62" t="s">
        <v>179</v>
      </c>
      <c r="C554" s="62" t="s">
        <v>202</v>
      </c>
      <c r="D554" s="62">
        <f t="shared" si="50"/>
        <v>8</v>
      </c>
      <c r="E554" s="74">
        <f t="shared" si="51"/>
        <v>1650</v>
      </c>
      <c r="F554">
        <f>'Ref Current'!$A$73*'Ref Current'!D83</f>
        <v>0.49599999999999994</v>
      </c>
      <c r="I554">
        <f t="shared" si="53"/>
        <v>0.05</v>
      </c>
      <c r="J554" t="str">
        <f t="shared" si="52"/>
        <v>INSERT INTO public.current_info(
location_id, loading_type, current_type, current_profile_id, depth, current_speed, direction, return_period, probability, unit_id)
 VALUES (4,'long-term','NA',8,1650,0.496,null,null,0.05,1);</v>
      </c>
    </row>
    <row r="555" spans="1:10" x14ac:dyDescent="0.25">
      <c r="C555" s="62" t="s">
        <v>202</v>
      </c>
      <c r="D555" s="62"/>
      <c r="E555" s="74"/>
      <c r="J555" t="str">
        <f t="shared" si="52"/>
        <v>INSERT INTO public.current_info(
location_id, loading_type, current_type, current_profile_id, depth, current_speed, direction, return_period, probability, unit_id)
 VALUES (,'','NA',,,,null,null,,1);</v>
      </c>
    </row>
    <row r="556" spans="1:10" x14ac:dyDescent="0.25">
      <c r="A556">
        <v>5</v>
      </c>
      <c r="B556" s="62" t="s">
        <v>179</v>
      </c>
      <c r="C556" s="62" t="s">
        <v>202</v>
      </c>
      <c r="D556" s="62">
        <v>1</v>
      </c>
      <c r="E556" s="74">
        <f>'Ref Current'!I97</f>
        <v>0</v>
      </c>
      <c r="F556" s="75">
        <f>'Ref Current'!$B$97*'Ref Current'!J97</f>
        <v>0.10299999999999999</v>
      </c>
      <c r="I556">
        <f>'Ref Current'!G97</f>
        <v>5</v>
      </c>
      <c r="J556" t="str">
        <f t="shared" si="52"/>
        <v>INSERT INTO public.current_info(
location_id, loading_type, current_type, current_profile_id, depth, current_speed, direction, return_period, probability, unit_id)
 VALUES (5,'long-term','NA',1,0,0.103,null,null,5,1);</v>
      </c>
    </row>
    <row r="557" spans="1:10" x14ac:dyDescent="0.25">
      <c r="A557">
        <f>A556</f>
        <v>5</v>
      </c>
      <c r="B557" s="60" t="str">
        <f>B556</f>
        <v>long-term</v>
      </c>
      <c r="C557" s="62" t="s">
        <v>202</v>
      </c>
      <c r="D557" s="62">
        <v>1</v>
      </c>
      <c r="E557" s="74">
        <f>'Ref Current'!I98</f>
        <v>11.4</v>
      </c>
      <c r="F557" s="75">
        <f>'Ref Current'!$B$97*'Ref Current'!J98</f>
        <v>0.10299999999999999</v>
      </c>
      <c r="I557">
        <f>I556</f>
        <v>5</v>
      </c>
      <c r="J557" t="str">
        <f t="shared" si="52"/>
        <v>INSERT INTO public.current_info(
location_id, loading_type, current_type, current_profile_id, depth, current_speed, direction, return_period, probability, unit_id)
 VALUES (5,'long-term','NA',1,11.4,0.103,null,null,5,1);</v>
      </c>
    </row>
    <row r="558" spans="1:10" x14ac:dyDescent="0.25">
      <c r="A558">
        <f t="shared" ref="A558:A621" si="54">A557</f>
        <v>5</v>
      </c>
      <c r="B558" s="60" t="str">
        <f t="shared" ref="B558:B621" si="55">B557</f>
        <v>long-term</v>
      </c>
      <c r="C558" s="62" t="s">
        <v>202</v>
      </c>
      <c r="D558" s="62">
        <v>1</v>
      </c>
      <c r="E558" s="74">
        <f>'Ref Current'!I99</f>
        <v>28.5</v>
      </c>
      <c r="F558" s="75">
        <f>'Ref Current'!$B$97*'Ref Current'!J99</f>
        <v>6.8666666666666654E-2</v>
      </c>
      <c r="I558">
        <f t="shared" ref="I558:I563" si="56">I557</f>
        <v>5</v>
      </c>
      <c r="J558" t="str">
        <f t="shared" si="52"/>
        <v>INSERT INTO public.current_info(
location_id, loading_type, current_type, current_profile_id, depth, current_speed, direction, return_period, probability, unit_id)
 VALUES (5,'long-term','NA',1,28.5,0.0686666666666667,null,null,5,1);</v>
      </c>
    </row>
    <row r="559" spans="1:10" x14ac:dyDescent="0.25">
      <c r="A559">
        <f t="shared" si="54"/>
        <v>5</v>
      </c>
      <c r="B559" s="60" t="str">
        <f t="shared" si="55"/>
        <v>long-term</v>
      </c>
      <c r="C559" s="62" t="s">
        <v>202</v>
      </c>
      <c r="D559" s="62">
        <v>1</v>
      </c>
      <c r="E559" s="74">
        <f>'Ref Current'!I100</f>
        <v>113.9</v>
      </c>
      <c r="F559" s="75">
        <f>'Ref Current'!$B$97*'Ref Current'!J100</f>
        <v>4.806666666666666E-2</v>
      </c>
      <c r="I559">
        <f t="shared" si="56"/>
        <v>5</v>
      </c>
      <c r="J559" t="str">
        <f t="shared" si="52"/>
        <v>INSERT INTO public.current_info(
location_id, loading_type, current_type, current_profile_id, depth, current_speed, direction, return_period, probability, unit_id)
 VALUES (5,'long-term','NA',1,113.9,0.0480666666666667,null,null,5,1);</v>
      </c>
    </row>
    <row r="560" spans="1:10" x14ac:dyDescent="0.25">
      <c r="A560">
        <f t="shared" si="54"/>
        <v>5</v>
      </c>
      <c r="B560" s="60" t="str">
        <f t="shared" si="55"/>
        <v>long-term</v>
      </c>
      <c r="C560" s="62" t="s">
        <v>202</v>
      </c>
      <c r="D560" s="62">
        <v>1</v>
      </c>
      <c r="E560" s="74">
        <f>'Ref Current'!I101</f>
        <v>284.8</v>
      </c>
      <c r="F560" s="75">
        <f>'Ref Current'!$B$97*'Ref Current'!J101</f>
        <v>2.7466666666666664E-2</v>
      </c>
      <c r="I560">
        <f t="shared" si="56"/>
        <v>5</v>
      </c>
      <c r="J560" t="str">
        <f t="shared" si="52"/>
        <v>INSERT INTO public.current_info(
location_id, loading_type, current_type, current_profile_id, depth, current_speed, direction, return_period, probability, unit_id)
 VALUES (5,'long-term','NA',1,284.8,0.0274666666666667,null,null,5,1);</v>
      </c>
    </row>
    <row r="561" spans="1:10" x14ac:dyDescent="0.25">
      <c r="A561">
        <f t="shared" si="54"/>
        <v>5</v>
      </c>
      <c r="B561" s="60" t="str">
        <f t="shared" si="55"/>
        <v>long-term</v>
      </c>
      <c r="C561" s="62" t="s">
        <v>202</v>
      </c>
      <c r="D561" s="62">
        <v>1</v>
      </c>
      <c r="E561" s="74">
        <f>'Ref Current'!I102</f>
        <v>569.6</v>
      </c>
      <c r="F561" s="75">
        <f>'Ref Current'!$B$97*'Ref Current'!J102</f>
        <v>2.7466666666666664E-2</v>
      </c>
      <c r="I561">
        <f t="shared" si="56"/>
        <v>5</v>
      </c>
      <c r="J561" t="str">
        <f t="shared" si="52"/>
        <v>INSERT INTO public.current_info(
location_id, loading_type, current_type, current_profile_id, depth, current_speed, direction, return_period, probability, unit_id)
 VALUES (5,'long-term','NA',1,569.6,0.0274666666666667,null,null,5,1);</v>
      </c>
    </row>
    <row r="562" spans="1:10" x14ac:dyDescent="0.25">
      <c r="A562">
        <f t="shared" si="54"/>
        <v>5</v>
      </c>
      <c r="B562" s="60" t="str">
        <f t="shared" si="55"/>
        <v>long-term</v>
      </c>
      <c r="C562" s="62" t="s">
        <v>202</v>
      </c>
      <c r="D562" s="62">
        <v>1</v>
      </c>
      <c r="E562" s="74">
        <f>'Ref Current'!I103</f>
        <v>854.4</v>
      </c>
      <c r="F562" s="75">
        <f>'Ref Current'!$B$97*'Ref Current'!J103</f>
        <v>2.7466666666666664E-2</v>
      </c>
      <c r="I562">
        <f t="shared" si="56"/>
        <v>5</v>
      </c>
      <c r="J562" t="str">
        <f t="shared" si="52"/>
        <v>INSERT INTO public.current_info(
location_id, loading_type, current_type, current_profile_id, depth, current_speed, direction, return_period, probability, unit_id)
 VALUES (5,'long-term','NA',1,854.4,0.0274666666666667,null,null,5,1);</v>
      </c>
    </row>
    <row r="563" spans="1:10" x14ac:dyDescent="0.25">
      <c r="A563">
        <f t="shared" si="54"/>
        <v>5</v>
      </c>
      <c r="B563" s="60" t="str">
        <f t="shared" si="55"/>
        <v>long-term</v>
      </c>
      <c r="C563" s="62" t="s">
        <v>202</v>
      </c>
      <c r="D563" s="62">
        <v>1</v>
      </c>
      <c r="E563" s="74">
        <f>'Ref Current'!I104</f>
        <v>1367</v>
      </c>
      <c r="F563" s="75">
        <f>'Ref Current'!$B$97*'Ref Current'!J104</f>
        <v>2.7466666666666664E-2</v>
      </c>
      <c r="I563">
        <f t="shared" si="56"/>
        <v>5</v>
      </c>
      <c r="J563" t="str">
        <f t="shared" si="52"/>
        <v>INSERT INTO public.current_info(
location_id, loading_type, current_type, current_profile_id, depth, current_speed, direction, return_period, probability, unit_id)
 VALUES (5,'long-term','NA',1,1367,0.0274666666666667,null,null,5,1);</v>
      </c>
    </row>
    <row r="564" spans="1:10" x14ac:dyDescent="0.25">
      <c r="A564">
        <f t="shared" si="54"/>
        <v>5</v>
      </c>
      <c r="B564" s="60" t="str">
        <f t="shared" si="55"/>
        <v>long-term</v>
      </c>
      <c r="C564" s="62" t="s">
        <v>202</v>
      </c>
      <c r="D564" s="62">
        <f>D556+1</f>
        <v>2</v>
      </c>
      <c r="E564" s="74">
        <f>E556</f>
        <v>0</v>
      </c>
      <c r="F564" s="75">
        <f>'Ref Current'!$B$98*'Ref Current'!J97</f>
        <v>0.14599999999999999</v>
      </c>
      <c r="I564">
        <f>'Ref Current'!G98</f>
        <v>5</v>
      </c>
      <c r="J564" t="str">
        <f t="shared" si="52"/>
        <v>INSERT INTO public.current_info(
location_id, loading_type, current_type, current_profile_id, depth, current_speed, direction, return_period, probability, unit_id)
 VALUES (5,'long-term','NA',2,0,0.146,null,null,5,1);</v>
      </c>
    </row>
    <row r="565" spans="1:10" x14ac:dyDescent="0.25">
      <c r="A565">
        <f t="shared" si="54"/>
        <v>5</v>
      </c>
      <c r="B565" s="60" t="str">
        <f t="shared" si="55"/>
        <v>long-term</v>
      </c>
      <c r="C565" s="62" t="s">
        <v>202</v>
      </c>
      <c r="D565" s="62">
        <f t="shared" ref="D565:D628" si="57">D557+1</f>
        <v>2</v>
      </c>
      <c r="E565" s="74">
        <f t="shared" ref="E565:E628" si="58">E557</f>
        <v>11.4</v>
      </c>
      <c r="F565" s="75">
        <f>'Ref Current'!$B$98*'Ref Current'!J98</f>
        <v>0.14599999999999999</v>
      </c>
      <c r="I565">
        <f t="shared" ref="I565:I571" si="59">I564</f>
        <v>5</v>
      </c>
      <c r="J565" t="str">
        <f t="shared" si="52"/>
        <v>INSERT INTO public.current_info(
location_id, loading_type, current_type, current_profile_id, depth, current_speed, direction, return_period, probability, unit_id)
 VALUES (5,'long-term','NA',2,11.4,0.146,null,null,5,1);</v>
      </c>
    </row>
    <row r="566" spans="1:10" x14ac:dyDescent="0.25">
      <c r="A566">
        <f t="shared" si="54"/>
        <v>5</v>
      </c>
      <c r="B566" s="60" t="str">
        <f t="shared" si="55"/>
        <v>long-term</v>
      </c>
      <c r="C566" s="62" t="s">
        <v>202</v>
      </c>
      <c r="D566" s="62">
        <f t="shared" si="57"/>
        <v>2</v>
      </c>
      <c r="E566" s="74">
        <f t="shared" si="58"/>
        <v>28.5</v>
      </c>
      <c r="F566" s="75">
        <f>'Ref Current'!$B$98*'Ref Current'!J99</f>
        <v>9.7333333333333327E-2</v>
      </c>
      <c r="I566">
        <f t="shared" si="59"/>
        <v>5</v>
      </c>
      <c r="J566" t="str">
        <f t="shared" si="52"/>
        <v>INSERT INTO public.current_info(
location_id, loading_type, current_type, current_profile_id, depth, current_speed, direction, return_period, probability, unit_id)
 VALUES (5,'long-term','NA',2,28.5,0.0973333333333333,null,null,5,1);</v>
      </c>
    </row>
    <row r="567" spans="1:10" x14ac:dyDescent="0.25">
      <c r="A567">
        <f t="shared" si="54"/>
        <v>5</v>
      </c>
      <c r="B567" s="60" t="str">
        <f t="shared" si="55"/>
        <v>long-term</v>
      </c>
      <c r="C567" s="62" t="s">
        <v>202</v>
      </c>
      <c r="D567" s="62">
        <f t="shared" si="57"/>
        <v>2</v>
      </c>
      <c r="E567" s="74">
        <f t="shared" si="58"/>
        <v>113.9</v>
      </c>
      <c r="F567" s="75">
        <f>'Ref Current'!$B$98*'Ref Current'!J100</f>
        <v>6.8133333333333324E-2</v>
      </c>
      <c r="I567">
        <f t="shared" si="59"/>
        <v>5</v>
      </c>
      <c r="J567" t="str">
        <f t="shared" si="52"/>
        <v>INSERT INTO public.current_info(
location_id, loading_type, current_type, current_profile_id, depth, current_speed, direction, return_period, probability, unit_id)
 VALUES (5,'long-term','NA',2,113.9,0.0681333333333333,null,null,5,1);</v>
      </c>
    </row>
    <row r="568" spans="1:10" x14ac:dyDescent="0.25">
      <c r="A568">
        <f t="shared" si="54"/>
        <v>5</v>
      </c>
      <c r="B568" s="60" t="str">
        <f t="shared" si="55"/>
        <v>long-term</v>
      </c>
      <c r="C568" s="62" t="s">
        <v>202</v>
      </c>
      <c r="D568" s="62">
        <f t="shared" si="57"/>
        <v>2</v>
      </c>
      <c r="E568" s="74">
        <f t="shared" si="58"/>
        <v>284.8</v>
      </c>
      <c r="F568" s="75">
        <f>'Ref Current'!$B$98*'Ref Current'!J101</f>
        <v>3.8933333333333334E-2</v>
      </c>
      <c r="I568">
        <f t="shared" si="59"/>
        <v>5</v>
      </c>
      <c r="J568" t="str">
        <f t="shared" si="52"/>
        <v>INSERT INTO public.current_info(
location_id, loading_type, current_type, current_profile_id, depth, current_speed, direction, return_period, probability, unit_id)
 VALUES (5,'long-term','NA',2,284.8,0.0389333333333333,null,null,5,1);</v>
      </c>
    </row>
    <row r="569" spans="1:10" x14ac:dyDescent="0.25">
      <c r="A569">
        <f t="shared" si="54"/>
        <v>5</v>
      </c>
      <c r="B569" s="60" t="str">
        <f t="shared" si="55"/>
        <v>long-term</v>
      </c>
      <c r="C569" s="62" t="s">
        <v>202</v>
      </c>
      <c r="D569" s="62">
        <f t="shared" si="57"/>
        <v>2</v>
      </c>
      <c r="E569" s="74">
        <f t="shared" si="58"/>
        <v>569.6</v>
      </c>
      <c r="F569" s="75">
        <f>'Ref Current'!$B$98*'Ref Current'!J102</f>
        <v>3.8933333333333334E-2</v>
      </c>
      <c r="I569">
        <f t="shared" si="59"/>
        <v>5</v>
      </c>
      <c r="J569" t="str">
        <f t="shared" si="52"/>
        <v>INSERT INTO public.current_info(
location_id, loading_type, current_type, current_profile_id, depth, current_speed, direction, return_period, probability, unit_id)
 VALUES (5,'long-term','NA',2,569.6,0.0389333333333333,null,null,5,1);</v>
      </c>
    </row>
    <row r="570" spans="1:10" x14ac:dyDescent="0.25">
      <c r="A570">
        <f t="shared" si="54"/>
        <v>5</v>
      </c>
      <c r="B570" s="60" t="str">
        <f t="shared" si="55"/>
        <v>long-term</v>
      </c>
      <c r="C570" s="62" t="s">
        <v>202</v>
      </c>
      <c r="D570" s="62">
        <f t="shared" si="57"/>
        <v>2</v>
      </c>
      <c r="E570" s="74">
        <f t="shared" si="58"/>
        <v>854.4</v>
      </c>
      <c r="F570" s="75">
        <f>'Ref Current'!$B$98*'Ref Current'!J103</f>
        <v>3.8933333333333334E-2</v>
      </c>
      <c r="I570">
        <f t="shared" si="59"/>
        <v>5</v>
      </c>
      <c r="J570" t="str">
        <f t="shared" si="52"/>
        <v>INSERT INTO public.current_info(
location_id, loading_type, current_type, current_profile_id, depth, current_speed, direction, return_period, probability, unit_id)
 VALUES (5,'long-term','NA',2,854.4,0.0389333333333333,null,null,5,1);</v>
      </c>
    </row>
    <row r="571" spans="1:10" x14ac:dyDescent="0.25">
      <c r="A571">
        <f t="shared" si="54"/>
        <v>5</v>
      </c>
      <c r="B571" s="60" t="str">
        <f t="shared" si="55"/>
        <v>long-term</v>
      </c>
      <c r="C571" s="62" t="s">
        <v>202</v>
      </c>
      <c r="D571" s="62">
        <f t="shared" si="57"/>
        <v>2</v>
      </c>
      <c r="E571" s="74">
        <f t="shared" si="58"/>
        <v>1367</v>
      </c>
      <c r="F571" s="75">
        <f>'Ref Current'!$B$98*'Ref Current'!J104</f>
        <v>3.8933333333333334E-2</v>
      </c>
      <c r="I571">
        <f t="shared" si="59"/>
        <v>5</v>
      </c>
      <c r="J571" t="str">
        <f t="shared" si="52"/>
        <v>INSERT INTO public.current_info(
location_id, loading_type, current_type, current_profile_id, depth, current_speed, direction, return_period, probability, unit_id)
 VALUES (5,'long-term','NA',2,1367,0.0389333333333333,null,null,5,1);</v>
      </c>
    </row>
    <row r="572" spans="1:10" x14ac:dyDescent="0.25">
      <c r="A572">
        <f t="shared" si="54"/>
        <v>5</v>
      </c>
      <c r="B572" s="60" t="str">
        <f t="shared" si="55"/>
        <v>long-term</v>
      </c>
      <c r="C572" s="62" t="s">
        <v>202</v>
      </c>
      <c r="D572" s="62">
        <f t="shared" si="57"/>
        <v>3</v>
      </c>
      <c r="E572" s="74">
        <f t="shared" si="58"/>
        <v>0</v>
      </c>
      <c r="F572" s="75">
        <f>'Ref Current'!$B$99*'Ref Current'!J97</f>
        <v>0.21</v>
      </c>
      <c r="I572">
        <f>'Ref Current'!G99</f>
        <v>10</v>
      </c>
      <c r="J572" t="str">
        <f t="shared" si="52"/>
        <v>INSERT INTO public.current_info(
location_id, loading_type, current_type, current_profile_id, depth, current_speed, direction, return_period, probability, unit_id)
 VALUES (5,'long-term','NA',3,0,0.21,null,null,10,1);</v>
      </c>
    </row>
    <row r="573" spans="1:10" x14ac:dyDescent="0.25">
      <c r="A573">
        <f t="shared" si="54"/>
        <v>5</v>
      </c>
      <c r="B573" s="60" t="str">
        <f t="shared" si="55"/>
        <v>long-term</v>
      </c>
      <c r="C573" s="62" t="s">
        <v>202</v>
      </c>
      <c r="D573" s="62">
        <f t="shared" si="57"/>
        <v>3</v>
      </c>
      <c r="E573" s="74">
        <f t="shared" si="58"/>
        <v>11.4</v>
      </c>
      <c r="F573" s="75">
        <f>'Ref Current'!$B$99*'Ref Current'!J98</f>
        <v>0.21</v>
      </c>
      <c r="I573">
        <f t="shared" ref="I573:I579" si="60">I572</f>
        <v>10</v>
      </c>
      <c r="J573" t="str">
        <f t="shared" si="52"/>
        <v>INSERT INTO public.current_info(
location_id, loading_type, current_type, current_profile_id, depth, current_speed, direction, return_period, probability, unit_id)
 VALUES (5,'long-term','NA',3,11.4,0.21,null,null,10,1);</v>
      </c>
    </row>
    <row r="574" spans="1:10" x14ac:dyDescent="0.25">
      <c r="A574">
        <f t="shared" si="54"/>
        <v>5</v>
      </c>
      <c r="B574" s="60" t="str">
        <f t="shared" si="55"/>
        <v>long-term</v>
      </c>
      <c r="C574" s="62" t="s">
        <v>202</v>
      </c>
      <c r="D574" s="62">
        <f t="shared" si="57"/>
        <v>3</v>
      </c>
      <c r="E574" s="74">
        <f t="shared" si="58"/>
        <v>28.5</v>
      </c>
      <c r="F574" s="75">
        <f>'Ref Current'!$B$99*'Ref Current'!J99</f>
        <v>0.13999999999999999</v>
      </c>
      <c r="I574">
        <f t="shared" si="60"/>
        <v>10</v>
      </c>
      <c r="J574" t="str">
        <f t="shared" si="52"/>
        <v>INSERT INTO public.current_info(
location_id, loading_type, current_type, current_profile_id, depth, current_speed, direction, return_period, probability, unit_id)
 VALUES (5,'long-term','NA',3,28.5,0.14,null,null,10,1);</v>
      </c>
    </row>
    <row r="575" spans="1:10" x14ac:dyDescent="0.25">
      <c r="A575">
        <f t="shared" si="54"/>
        <v>5</v>
      </c>
      <c r="B575" s="60" t="str">
        <f t="shared" si="55"/>
        <v>long-term</v>
      </c>
      <c r="C575" s="62" t="s">
        <v>202</v>
      </c>
      <c r="D575" s="62">
        <f t="shared" si="57"/>
        <v>3</v>
      </c>
      <c r="E575" s="74">
        <f t="shared" si="58"/>
        <v>113.9</v>
      </c>
      <c r="F575" s="75">
        <f>'Ref Current'!$B$99*'Ref Current'!J100</f>
        <v>9.799999999999999E-2</v>
      </c>
      <c r="I575">
        <f t="shared" si="60"/>
        <v>10</v>
      </c>
      <c r="J575" t="str">
        <f t="shared" si="52"/>
        <v>INSERT INTO public.current_info(
location_id, loading_type, current_type, current_profile_id, depth, current_speed, direction, return_period, probability, unit_id)
 VALUES (5,'long-term','NA',3,113.9,0.098,null,null,10,1);</v>
      </c>
    </row>
    <row r="576" spans="1:10" x14ac:dyDescent="0.25">
      <c r="A576">
        <f t="shared" si="54"/>
        <v>5</v>
      </c>
      <c r="B576" s="60" t="str">
        <f t="shared" si="55"/>
        <v>long-term</v>
      </c>
      <c r="C576" s="62" t="s">
        <v>202</v>
      </c>
      <c r="D576" s="62">
        <f t="shared" si="57"/>
        <v>3</v>
      </c>
      <c r="E576" s="74">
        <f t="shared" si="58"/>
        <v>284.8</v>
      </c>
      <c r="F576" s="75">
        <f>'Ref Current'!$B$99*'Ref Current'!J101</f>
        <v>5.5999999999999994E-2</v>
      </c>
      <c r="I576">
        <f t="shared" si="60"/>
        <v>10</v>
      </c>
      <c r="J576" t="str">
        <f t="shared" si="52"/>
        <v>INSERT INTO public.current_info(
location_id, loading_type, current_type, current_profile_id, depth, current_speed, direction, return_period, probability, unit_id)
 VALUES (5,'long-term','NA',3,284.8,0.056,null,null,10,1);</v>
      </c>
    </row>
    <row r="577" spans="1:10" x14ac:dyDescent="0.25">
      <c r="A577">
        <f t="shared" si="54"/>
        <v>5</v>
      </c>
      <c r="B577" s="60" t="str">
        <f t="shared" si="55"/>
        <v>long-term</v>
      </c>
      <c r="C577" s="62" t="s">
        <v>202</v>
      </c>
      <c r="D577" s="62">
        <f t="shared" si="57"/>
        <v>3</v>
      </c>
      <c r="E577" s="74">
        <f t="shared" si="58"/>
        <v>569.6</v>
      </c>
      <c r="F577" s="75">
        <f>'Ref Current'!$B$99*'Ref Current'!J102</f>
        <v>5.5999999999999994E-2</v>
      </c>
      <c r="I577">
        <f t="shared" si="60"/>
        <v>10</v>
      </c>
      <c r="J577" t="str">
        <f t="shared" si="52"/>
        <v>INSERT INTO public.current_info(
location_id, loading_type, current_type, current_profile_id, depth, current_speed, direction, return_period, probability, unit_id)
 VALUES (5,'long-term','NA',3,569.6,0.056,null,null,10,1);</v>
      </c>
    </row>
    <row r="578" spans="1:10" x14ac:dyDescent="0.25">
      <c r="A578">
        <f t="shared" si="54"/>
        <v>5</v>
      </c>
      <c r="B578" s="60" t="str">
        <f t="shared" si="55"/>
        <v>long-term</v>
      </c>
      <c r="C578" s="62" t="s">
        <v>202</v>
      </c>
      <c r="D578" s="62">
        <f t="shared" si="57"/>
        <v>3</v>
      </c>
      <c r="E578" s="74">
        <f t="shared" si="58"/>
        <v>854.4</v>
      </c>
      <c r="F578" s="75">
        <f>'Ref Current'!$B$99*'Ref Current'!J103</f>
        <v>5.5999999999999994E-2</v>
      </c>
      <c r="I578">
        <f t="shared" si="60"/>
        <v>10</v>
      </c>
      <c r="J578" t="str">
        <f t="shared" si="52"/>
        <v>INSERT INTO public.current_info(
location_id, loading_type, current_type, current_profile_id, depth, current_speed, direction, return_period, probability, unit_id)
 VALUES (5,'long-term','NA',3,854.4,0.056,null,null,10,1);</v>
      </c>
    </row>
    <row r="579" spans="1:10" x14ac:dyDescent="0.25">
      <c r="A579">
        <f t="shared" si="54"/>
        <v>5</v>
      </c>
      <c r="B579" s="60" t="str">
        <f t="shared" si="55"/>
        <v>long-term</v>
      </c>
      <c r="C579" s="62" t="s">
        <v>202</v>
      </c>
      <c r="D579" s="62">
        <f t="shared" si="57"/>
        <v>3</v>
      </c>
      <c r="E579" s="74">
        <f t="shared" si="58"/>
        <v>1367</v>
      </c>
      <c r="F579" s="75">
        <f>'Ref Current'!$B$99*'Ref Current'!J104</f>
        <v>5.5999999999999994E-2</v>
      </c>
      <c r="I579">
        <f t="shared" si="60"/>
        <v>10</v>
      </c>
      <c r="J579" t="str">
        <f t="shared" si="52"/>
        <v>INSERT INTO public.current_info(
location_id, loading_type, current_type, current_profile_id, depth, current_speed, direction, return_period, probability, unit_id)
 VALUES (5,'long-term','NA',3,1367,0.056,null,null,10,1);</v>
      </c>
    </row>
    <row r="580" spans="1:10" x14ac:dyDescent="0.25">
      <c r="A580">
        <f t="shared" si="54"/>
        <v>5</v>
      </c>
      <c r="B580" s="60" t="str">
        <f t="shared" si="55"/>
        <v>long-term</v>
      </c>
      <c r="C580" s="62" t="s">
        <v>202</v>
      </c>
      <c r="D580" s="62">
        <f t="shared" si="57"/>
        <v>4</v>
      </c>
      <c r="E580" s="74">
        <f t="shared" si="58"/>
        <v>0</v>
      </c>
      <c r="F580" s="75">
        <f>'Ref Current'!$B$100*'Ref Current'!J97</f>
        <v>0.26400000000000001</v>
      </c>
      <c r="I580">
        <f>'Ref Current'!G100</f>
        <v>10</v>
      </c>
      <c r="J580" t="str">
        <f t="shared" ref="J580:J643" si="61">CONCATENATE("INSERT INTO public.current_info(
location_id, loading_type, current_type, current_profile_id, depth, current_speed, direction, return_period, probability, unit_id)
 VALUES (",A580,",'",B580,"','",C580,"',",D580,",",E580,",",F580,",",IF(LEN(G580)&gt;0,G580,"null"),",",IF(LEN(H580)&gt;0,H580,"null"),",",I580,",1);")</f>
        <v>INSERT INTO public.current_info(
location_id, loading_type, current_type, current_profile_id, depth, current_speed, direction, return_period, probability, unit_id)
 VALUES (5,'long-term','NA',4,0,0.264,null,null,10,1);</v>
      </c>
    </row>
    <row r="581" spans="1:10" x14ac:dyDescent="0.25">
      <c r="A581">
        <f t="shared" si="54"/>
        <v>5</v>
      </c>
      <c r="B581" s="60" t="str">
        <f t="shared" si="55"/>
        <v>long-term</v>
      </c>
      <c r="C581" s="62" t="s">
        <v>202</v>
      </c>
      <c r="D581" s="62">
        <f t="shared" si="57"/>
        <v>4</v>
      </c>
      <c r="E581" s="74">
        <f t="shared" si="58"/>
        <v>11.4</v>
      </c>
      <c r="F581" s="75">
        <f>'Ref Current'!$B$100*'Ref Current'!J98</f>
        <v>0.26400000000000001</v>
      </c>
      <c r="I581">
        <f t="shared" ref="I581:I587" si="62">I580</f>
        <v>10</v>
      </c>
      <c r="J581" t="str">
        <f t="shared" si="61"/>
        <v>INSERT INTO public.current_info(
location_id, loading_type, current_type, current_profile_id, depth, current_speed, direction, return_period, probability, unit_id)
 VALUES (5,'long-term','NA',4,11.4,0.264,null,null,10,1);</v>
      </c>
    </row>
    <row r="582" spans="1:10" x14ac:dyDescent="0.25">
      <c r="A582">
        <f t="shared" si="54"/>
        <v>5</v>
      </c>
      <c r="B582" s="60" t="str">
        <f t="shared" si="55"/>
        <v>long-term</v>
      </c>
      <c r="C582" s="62" t="s">
        <v>202</v>
      </c>
      <c r="D582" s="62">
        <f t="shared" si="57"/>
        <v>4</v>
      </c>
      <c r="E582" s="74">
        <f t="shared" si="58"/>
        <v>28.5</v>
      </c>
      <c r="F582" s="75">
        <f>'Ref Current'!$B$100*'Ref Current'!J99</f>
        <v>0.17599999999999999</v>
      </c>
      <c r="I582">
        <f t="shared" si="62"/>
        <v>10</v>
      </c>
      <c r="J582" t="str">
        <f t="shared" si="61"/>
        <v>INSERT INTO public.current_info(
location_id, loading_type, current_type, current_profile_id, depth, current_speed, direction, return_period, probability, unit_id)
 VALUES (5,'long-term','NA',4,28.5,0.176,null,null,10,1);</v>
      </c>
    </row>
    <row r="583" spans="1:10" x14ac:dyDescent="0.25">
      <c r="A583">
        <f t="shared" si="54"/>
        <v>5</v>
      </c>
      <c r="B583" s="60" t="str">
        <f t="shared" si="55"/>
        <v>long-term</v>
      </c>
      <c r="C583" s="62" t="s">
        <v>202</v>
      </c>
      <c r="D583" s="62">
        <f t="shared" si="57"/>
        <v>4</v>
      </c>
      <c r="E583" s="74">
        <f t="shared" si="58"/>
        <v>113.9</v>
      </c>
      <c r="F583" s="75">
        <f>'Ref Current'!$B$100*'Ref Current'!J100</f>
        <v>0.12319999999999999</v>
      </c>
      <c r="I583">
        <f t="shared" si="62"/>
        <v>10</v>
      </c>
      <c r="J583" t="str">
        <f t="shared" si="61"/>
        <v>INSERT INTO public.current_info(
location_id, loading_type, current_type, current_profile_id, depth, current_speed, direction, return_period, probability, unit_id)
 VALUES (5,'long-term','NA',4,113.9,0.1232,null,null,10,1);</v>
      </c>
    </row>
    <row r="584" spans="1:10" x14ac:dyDescent="0.25">
      <c r="A584">
        <f t="shared" si="54"/>
        <v>5</v>
      </c>
      <c r="B584" s="60" t="str">
        <f t="shared" si="55"/>
        <v>long-term</v>
      </c>
      <c r="C584" s="62" t="s">
        <v>202</v>
      </c>
      <c r="D584" s="62">
        <f t="shared" si="57"/>
        <v>4</v>
      </c>
      <c r="E584" s="74">
        <f t="shared" si="58"/>
        <v>284.8</v>
      </c>
      <c r="F584" s="75">
        <f>'Ref Current'!$B$100*'Ref Current'!J101</f>
        <v>7.0400000000000004E-2</v>
      </c>
      <c r="I584">
        <f t="shared" si="62"/>
        <v>10</v>
      </c>
      <c r="J584" t="str">
        <f t="shared" si="61"/>
        <v>INSERT INTO public.current_info(
location_id, loading_type, current_type, current_profile_id, depth, current_speed, direction, return_period, probability, unit_id)
 VALUES (5,'long-term','NA',4,284.8,0.0704,null,null,10,1);</v>
      </c>
    </row>
    <row r="585" spans="1:10" x14ac:dyDescent="0.25">
      <c r="A585">
        <f t="shared" si="54"/>
        <v>5</v>
      </c>
      <c r="B585" s="60" t="str">
        <f t="shared" si="55"/>
        <v>long-term</v>
      </c>
      <c r="C585" s="62" t="s">
        <v>202</v>
      </c>
      <c r="D585" s="62">
        <f t="shared" si="57"/>
        <v>4</v>
      </c>
      <c r="E585" s="74">
        <f t="shared" si="58"/>
        <v>569.6</v>
      </c>
      <c r="F585" s="75">
        <f>'Ref Current'!$B$100*'Ref Current'!J102</f>
        <v>7.0400000000000004E-2</v>
      </c>
      <c r="I585">
        <f t="shared" si="62"/>
        <v>10</v>
      </c>
      <c r="J585" t="str">
        <f t="shared" si="61"/>
        <v>INSERT INTO public.current_info(
location_id, loading_type, current_type, current_profile_id, depth, current_speed, direction, return_period, probability, unit_id)
 VALUES (5,'long-term','NA',4,569.6,0.0704,null,null,10,1);</v>
      </c>
    </row>
    <row r="586" spans="1:10" x14ac:dyDescent="0.25">
      <c r="A586">
        <f t="shared" si="54"/>
        <v>5</v>
      </c>
      <c r="B586" s="60" t="str">
        <f t="shared" si="55"/>
        <v>long-term</v>
      </c>
      <c r="C586" s="62" t="s">
        <v>202</v>
      </c>
      <c r="D586" s="62">
        <f t="shared" si="57"/>
        <v>4</v>
      </c>
      <c r="E586" s="74">
        <f t="shared" si="58"/>
        <v>854.4</v>
      </c>
      <c r="F586" s="75">
        <f>'Ref Current'!$B$100*'Ref Current'!J103</f>
        <v>7.0400000000000004E-2</v>
      </c>
      <c r="I586">
        <f t="shared" si="62"/>
        <v>10</v>
      </c>
      <c r="J586" t="str">
        <f t="shared" si="61"/>
        <v>INSERT INTO public.current_info(
location_id, loading_type, current_type, current_profile_id, depth, current_speed, direction, return_period, probability, unit_id)
 VALUES (5,'long-term','NA',4,854.4,0.0704,null,null,10,1);</v>
      </c>
    </row>
    <row r="587" spans="1:10" x14ac:dyDescent="0.25">
      <c r="A587">
        <f t="shared" si="54"/>
        <v>5</v>
      </c>
      <c r="B587" s="60" t="str">
        <f t="shared" si="55"/>
        <v>long-term</v>
      </c>
      <c r="C587" s="62" t="s">
        <v>202</v>
      </c>
      <c r="D587" s="62">
        <f t="shared" si="57"/>
        <v>4</v>
      </c>
      <c r="E587" s="74">
        <f t="shared" si="58"/>
        <v>1367</v>
      </c>
      <c r="F587" s="75">
        <f>'Ref Current'!$B$100*'Ref Current'!J104</f>
        <v>7.0400000000000004E-2</v>
      </c>
      <c r="I587">
        <f t="shared" si="62"/>
        <v>10</v>
      </c>
      <c r="J587" t="str">
        <f t="shared" si="61"/>
        <v>INSERT INTO public.current_info(
location_id, loading_type, current_type, current_profile_id, depth, current_speed, direction, return_period, probability, unit_id)
 VALUES (5,'long-term','NA',4,1367,0.0704,null,null,10,1);</v>
      </c>
    </row>
    <row r="588" spans="1:10" x14ac:dyDescent="0.25">
      <c r="A588">
        <f t="shared" si="54"/>
        <v>5</v>
      </c>
      <c r="B588" s="60" t="str">
        <f t="shared" si="55"/>
        <v>long-term</v>
      </c>
      <c r="C588" s="62" t="s">
        <v>202</v>
      </c>
      <c r="D588" s="62">
        <f t="shared" si="57"/>
        <v>5</v>
      </c>
      <c r="E588" s="74">
        <f t="shared" si="58"/>
        <v>0</v>
      </c>
      <c r="F588" s="75">
        <f>'Ref Current'!$B$101*'Ref Current'!J97</f>
        <v>0.315</v>
      </c>
      <c r="I588">
        <f>'Ref Current'!G101</f>
        <v>10</v>
      </c>
      <c r="J588" t="str">
        <f t="shared" si="61"/>
        <v>INSERT INTO public.current_info(
location_id, loading_type, current_type, current_profile_id, depth, current_speed, direction, return_period, probability, unit_id)
 VALUES (5,'long-term','NA',5,0,0.315,null,null,10,1);</v>
      </c>
    </row>
    <row r="589" spans="1:10" x14ac:dyDescent="0.25">
      <c r="A589">
        <f t="shared" si="54"/>
        <v>5</v>
      </c>
      <c r="B589" s="60" t="str">
        <f t="shared" si="55"/>
        <v>long-term</v>
      </c>
      <c r="C589" s="62" t="s">
        <v>202</v>
      </c>
      <c r="D589" s="62">
        <f t="shared" si="57"/>
        <v>5</v>
      </c>
      <c r="E589" s="74">
        <f t="shared" si="58"/>
        <v>11.4</v>
      </c>
      <c r="F589" s="75">
        <f>'Ref Current'!$B$101*'Ref Current'!J98</f>
        <v>0.315</v>
      </c>
      <c r="I589">
        <f t="shared" ref="I589:I595" si="63">I588</f>
        <v>10</v>
      </c>
      <c r="J589" t="str">
        <f t="shared" si="61"/>
        <v>INSERT INTO public.current_info(
location_id, loading_type, current_type, current_profile_id, depth, current_speed, direction, return_period, probability, unit_id)
 VALUES (5,'long-term','NA',5,11.4,0.315,null,null,10,1);</v>
      </c>
    </row>
    <row r="590" spans="1:10" x14ac:dyDescent="0.25">
      <c r="A590">
        <f t="shared" si="54"/>
        <v>5</v>
      </c>
      <c r="B590" s="60" t="str">
        <f t="shared" si="55"/>
        <v>long-term</v>
      </c>
      <c r="C590" s="62" t="s">
        <v>202</v>
      </c>
      <c r="D590" s="62">
        <f t="shared" si="57"/>
        <v>5</v>
      </c>
      <c r="E590" s="74">
        <f t="shared" si="58"/>
        <v>28.5</v>
      </c>
      <c r="F590" s="75">
        <f>'Ref Current'!$B$101*'Ref Current'!J99</f>
        <v>0.21</v>
      </c>
      <c r="I590">
        <f t="shared" si="63"/>
        <v>10</v>
      </c>
      <c r="J590" t="str">
        <f t="shared" si="61"/>
        <v>INSERT INTO public.current_info(
location_id, loading_type, current_type, current_profile_id, depth, current_speed, direction, return_period, probability, unit_id)
 VALUES (5,'long-term','NA',5,28.5,0.21,null,null,10,1);</v>
      </c>
    </row>
    <row r="591" spans="1:10" x14ac:dyDescent="0.25">
      <c r="A591">
        <f t="shared" si="54"/>
        <v>5</v>
      </c>
      <c r="B591" s="60" t="str">
        <f t="shared" si="55"/>
        <v>long-term</v>
      </c>
      <c r="C591" s="62" t="s">
        <v>202</v>
      </c>
      <c r="D591" s="62">
        <f t="shared" si="57"/>
        <v>5</v>
      </c>
      <c r="E591" s="74">
        <f t="shared" si="58"/>
        <v>113.9</v>
      </c>
      <c r="F591" s="75">
        <f>'Ref Current'!$B$101*'Ref Current'!J100</f>
        <v>0.14699999999999999</v>
      </c>
      <c r="I591">
        <f t="shared" si="63"/>
        <v>10</v>
      </c>
      <c r="J591" t="str">
        <f t="shared" si="61"/>
        <v>INSERT INTO public.current_info(
location_id, loading_type, current_type, current_profile_id, depth, current_speed, direction, return_period, probability, unit_id)
 VALUES (5,'long-term','NA',5,113.9,0.147,null,null,10,1);</v>
      </c>
    </row>
    <row r="592" spans="1:10" x14ac:dyDescent="0.25">
      <c r="A592">
        <f t="shared" si="54"/>
        <v>5</v>
      </c>
      <c r="B592" s="60" t="str">
        <f t="shared" si="55"/>
        <v>long-term</v>
      </c>
      <c r="C592" s="62" t="s">
        <v>202</v>
      </c>
      <c r="D592" s="62">
        <f t="shared" si="57"/>
        <v>5</v>
      </c>
      <c r="E592" s="74">
        <f t="shared" si="58"/>
        <v>284.8</v>
      </c>
      <c r="F592" s="75">
        <f>'Ref Current'!$B$101*'Ref Current'!J101</f>
        <v>8.4000000000000005E-2</v>
      </c>
      <c r="I592">
        <f t="shared" si="63"/>
        <v>10</v>
      </c>
      <c r="J592" t="str">
        <f t="shared" si="61"/>
        <v>INSERT INTO public.current_info(
location_id, loading_type, current_type, current_profile_id, depth, current_speed, direction, return_period, probability, unit_id)
 VALUES (5,'long-term','NA',5,284.8,0.084,null,null,10,1);</v>
      </c>
    </row>
    <row r="593" spans="1:10" x14ac:dyDescent="0.25">
      <c r="A593">
        <f t="shared" si="54"/>
        <v>5</v>
      </c>
      <c r="B593" s="60" t="str">
        <f t="shared" si="55"/>
        <v>long-term</v>
      </c>
      <c r="C593" s="62" t="s">
        <v>202</v>
      </c>
      <c r="D593" s="62">
        <f t="shared" si="57"/>
        <v>5</v>
      </c>
      <c r="E593" s="74">
        <f t="shared" si="58"/>
        <v>569.6</v>
      </c>
      <c r="F593" s="75">
        <f>'Ref Current'!$B$101*'Ref Current'!J102</f>
        <v>8.4000000000000005E-2</v>
      </c>
      <c r="I593">
        <f t="shared" si="63"/>
        <v>10</v>
      </c>
      <c r="J593" t="str">
        <f t="shared" si="61"/>
        <v>INSERT INTO public.current_info(
location_id, loading_type, current_type, current_profile_id, depth, current_speed, direction, return_period, probability, unit_id)
 VALUES (5,'long-term','NA',5,569.6,0.084,null,null,10,1);</v>
      </c>
    </row>
    <row r="594" spans="1:10" x14ac:dyDescent="0.25">
      <c r="A594">
        <f t="shared" si="54"/>
        <v>5</v>
      </c>
      <c r="B594" s="60" t="str">
        <f t="shared" si="55"/>
        <v>long-term</v>
      </c>
      <c r="C594" s="62" t="s">
        <v>202</v>
      </c>
      <c r="D594" s="62">
        <f t="shared" si="57"/>
        <v>5</v>
      </c>
      <c r="E594" s="74">
        <f t="shared" si="58"/>
        <v>854.4</v>
      </c>
      <c r="F594" s="75">
        <f>'Ref Current'!$B$101*'Ref Current'!J103</f>
        <v>8.4000000000000005E-2</v>
      </c>
      <c r="I594">
        <f t="shared" si="63"/>
        <v>10</v>
      </c>
      <c r="J594" t="str">
        <f t="shared" si="61"/>
        <v>INSERT INTO public.current_info(
location_id, loading_type, current_type, current_profile_id, depth, current_speed, direction, return_period, probability, unit_id)
 VALUES (5,'long-term','NA',5,854.4,0.084,null,null,10,1);</v>
      </c>
    </row>
    <row r="595" spans="1:10" x14ac:dyDescent="0.25">
      <c r="A595">
        <f t="shared" si="54"/>
        <v>5</v>
      </c>
      <c r="B595" s="60" t="str">
        <f t="shared" si="55"/>
        <v>long-term</v>
      </c>
      <c r="C595" s="62" t="s">
        <v>202</v>
      </c>
      <c r="D595" s="62">
        <f t="shared" si="57"/>
        <v>5</v>
      </c>
      <c r="E595" s="74">
        <f t="shared" si="58"/>
        <v>1367</v>
      </c>
      <c r="F595" s="75">
        <f>'Ref Current'!$B$101*'Ref Current'!J104</f>
        <v>8.4000000000000005E-2</v>
      </c>
      <c r="I595">
        <f t="shared" si="63"/>
        <v>10</v>
      </c>
      <c r="J595" t="str">
        <f t="shared" si="61"/>
        <v>INSERT INTO public.current_info(
location_id, loading_type, current_type, current_profile_id, depth, current_speed, direction, return_period, probability, unit_id)
 VALUES (5,'long-term','NA',5,1367,0.084,null,null,10,1);</v>
      </c>
    </row>
    <row r="596" spans="1:10" x14ac:dyDescent="0.25">
      <c r="A596">
        <f t="shared" si="54"/>
        <v>5</v>
      </c>
      <c r="B596" s="60" t="str">
        <f t="shared" si="55"/>
        <v>long-term</v>
      </c>
      <c r="C596" s="62" t="s">
        <v>202</v>
      </c>
      <c r="D596" s="62">
        <f t="shared" si="57"/>
        <v>6</v>
      </c>
      <c r="E596" s="74">
        <f t="shared" si="58"/>
        <v>0</v>
      </c>
      <c r="F596" s="75">
        <f>'Ref Current'!$B$102*'Ref Current'!J97</f>
        <v>0.36499999999999999</v>
      </c>
      <c r="I596">
        <f>'Ref Current'!G102</f>
        <v>10</v>
      </c>
      <c r="J596" t="str">
        <f t="shared" si="61"/>
        <v>INSERT INTO public.current_info(
location_id, loading_type, current_type, current_profile_id, depth, current_speed, direction, return_period, probability, unit_id)
 VALUES (5,'long-term','NA',6,0,0.365,null,null,10,1);</v>
      </c>
    </row>
    <row r="597" spans="1:10" x14ac:dyDescent="0.25">
      <c r="A597">
        <f t="shared" si="54"/>
        <v>5</v>
      </c>
      <c r="B597" s="60" t="str">
        <f t="shared" si="55"/>
        <v>long-term</v>
      </c>
      <c r="C597" s="62" t="s">
        <v>202</v>
      </c>
      <c r="D597" s="62">
        <f t="shared" si="57"/>
        <v>6</v>
      </c>
      <c r="E597" s="74">
        <f t="shared" si="58"/>
        <v>11.4</v>
      </c>
      <c r="F597" s="75">
        <f>'Ref Current'!$B$102*'Ref Current'!J98</f>
        <v>0.36499999999999999</v>
      </c>
      <c r="I597">
        <f t="shared" ref="I597:I603" si="64">I596</f>
        <v>10</v>
      </c>
      <c r="J597" t="str">
        <f t="shared" si="61"/>
        <v>INSERT INTO public.current_info(
location_id, loading_type, current_type, current_profile_id, depth, current_speed, direction, return_period, probability, unit_id)
 VALUES (5,'long-term','NA',6,11.4,0.365,null,null,10,1);</v>
      </c>
    </row>
    <row r="598" spans="1:10" x14ac:dyDescent="0.25">
      <c r="A598">
        <f t="shared" si="54"/>
        <v>5</v>
      </c>
      <c r="B598" s="60" t="str">
        <f t="shared" si="55"/>
        <v>long-term</v>
      </c>
      <c r="C598" s="62" t="s">
        <v>202</v>
      </c>
      <c r="D598" s="62">
        <f t="shared" si="57"/>
        <v>6</v>
      </c>
      <c r="E598" s="74">
        <f t="shared" si="58"/>
        <v>28.5</v>
      </c>
      <c r="F598" s="75">
        <f>'Ref Current'!$B$102*'Ref Current'!J99</f>
        <v>0.24333333333333332</v>
      </c>
      <c r="I598">
        <f t="shared" si="64"/>
        <v>10</v>
      </c>
      <c r="J598" t="str">
        <f t="shared" si="61"/>
        <v>INSERT INTO public.current_info(
location_id, loading_type, current_type, current_profile_id, depth, current_speed, direction, return_period, probability, unit_id)
 VALUES (5,'long-term','NA',6,28.5,0.243333333333333,null,null,10,1);</v>
      </c>
    </row>
    <row r="599" spans="1:10" x14ac:dyDescent="0.25">
      <c r="A599">
        <f t="shared" si="54"/>
        <v>5</v>
      </c>
      <c r="B599" s="60" t="str">
        <f t="shared" si="55"/>
        <v>long-term</v>
      </c>
      <c r="C599" s="62" t="s">
        <v>202</v>
      </c>
      <c r="D599" s="62">
        <f t="shared" si="57"/>
        <v>6</v>
      </c>
      <c r="E599" s="74">
        <f t="shared" si="58"/>
        <v>113.9</v>
      </c>
      <c r="F599" s="75">
        <f>'Ref Current'!$B$102*'Ref Current'!J100</f>
        <v>0.17033333333333331</v>
      </c>
      <c r="I599">
        <f t="shared" si="64"/>
        <v>10</v>
      </c>
      <c r="J599" t="str">
        <f t="shared" si="61"/>
        <v>INSERT INTO public.current_info(
location_id, loading_type, current_type, current_profile_id, depth, current_speed, direction, return_period, probability, unit_id)
 VALUES (5,'long-term','NA',6,113.9,0.170333333333333,null,null,10,1);</v>
      </c>
    </row>
    <row r="600" spans="1:10" x14ac:dyDescent="0.25">
      <c r="A600">
        <f t="shared" si="54"/>
        <v>5</v>
      </c>
      <c r="B600" s="60" t="str">
        <f t="shared" si="55"/>
        <v>long-term</v>
      </c>
      <c r="C600" s="62" t="s">
        <v>202</v>
      </c>
      <c r="D600" s="62">
        <f t="shared" si="57"/>
        <v>6</v>
      </c>
      <c r="E600" s="74">
        <f t="shared" si="58"/>
        <v>284.8</v>
      </c>
      <c r="F600" s="75">
        <f>'Ref Current'!$B$102*'Ref Current'!J101</f>
        <v>9.7333333333333327E-2</v>
      </c>
      <c r="I600">
        <f t="shared" si="64"/>
        <v>10</v>
      </c>
      <c r="J600" t="str">
        <f t="shared" si="61"/>
        <v>INSERT INTO public.current_info(
location_id, loading_type, current_type, current_profile_id, depth, current_speed, direction, return_period, probability, unit_id)
 VALUES (5,'long-term','NA',6,284.8,0.0973333333333333,null,null,10,1);</v>
      </c>
    </row>
    <row r="601" spans="1:10" x14ac:dyDescent="0.25">
      <c r="A601">
        <f t="shared" si="54"/>
        <v>5</v>
      </c>
      <c r="B601" s="60" t="str">
        <f t="shared" si="55"/>
        <v>long-term</v>
      </c>
      <c r="C601" s="62" t="s">
        <v>202</v>
      </c>
      <c r="D601" s="62">
        <f t="shared" si="57"/>
        <v>6</v>
      </c>
      <c r="E601" s="74">
        <f t="shared" si="58"/>
        <v>569.6</v>
      </c>
      <c r="F601" s="75">
        <f>'Ref Current'!$B$102*'Ref Current'!J102</f>
        <v>9.7333333333333327E-2</v>
      </c>
      <c r="I601">
        <f t="shared" si="64"/>
        <v>10</v>
      </c>
      <c r="J601" t="str">
        <f t="shared" si="61"/>
        <v>INSERT INTO public.current_info(
location_id, loading_type, current_type, current_profile_id, depth, current_speed, direction, return_period, probability, unit_id)
 VALUES (5,'long-term','NA',6,569.6,0.0973333333333333,null,null,10,1);</v>
      </c>
    </row>
    <row r="602" spans="1:10" x14ac:dyDescent="0.25">
      <c r="A602">
        <f t="shared" si="54"/>
        <v>5</v>
      </c>
      <c r="B602" s="60" t="str">
        <f t="shared" si="55"/>
        <v>long-term</v>
      </c>
      <c r="C602" s="62" t="s">
        <v>202</v>
      </c>
      <c r="D602" s="62">
        <f t="shared" si="57"/>
        <v>6</v>
      </c>
      <c r="E602" s="74">
        <f t="shared" si="58"/>
        <v>854.4</v>
      </c>
      <c r="F602" s="75">
        <f>'Ref Current'!$B$102*'Ref Current'!J103</f>
        <v>9.7333333333333327E-2</v>
      </c>
      <c r="I602">
        <f t="shared" si="64"/>
        <v>10</v>
      </c>
      <c r="J602" t="str">
        <f t="shared" si="61"/>
        <v>INSERT INTO public.current_info(
location_id, loading_type, current_type, current_profile_id, depth, current_speed, direction, return_period, probability, unit_id)
 VALUES (5,'long-term','NA',6,854.4,0.0973333333333333,null,null,10,1);</v>
      </c>
    </row>
    <row r="603" spans="1:10" x14ac:dyDescent="0.25">
      <c r="A603">
        <f t="shared" si="54"/>
        <v>5</v>
      </c>
      <c r="B603" s="60" t="str">
        <f t="shared" si="55"/>
        <v>long-term</v>
      </c>
      <c r="C603" s="62" t="s">
        <v>202</v>
      </c>
      <c r="D603" s="62">
        <f t="shared" si="57"/>
        <v>6</v>
      </c>
      <c r="E603" s="74">
        <f t="shared" si="58"/>
        <v>1367</v>
      </c>
      <c r="F603" s="75">
        <f>'Ref Current'!$B$102*'Ref Current'!J104</f>
        <v>9.7333333333333327E-2</v>
      </c>
      <c r="I603">
        <f t="shared" si="64"/>
        <v>10</v>
      </c>
      <c r="J603" t="str">
        <f t="shared" si="61"/>
        <v>INSERT INTO public.current_info(
location_id, loading_type, current_type, current_profile_id, depth, current_speed, direction, return_period, probability, unit_id)
 VALUES (5,'long-term','NA',6,1367,0.0973333333333333,null,null,10,1);</v>
      </c>
    </row>
    <row r="604" spans="1:10" x14ac:dyDescent="0.25">
      <c r="A604">
        <f t="shared" si="54"/>
        <v>5</v>
      </c>
      <c r="B604" s="60" t="str">
        <f t="shared" si="55"/>
        <v>long-term</v>
      </c>
      <c r="C604" s="62" t="s">
        <v>202</v>
      </c>
      <c r="D604" s="62">
        <f t="shared" si="57"/>
        <v>7</v>
      </c>
      <c r="E604" s="74">
        <f t="shared" si="58"/>
        <v>0</v>
      </c>
      <c r="F604" s="75">
        <f>'Ref Current'!$B$103*'Ref Current'!J97</f>
        <v>0.41899999999999998</v>
      </c>
      <c r="I604">
        <f>'Ref Current'!G103</f>
        <v>10</v>
      </c>
      <c r="J604" t="str">
        <f t="shared" si="61"/>
        <v>INSERT INTO public.current_info(
location_id, loading_type, current_type, current_profile_id, depth, current_speed, direction, return_period, probability, unit_id)
 VALUES (5,'long-term','NA',7,0,0.419,null,null,10,1);</v>
      </c>
    </row>
    <row r="605" spans="1:10" x14ac:dyDescent="0.25">
      <c r="A605">
        <f t="shared" si="54"/>
        <v>5</v>
      </c>
      <c r="B605" s="60" t="str">
        <f t="shared" si="55"/>
        <v>long-term</v>
      </c>
      <c r="C605" s="62" t="s">
        <v>202</v>
      </c>
      <c r="D605" s="62">
        <f t="shared" si="57"/>
        <v>7</v>
      </c>
      <c r="E605" s="74">
        <f t="shared" si="58"/>
        <v>11.4</v>
      </c>
      <c r="F605" s="75">
        <f>'Ref Current'!$B$103*'Ref Current'!J98</f>
        <v>0.41899999999999998</v>
      </c>
      <c r="I605">
        <f t="shared" ref="I605:I611" si="65">I604</f>
        <v>10</v>
      </c>
      <c r="J605" t="str">
        <f t="shared" si="61"/>
        <v>INSERT INTO public.current_info(
location_id, loading_type, current_type, current_profile_id, depth, current_speed, direction, return_period, probability, unit_id)
 VALUES (5,'long-term','NA',7,11.4,0.419,null,null,10,1);</v>
      </c>
    </row>
    <row r="606" spans="1:10" x14ac:dyDescent="0.25">
      <c r="A606">
        <f t="shared" si="54"/>
        <v>5</v>
      </c>
      <c r="B606" s="60" t="str">
        <f t="shared" si="55"/>
        <v>long-term</v>
      </c>
      <c r="C606" s="62" t="s">
        <v>202</v>
      </c>
      <c r="D606" s="62">
        <f t="shared" si="57"/>
        <v>7</v>
      </c>
      <c r="E606" s="74">
        <f t="shared" si="58"/>
        <v>28.5</v>
      </c>
      <c r="F606" s="75">
        <f>'Ref Current'!$B$103*'Ref Current'!J99</f>
        <v>0.27933333333333332</v>
      </c>
      <c r="I606">
        <f t="shared" si="65"/>
        <v>10</v>
      </c>
      <c r="J606" t="str">
        <f t="shared" si="61"/>
        <v>INSERT INTO public.current_info(
location_id, loading_type, current_type, current_profile_id, depth, current_speed, direction, return_period, probability, unit_id)
 VALUES (5,'long-term','NA',7,28.5,0.279333333333333,null,null,10,1);</v>
      </c>
    </row>
    <row r="607" spans="1:10" x14ac:dyDescent="0.25">
      <c r="A607">
        <f t="shared" si="54"/>
        <v>5</v>
      </c>
      <c r="B607" s="60" t="str">
        <f t="shared" si="55"/>
        <v>long-term</v>
      </c>
      <c r="C607" s="62" t="s">
        <v>202</v>
      </c>
      <c r="D607" s="62">
        <f t="shared" si="57"/>
        <v>7</v>
      </c>
      <c r="E607" s="74">
        <f t="shared" si="58"/>
        <v>113.9</v>
      </c>
      <c r="F607" s="75">
        <f>'Ref Current'!$B$103*'Ref Current'!J100</f>
        <v>0.19553333333333331</v>
      </c>
      <c r="I607">
        <f t="shared" si="65"/>
        <v>10</v>
      </c>
      <c r="J607" t="str">
        <f t="shared" si="61"/>
        <v>INSERT INTO public.current_info(
location_id, loading_type, current_type, current_profile_id, depth, current_speed, direction, return_period, probability, unit_id)
 VALUES (5,'long-term','NA',7,113.9,0.195533333333333,null,null,10,1);</v>
      </c>
    </row>
    <row r="608" spans="1:10" x14ac:dyDescent="0.25">
      <c r="A608">
        <f t="shared" si="54"/>
        <v>5</v>
      </c>
      <c r="B608" s="60" t="str">
        <f t="shared" si="55"/>
        <v>long-term</v>
      </c>
      <c r="C608" s="62" t="s">
        <v>202</v>
      </c>
      <c r="D608" s="62">
        <f t="shared" si="57"/>
        <v>7</v>
      </c>
      <c r="E608" s="74">
        <f t="shared" si="58"/>
        <v>284.8</v>
      </c>
      <c r="F608" s="75">
        <f>'Ref Current'!$B$103*'Ref Current'!J101</f>
        <v>0.11173333333333332</v>
      </c>
      <c r="I608">
        <f t="shared" si="65"/>
        <v>10</v>
      </c>
      <c r="J608" t="str">
        <f t="shared" si="61"/>
        <v>INSERT INTO public.current_info(
location_id, loading_type, current_type, current_profile_id, depth, current_speed, direction, return_period, probability, unit_id)
 VALUES (5,'long-term','NA',7,284.8,0.111733333333333,null,null,10,1);</v>
      </c>
    </row>
    <row r="609" spans="1:10" x14ac:dyDescent="0.25">
      <c r="A609">
        <f t="shared" si="54"/>
        <v>5</v>
      </c>
      <c r="B609" s="60" t="str">
        <f t="shared" si="55"/>
        <v>long-term</v>
      </c>
      <c r="C609" s="62" t="s">
        <v>202</v>
      </c>
      <c r="D609" s="62">
        <f t="shared" si="57"/>
        <v>7</v>
      </c>
      <c r="E609" s="74">
        <f t="shared" si="58"/>
        <v>569.6</v>
      </c>
      <c r="F609" s="75">
        <f>'Ref Current'!$B$103*'Ref Current'!J102</f>
        <v>0.11173333333333332</v>
      </c>
      <c r="I609">
        <f t="shared" si="65"/>
        <v>10</v>
      </c>
      <c r="J609" t="str">
        <f t="shared" si="61"/>
        <v>INSERT INTO public.current_info(
location_id, loading_type, current_type, current_profile_id, depth, current_speed, direction, return_period, probability, unit_id)
 VALUES (5,'long-term','NA',7,569.6,0.111733333333333,null,null,10,1);</v>
      </c>
    </row>
    <row r="610" spans="1:10" x14ac:dyDescent="0.25">
      <c r="A610">
        <f t="shared" si="54"/>
        <v>5</v>
      </c>
      <c r="B610" s="60" t="str">
        <f t="shared" si="55"/>
        <v>long-term</v>
      </c>
      <c r="C610" s="62" t="s">
        <v>202</v>
      </c>
      <c r="D610" s="62">
        <f t="shared" si="57"/>
        <v>7</v>
      </c>
      <c r="E610" s="74">
        <f t="shared" si="58"/>
        <v>854.4</v>
      </c>
      <c r="F610" s="75">
        <f>'Ref Current'!$B$103*'Ref Current'!J103</f>
        <v>0.11173333333333332</v>
      </c>
      <c r="I610">
        <f t="shared" si="65"/>
        <v>10</v>
      </c>
      <c r="J610" t="str">
        <f t="shared" si="61"/>
        <v>INSERT INTO public.current_info(
location_id, loading_type, current_type, current_profile_id, depth, current_speed, direction, return_period, probability, unit_id)
 VALUES (5,'long-term','NA',7,854.4,0.111733333333333,null,null,10,1);</v>
      </c>
    </row>
    <row r="611" spans="1:10" x14ac:dyDescent="0.25">
      <c r="A611">
        <f t="shared" si="54"/>
        <v>5</v>
      </c>
      <c r="B611" s="60" t="str">
        <f t="shared" si="55"/>
        <v>long-term</v>
      </c>
      <c r="C611" s="62" t="s">
        <v>202</v>
      </c>
      <c r="D611" s="62">
        <f t="shared" si="57"/>
        <v>7</v>
      </c>
      <c r="E611" s="74">
        <f t="shared" si="58"/>
        <v>1367</v>
      </c>
      <c r="F611" s="75">
        <f>'Ref Current'!$B$103*'Ref Current'!J104</f>
        <v>0.11173333333333332</v>
      </c>
      <c r="I611">
        <f t="shared" si="65"/>
        <v>10</v>
      </c>
      <c r="J611" t="str">
        <f t="shared" si="61"/>
        <v>INSERT INTO public.current_info(
location_id, loading_type, current_type, current_profile_id, depth, current_speed, direction, return_period, probability, unit_id)
 VALUES (5,'long-term','NA',7,1367,0.111733333333333,null,null,10,1);</v>
      </c>
    </row>
    <row r="612" spans="1:10" x14ac:dyDescent="0.25">
      <c r="A612">
        <f t="shared" si="54"/>
        <v>5</v>
      </c>
      <c r="B612" s="60" t="str">
        <f t="shared" si="55"/>
        <v>long-term</v>
      </c>
      <c r="C612" s="62" t="s">
        <v>202</v>
      </c>
      <c r="D612" s="62">
        <f t="shared" si="57"/>
        <v>8</v>
      </c>
      <c r="E612" s="74">
        <f t="shared" si="58"/>
        <v>0</v>
      </c>
      <c r="F612" s="75">
        <f>'Ref Current'!$B$104*'Ref Current'!J97</f>
        <v>0.47799999999999998</v>
      </c>
      <c r="I612">
        <f>'Ref Current'!G104</f>
        <v>10</v>
      </c>
      <c r="J612" t="str">
        <f t="shared" si="61"/>
        <v>INSERT INTO public.current_info(
location_id, loading_type, current_type, current_profile_id, depth, current_speed, direction, return_period, probability, unit_id)
 VALUES (5,'long-term','NA',8,0,0.478,null,null,10,1);</v>
      </c>
    </row>
    <row r="613" spans="1:10" x14ac:dyDescent="0.25">
      <c r="A613">
        <f t="shared" si="54"/>
        <v>5</v>
      </c>
      <c r="B613" s="60" t="str">
        <f t="shared" si="55"/>
        <v>long-term</v>
      </c>
      <c r="C613" s="62" t="s">
        <v>202</v>
      </c>
      <c r="D613" s="62">
        <f t="shared" si="57"/>
        <v>8</v>
      </c>
      <c r="E613" s="74">
        <f t="shared" si="58"/>
        <v>11.4</v>
      </c>
      <c r="F613" s="75">
        <f>'Ref Current'!$B$104*'Ref Current'!J98</f>
        <v>0.47799999999999998</v>
      </c>
      <c r="I613">
        <f t="shared" ref="I613:I619" si="66">I612</f>
        <v>10</v>
      </c>
      <c r="J613" t="str">
        <f t="shared" si="61"/>
        <v>INSERT INTO public.current_info(
location_id, loading_type, current_type, current_profile_id, depth, current_speed, direction, return_period, probability, unit_id)
 VALUES (5,'long-term','NA',8,11.4,0.478,null,null,10,1);</v>
      </c>
    </row>
    <row r="614" spans="1:10" x14ac:dyDescent="0.25">
      <c r="A614">
        <f t="shared" si="54"/>
        <v>5</v>
      </c>
      <c r="B614" s="60" t="str">
        <f t="shared" si="55"/>
        <v>long-term</v>
      </c>
      <c r="C614" s="62" t="s">
        <v>202</v>
      </c>
      <c r="D614" s="62">
        <f t="shared" si="57"/>
        <v>8</v>
      </c>
      <c r="E614" s="74">
        <f t="shared" si="58"/>
        <v>28.5</v>
      </c>
      <c r="F614" s="75">
        <f>'Ref Current'!$B$104*'Ref Current'!J99</f>
        <v>0.31866666666666665</v>
      </c>
      <c r="I614">
        <f t="shared" si="66"/>
        <v>10</v>
      </c>
      <c r="J614" t="str">
        <f t="shared" si="61"/>
        <v>INSERT INTO public.current_info(
location_id, loading_type, current_type, current_profile_id, depth, current_speed, direction, return_period, probability, unit_id)
 VALUES (5,'long-term','NA',8,28.5,0.318666666666667,null,null,10,1);</v>
      </c>
    </row>
    <row r="615" spans="1:10" x14ac:dyDescent="0.25">
      <c r="A615">
        <f t="shared" si="54"/>
        <v>5</v>
      </c>
      <c r="B615" s="60" t="str">
        <f t="shared" si="55"/>
        <v>long-term</v>
      </c>
      <c r="C615" s="62" t="s">
        <v>202</v>
      </c>
      <c r="D615" s="62">
        <f t="shared" si="57"/>
        <v>8</v>
      </c>
      <c r="E615" s="74">
        <f t="shared" si="58"/>
        <v>113.9</v>
      </c>
      <c r="F615" s="75">
        <f>'Ref Current'!$B$104*'Ref Current'!J100</f>
        <v>0.22306666666666664</v>
      </c>
      <c r="I615">
        <f t="shared" si="66"/>
        <v>10</v>
      </c>
      <c r="J615" t="str">
        <f t="shared" si="61"/>
        <v>INSERT INTO public.current_info(
location_id, loading_type, current_type, current_profile_id, depth, current_speed, direction, return_period, probability, unit_id)
 VALUES (5,'long-term','NA',8,113.9,0.223066666666667,null,null,10,1);</v>
      </c>
    </row>
    <row r="616" spans="1:10" x14ac:dyDescent="0.25">
      <c r="A616">
        <f t="shared" si="54"/>
        <v>5</v>
      </c>
      <c r="B616" s="60" t="str">
        <f t="shared" si="55"/>
        <v>long-term</v>
      </c>
      <c r="C616" s="62" t="s">
        <v>202</v>
      </c>
      <c r="D616" s="62">
        <f t="shared" si="57"/>
        <v>8</v>
      </c>
      <c r="E616" s="74">
        <f t="shared" si="58"/>
        <v>284.8</v>
      </c>
      <c r="F616" s="75">
        <f>'Ref Current'!$B$104*'Ref Current'!J101</f>
        <v>0.12746666666666667</v>
      </c>
      <c r="I616">
        <f t="shared" si="66"/>
        <v>10</v>
      </c>
      <c r="J616" t="str">
        <f t="shared" si="61"/>
        <v>INSERT INTO public.current_info(
location_id, loading_type, current_type, current_profile_id, depth, current_speed, direction, return_period, probability, unit_id)
 VALUES (5,'long-term','NA',8,284.8,0.127466666666667,null,null,10,1);</v>
      </c>
    </row>
    <row r="617" spans="1:10" x14ac:dyDescent="0.25">
      <c r="A617">
        <f t="shared" si="54"/>
        <v>5</v>
      </c>
      <c r="B617" s="60" t="str">
        <f t="shared" si="55"/>
        <v>long-term</v>
      </c>
      <c r="C617" s="62" t="s">
        <v>202</v>
      </c>
      <c r="D617" s="62">
        <f t="shared" si="57"/>
        <v>8</v>
      </c>
      <c r="E617" s="74">
        <f t="shared" si="58"/>
        <v>569.6</v>
      </c>
      <c r="F617" s="75">
        <f>'Ref Current'!$B$104*'Ref Current'!J102</f>
        <v>0.12746666666666667</v>
      </c>
      <c r="I617">
        <f t="shared" si="66"/>
        <v>10</v>
      </c>
      <c r="J617" t="str">
        <f t="shared" si="61"/>
        <v>INSERT INTO public.current_info(
location_id, loading_type, current_type, current_profile_id, depth, current_speed, direction, return_period, probability, unit_id)
 VALUES (5,'long-term','NA',8,569.6,0.127466666666667,null,null,10,1);</v>
      </c>
    </row>
    <row r="618" spans="1:10" x14ac:dyDescent="0.25">
      <c r="A618">
        <f t="shared" si="54"/>
        <v>5</v>
      </c>
      <c r="B618" s="60" t="str">
        <f t="shared" si="55"/>
        <v>long-term</v>
      </c>
      <c r="C618" s="62" t="s">
        <v>202</v>
      </c>
      <c r="D618" s="62">
        <f t="shared" si="57"/>
        <v>8</v>
      </c>
      <c r="E618" s="74">
        <f t="shared" si="58"/>
        <v>854.4</v>
      </c>
      <c r="F618" s="75">
        <f>'Ref Current'!$B$104*'Ref Current'!J103</f>
        <v>0.12746666666666667</v>
      </c>
      <c r="I618">
        <f t="shared" si="66"/>
        <v>10</v>
      </c>
      <c r="J618" t="str">
        <f t="shared" si="61"/>
        <v>INSERT INTO public.current_info(
location_id, loading_type, current_type, current_profile_id, depth, current_speed, direction, return_period, probability, unit_id)
 VALUES (5,'long-term','NA',8,854.4,0.127466666666667,null,null,10,1);</v>
      </c>
    </row>
    <row r="619" spans="1:10" x14ac:dyDescent="0.25">
      <c r="A619">
        <f t="shared" si="54"/>
        <v>5</v>
      </c>
      <c r="B619" s="60" t="str">
        <f t="shared" si="55"/>
        <v>long-term</v>
      </c>
      <c r="C619" s="62" t="s">
        <v>202</v>
      </c>
      <c r="D619" s="62">
        <f t="shared" si="57"/>
        <v>8</v>
      </c>
      <c r="E619" s="74">
        <f t="shared" si="58"/>
        <v>1367</v>
      </c>
      <c r="F619" s="75">
        <f>'Ref Current'!$B$104*'Ref Current'!J104</f>
        <v>0.12746666666666667</v>
      </c>
      <c r="I619">
        <f t="shared" si="66"/>
        <v>10</v>
      </c>
      <c r="J619" t="str">
        <f t="shared" si="61"/>
        <v>INSERT INTO public.current_info(
location_id, loading_type, current_type, current_profile_id, depth, current_speed, direction, return_period, probability, unit_id)
 VALUES (5,'long-term','NA',8,1367,0.127466666666667,null,null,10,1);</v>
      </c>
    </row>
    <row r="620" spans="1:10" x14ac:dyDescent="0.25">
      <c r="A620">
        <f t="shared" si="54"/>
        <v>5</v>
      </c>
      <c r="B620" s="60" t="str">
        <f t="shared" si="55"/>
        <v>long-term</v>
      </c>
      <c r="C620" s="62" t="s">
        <v>202</v>
      </c>
      <c r="D620" s="62">
        <f t="shared" si="57"/>
        <v>9</v>
      </c>
      <c r="E620" s="74">
        <f t="shared" si="58"/>
        <v>0</v>
      </c>
      <c r="F620" s="75">
        <f>'Ref Current'!$B$105*'Ref Current'!J97</f>
        <v>0.55100000000000005</v>
      </c>
      <c r="I620">
        <f>'Ref Current'!G105</f>
        <v>10</v>
      </c>
      <c r="J620" t="str">
        <f t="shared" si="61"/>
        <v>INSERT INTO public.current_info(
location_id, loading_type, current_type, current_profile_id, depth, current_speed, direction, return_period, probability, unit_id)
 VALUES (5,'long-term','NA',9,0,0.551,null,null,10,1);</v>
      </c>
    </row>
    <row r="621" spans="1:10" x14ac:dyDescent="0.25">
      <c r="A621">
        <f t="shared" si="54"/>
        <v>5</v>
      </c>
      <c r="B621" s="60" t="str">
        <f t="shared" si="55"/>
        <v>long-term</v>
      </c>
      <c r="C621" s="62" t="s">
        <v>202</v>
      </c>
      <c r="D621" s="62">
        <f t="shared" si="57"/>
        <v>9</v>
      </c>
      <c r="E621" s="74">
        <f t="shared" si="58"/>
        <v>11.4</v>
      </c>
      <c r="F621" s="75">
        <f>'Ref Current'!$B$105*'Ref Current'!J98</f>
        <v>0.55100000000000005</v>
      </c>
      <c r="I621">
        <f>I620</f>
        <v>10</v>
      </c>
      <c r="J621" t="str">
        <f t="shared" si="61"/>
        <v>INSERT INTO public.current_info(
location_id, loading_type, current_type, current_profile_id, depth, current_speed, direction, return_period, probability, unit_id)
 VALUES (5,'long-term','NA',9,11.4,0.551,null,null,10,1);</v>
      </c>
    </row>
    <row r="622" spans="1:10" x14ac:dyDescent="0.25">
      <c r="A622">
        <f t="shared" ref="A622:A685" si="67">A621</f>
        <v>5</v>
      </c>
      <c r="B622" s="60" t="str">
        <f t="shared" ref="B622:B685" si="68">B621</f>
        <v>long-term</v>
      </c>
      <c r="C622" s="62" t="s">
        <v>202</v>
      </c>
      <c r="D622" s="62">
        <f t="shared" si="57"/>
        <v>9</v>
      </c>
      <c r="E622" s="74">
        <f t="shared" si="58"/>
        <v>28.5</v>
      </c>
      <c r="F622" s="75">
        <f>'Ref Current'!$B$105*'Ref Current'!J99</f>
        <v>0.36733333333333335</v>
      </c>
      <c r="I622">
        <f t="shared" ref="I622:I627" si="69">I621</f>
        <v>10</v>
      </c>
      <c r="J622" t="str">
        <f t="shared" si="61"/>
        <v>INSERT INTO public.current_info(
location_id, loading_type, current_type, current_profile_id, depth, current_speed, direction, return_period, probability, unit_id)
 VALUES (5,'long-term','NA',9,28.5,0.367333333333333,null,null,10,1);</v>
      </c>
    </row>
    <row r="623" spans="1:10" x14ac:dyDescent="0.25">
      <c r="A623">
        <f t="shared" si="67"/>
        <v>5</v>
      </c>
      <c r="B623" s="60" t="str">
        <f t="shared" si="68"/>
        <v>long-term</v>
      </c>
      <c r="C623" s="62" t="s">
        <v>202</v>
      </c>
      <c r="D623" s="62">
        <f t="shared" si="57"/>
        <v>9</v>
      </c>
      <c r="E623" s="74">
        <f t="shared" si="58"/>
        <v>113.9</v>
      </c>
      <c r="F623" s="75">
        <f>'Ref Current'!$B$105*'Ref Current'!J100</f>
        <v>0.25713333333333332</v>
      </c>
      <c r="I623">
        <f t="shared" si="69"/>
        <v>10</v>
      </c>
      <c r="J623" t="str">
        <f t="shared" si="61"/>
        <v>INSERT INTO public.current_info(
location_id, loading_type, current_type, current_profile_id, depth, current_speed, direction, return_period, probability, unit_id)
 VALUES (5,'long-term','NA',9,113.9,0.257133333333333,null,null,10,1);</v>
      </c>
    </row>
    <row r="624" spans="1:10" x14ac:dyDescent="0.25">
      <c r="A624">
        <f t="shared" si="67"/>
        <v>5</v>
      </c>
      <c r="B624" s="60" t="str">
        <f t="shared" si="68"/>
        <v>long-term</v>
      </c>
      <c r="C624" s="62" t="s">
        <v>202</v>
      </c>
      <c r="D624" s="62">
        <f t="shared" si="57"/>
        <v>9</v>
      </c>
      <c r="E624" s="74">
        <f t="shared" si="58"/>
        <v>284.8</v>
      </c>
      <c r="F624" s="75">
        <f>'Ref Current'!$B$105*'Ref Current'!J101</f>
        <v>0.14693333333333333</v>
      </c>
      <c r="I624">
        <f t="shared" si="69"/>
        <v>10</v>
      </c>
      <c r="J624" t="str">
        <f t="shared" si="61"/>
        <v>INSERT INTO public.current_info(
location_id, loading_type, current_type, current_profile_id, depth, current_speed, direction, return_period, probability, unit_id)
 VALUES (5,'long-term','NA',9,284.8,0.146933333333333,null,null,10,1);</v>
      </c>
    </row>
    <row r="625" spans="1:10" x14ac:dyDescent="0.25">
      <c r="A625">
        <f t="shared" si="67"/>
        <v>5</v>
      </c>
      <c r="B625" s="60" t="str">
        <f t="shared" si="68"/>
        <v>long-term</v>
      </c>
      <c r="C625" s="62" t="s">
        <v>202</v>
      </c>
      <c r="D625" s="62">
        <f t="shared" si="57"/>
        <v>9</v>
      </c>
      <c r="E625" s="74">
        <f t="shared" si="58"/>
        <v>569.6</v>
      </c>
      <c r="F625" s="75">
        <f>'Ref Current'!$B$105*'Ref Current'!J102</f>
        <v>0.14693333333333333</v>
      </c>
      <c r="I625">
        <f t="shared" si="69"/>
        <v>10</v>
      </c>
      <c r="J625" t="str">
        <f t="shared" si="61"/>
        <v>INSERT INTO public.current_info(
location_id, loading_type, current_type, current_profile_id, depth, current_speed, direction, return_period, probability, unit_id)
 VALUES (5,'long-term','NA',9,569.6,0.146933333333333,null,null,10,1);</v>
      </c>
    </row>
    <row r="626" spans="1:10" x14ac:dyDescent="0.25">
      <c r="A626">
        <f t="shared" si="67"/>
        <v>5</v>
      </c>
      <c r="B626" s="60" t="str">
        <f t="shared" si="68"/>
        <v>long-term</v>
      </c>
      <c r="C626" s="62" t="s">
        <v>202</v>
      </c>
      <c r="D626" s="62">
        <f t="shared" si="57"/>
        <v>9</v>
      </c>
      <c r="E626" s="74">
        <f t="shared" si="58"/>
        <v>854.4</v>
      </c>
      <c r="F626" s="75">
        <f>'Ref Current'!$B$105*'Ref Current'!J103</f>
        <v>0.14693333333333333</v>
      </c>
      <c r="I626">
        <f t="shared" si="69"/>
        <v>10</v>
      </c>
      <c r="J626" t="str">
        <f t="shared" si="61"/>
        <v>INSERT INTO public.current_info(
location_id, loading_type, current_type, current_profile_id, depth, current_speed, direction, return_period, probability, unit_id)
 VALUES (5,'long-term','NA',9,854.4,0.146933333333333,null,null,10,1);</v>
      </c>
    </row>
    <row r="627" spans="1:10" x14ac:dyDescent="0.25">
      <c r="A627">
        <f t="shared" si="67"/>
        <v>5</v>
      </c>
      <c r="B627" s="60" t="str">
        <f t="shared" si="68"/>
        <v>long-term</v>
      </c>
      <c r="C627" s="62" t="s">
        <v>202</v>
      </c>
      <c r="D627" s="62">
        <f t="shared" si="57"/>
        <v>9</v>
      </c>
      <c r="E627" s="74">
        <f t="shared" si="58"/>
        <v>1367</v>
      </c>
      <c r="F627" s="75">
        <f>'Ref Current'!$B$105*'Ref Current'!J104</f>
        <v>0.14693333333333333</v>
      </c>
      <c r="I627">
        <f t="shared" si="69"/>
        <v>10</v>
      </c>
      <c r="J627" t="str">
        <f t="shared" si="61"/>
        <v>INSERT INTO public.current_info(
location_id, loading_type, current_type, current_profile_id, depth, current_speed, direction, return_period, probability, unit_id)
 VALUES (5,'long-term','NA',9,1367,0.146933333333333,null,null,10,1);</v>
      </c>
    </row>
    <row r="628" spans="1:10" x14ac:dyDescent="0.25">
      <c r="A628">
        <f t="shared" si="67"/>
        <v>5</v>
      </c>
      <c r="B628" s="60" t="str">
        <f t="shared" si="68"/>
        <v>long-term</v>
      </c>
      <c r="C628" s="62" t="s">
        <v>202</v>
      </c>
      <c r="D628" s="62">
        <f t="shared" si="57"/>
        <v>10</v>
      </c>
      <c r="E628" s="74">
        <f t="shared" si="58"/>
        <v>0</v>
      </c>
      <c r="F628" s="75">
        <f>'Ref Current'!$B$106*'Ref Current'!J97</f>
        <v>0.59699999999999998</v>
      </c>
      <c r="I628">
        <f>'Ref Current'!G106</f>
        <v>5</v>
      </c>
      <c r="J628" t="str">
        <f t="shared" si="61"/>
        <v>INSERT INTO public.current_info(
location_id, loading_type, current_type, current_profile_id, depth, current_speed, direction, return_period, probability, unit_id)
 VALUES (5,'long-term','NA',10,0,0.597,null,null,5,1);</v>
      </c>
    </row>
    <row r="629" spans="1:10" x14ac:dyDescent="0.25">
      <c r="A629">
        <f t="shared" si="67"/>
        <v>5</v>
      </c>
      <c r="B629" s="60" t="str">
        <f t="shared" si="68"/>
        <v>long-term</v>
      </c>
      <c r="C629" s="62" t="s">
        <v>202</v>
      </c>
      <c r="D629" s="62">
        <f t="shared" ref="D629:D692" si="70">D621+1</f>
        <v>10</v>
      </c>
      <c r="E629" s="74">
        <f t="shared" ref="E629:E692" si="71">E621</f>
        <v>11.4</v>
      </c>
      <c r="F629" s="75">
        <f>'Ref Current'!$B$106*'Ref Current'!J98</f>
        <v>0.59699999999999998</v>
      </c>
      <c r="I629">
        <f t="shared" ref="I629:I635" si="72">I628</f>
        <v>5</v>
      </c>
      <c r="J629" t="str">
        <f t="shared" si="61"/>
        <v>INSERT INTO public.current_info(
location_id, loading_type, current_type, current_profile_id, depth, current_speed, direction, return_period, probability, unit_id)
 VALUES (5,'long-term','NA',10,11.4,0.597,null,null,5,1);</v>
      </c>
    </row>
    <row r="630" spans="1:10" x14ac:dyDescent="0.25">
      <c r="A630">
        <f t="shared" si="67"/>
        <v>5</v>
      </c>
      <c r="B630" s="60" t="str">
        <f t="shared" si="68"/>
        <v>long-term</v>
      </c>
      <c r="C630" s="62" t="s">
        <v>202</v>
      </c>
      <c r="D630" s="62">
        <f t="shared" si="70"/>
        <v>10</v>
      </c>
      <c r="E630" s="74">
        <f t="shared" si="71"/>
        <v>28.5</v>
      </c>
      <c r="F630" s="75">
        <f>'Ref Current'!$B$106*'Ref Current'!J99</f>
        <v>0.39799999999999996</v>
      </c>
      <c r="I630">
        <f t="shared" si="72"/>
        <v>5</v>
      </c>
      <c r="J630" t="str">
        <f t="shared" si="61"/>
        <v>INSERT INTO public.current_info(
location_id, loading_type, current_type, current_profile_id, depth, current_speed, direction, return_period, probability, unit_id)
 VALUES (5,'long-term','NA',10,28.5,0.398,null,null,5,1);</v>
      </c>
    </row>
    <row r="631" spans="1:10" x14ac:dyDescent="0.25">
      <c r="A631">
        <f t="shared" si="67"/>
        <v>5</v>
      </c>
      <c r="B631" s="60" t="str">
        <f t="shared" si="68"/>
        <v>long-term</v>
      </c>
      <c r="C631" s="62" t="s">
        <v>202</v>
      </c>
      <c r="D631" s="62">
        <f t="shared" si="70"/>
        <v>10</v>
      </c>
      <c r="E631" s="74">
        <f t="shared" si="71"/>
        <v>113.9</v>
      </c>
      <c r="F631" s="75">
        <f>'Ref Current'!$B$106*'Ref Current'!J100</f>
        <v>0.27859999999999996</v>
      </c>
      <c r="I631">
        <f t="shared" si="72"/>
        <v>5</v>
      </c>
      <c r="J631" t="str">
        <f t="shared" si="61"/>
        <v>INSERT INTO public.current_info(
location_id, loading_type, current_type, current_profile_id, depth, current_speed, direction, return_period, probability, unit_id)
 VALUES (5,'long-term','NA',10,113.9,0.2786,null,null,5,1);</v>
      </c>
    </row>
    <row r="632" spans="1:10" x14ac:dyDescent="0.25">
      <c r="A632">
        <f t="shared" si="67"/>
        <v>5</v>
      </c>
      <c r="B632" s="60" t="str">
        <f t="shared" si="68"/>
        <v>long-term</v>
      </c>
      <c r="C632" s="62" t="s">
        <v>202</v>
      </c>
      <c r="D632" s="62">
        <f t="shared" si="70"/>
        <v>10</v>
      </c>
      <c r="E632" s="74">
        <f t="shared" si="71"/>
        <v>284.8</v>
      </c>
      <c r="F632" s="75">
        <f>'Ref Current'!$B$106*'Ref Current'!J101</f>
        <v>0.15919999999999998</v>
      </c>
      <c r="I632">
        <f t="shared" si="72"/>
        <v>5</v>
      </c>
      <c r="J632" t="str">
        <f t="shared" si="61"/>
        <v>INSERT INTO public.current_info(
location_id, loading_type, current_type, current_profile_id, depth, current_speed, direction, return_period, probability, unit_id)
 VALUES (5,'long-term','NA',10,284.8,0.1592,null,null,5,1);</v>
      </c>
    </row>
    <row r="633" spans="1:10" x14ac:dyDescent="0.25">
      <c r="A633">
        <f t="shared" si="67"/>
        <v>5</v>
      </c>
      <c r="B633" s="60" t="str">
        <f t="shared" si="68"/>
        <v>long-term</v>
      </c>
      <c r="C633" s="62" t="s">
        <v>202</v>
      </c>
      <c r="D633" s="62">
        <f t="shared" si="70"/>
        <v>10</v>
      </c>
      <c r="E633" s="74">
        <f t="shared" si="71"/>
        <v>569.6</v>
      </c>
      <c r="F633" s="75">
        <f>'Ref Current'!$B$106*'Ref Current'!J102</f>
        <v>0.15919999999999998</v>
      </c>
      <c r="I633">
        <f t="shared" si="72"/>
        <v>5</v>
      </c>
      <c r="J633" t="str">
        <f t="shared" si="61"/>
        <v>INSERT INTO public.current_info(
location_id, loading_type, current_type, current_profile_id, depth, current_speed, direction, return_period, probability, unit_id)
 VALUES (5,'long-term','NA',10,569.6,0.1592,null,null,5,1);</v>
      </c>
    </row>
    <row r="634" spans="1:10" x14ac:dyDescent="0.25">
      <c r="A634">
        <f t="shared" si="67"/>
        <v>5</v>
      </c>
      <c r="B634" s="60" t="str">
        <f t="shared" si="68"/>
        <v>long-term</v>
      </c>
      <c r="C634" s="62" t="s">
        <v>202</v>
      </c>
      <c r="D634" s="62">
        <f t="shared" si="70"/>
        <v>10</v>
      </c>
      <c r="E634" s="74">
        <f t="shared" si="71"/>
        <v>854.4</v>
      </c>
      <c r="F634" s="75">
        <f>'Ref Current'!$B$106*'Ref Current'!J103</f>
        <v>0.15919999999999998</v>
      </c>
      <c r="I634">
        <f t="shared" si="72"/>
        <v>5</v>
      </c>
      <c r="J634" t="str">
        <f t="shared" si="61"/>
        <v>INSERT INTO public.current_info(
location_id, loading_type, current_type, current_profile_id, depth, current_speed, direction, return_period, probability, unit_id)
 VALUES (5,'long-term','NA',10,854.4,0.1592,null,null,5,1);</v>
      </c>
    </row>
    <row r="635" spans="1:10" x14ac:dyDescent="0.25">
      <c r="A635">
        <f t="shared" si="67"/>
        <v>5</v>
      </c>
      <c r="B635" s="60" t="str">
        <f t="shared" si="68"/>
        <v>long-term</v>
      </c>
      <c r="C635" s="62" t="s">
        <v>202</v>
      </c>
      <c r="D635" s="62">
        <f t="shared" si="70"/>
        <v>10</v>
      </c>
      <c r="E635" s="74">
        <f t="shared" si="71"/>
        <v>1367</v>
      </c>
      <c r="F635" s="75">
        <f>'Ref Current'!$B$106*'Ref Current'!J104</f>
        <v>0.15919999999999998</v>
      </c>
      <c r="I635">
        <f t="shared" si="72"/>
        <v>5</v>
      </c>
      <c r="J635" t="str">
        <f t="shared" si="61"/>
        <v>INSERT INTO public.current_info(
location_id, loading_type, current_type, current_profile_id, depth, current_speed, direction, return_period, probability, unit_id)
 VALUES (5,'long-term','NA',10,1367,0.1592,null,null,5,1);</v>
      </c>
    </row>
    <row r="636" spans="1:10" x14ac:dyDescent="0.25">
      <c r="A636">
        <f t="shared" si="67"/>
        <v>5</v>
      </c>
      <c r="B636" s="60" t="str">
        <f t="shared" si="68"/>
        <v>long-term</v>
      </c>
      <c r="C636" s="62" t="s">
        <v>202</v>
      </c>
      <c r="D636" s="62">
        <f t="shared" si="70"/>
        <v>11</v>
      </c>
      <c r="E636" s="74">
        <f t="shared" si="71"/>
        <v>0</v>
      </c>
      <c r="F636" s="75">
        <f>'Ref Current'!$B$107*'Ref Current'!J97</f>
        <v>0.65600000000000003</v>
      </c>
      <c r="I636">
        <f>'Ref Current'!G107</f>
        <v>5</v>
      </c>
      <c r="J636" t="str">
        <f t="shared" si="61"/>
        <v>INSERT INTO public.current_info(
location_id, loading_type, current_type, current_profile_id, depth, current_speed, direction, return_period, probability, unit_id)
 VALUES (5,'long-term','NA',11,0,0.656,null,null,5,1);</v>
      </c>
    </row>
    <row r="637" spans="1:10" x14ac:dyDescent="0.25">
      <c r="A637">
        <f t="shared" si="67"/>
        <v>5</v>
      </c>
      <c r="B637" s="60" t="str">
        <f t="shared" si="68"/>
        <v>long-term</v>
      </c>
      <c r="C637" s="62" t="s">
        <v>202</v>
      </c>
      <c r="D637" s="62">
        <f t="shared" si="70"/>
        <v>11</v>
      </c>
      <c r="E637" s="74">
        <f t="shared" si="71"/>
        <v>11.4</v>
      </c>
      <c r="F637" s="75">
        <f>'Ref Current'!$B$107*'Ref Current'!J98</f>
        <v>0.65600000000000003</v>
      </c>
      <c r="I637">
        <f t="shared" ref="I637:I643" si="73">I636</f>
        <v>5</v>
      </c>
      <c r="J637" t="str">
        <f t="shared" si="61"/>
        <v>INSERT INTO public.current_info(
location_id, loading_type, current_type, current_profile_id, depth, current_speed, direction, return_period, probability, unit_id)
 VALUES (5,'long-term','NA',11,11.4,0.656,null,null,5,1);</v>
      </c>
    </row>
    <row r="638" spans="1:10" x14ac:dyDescent="0.25">
      <c r="A638">
        <f t="shared" si="67"/>
        <v>5</v>
      </c>
      <c r="B638" s="60" t="str">
        <f t="shared" si="68"/>
        <v>long-term</v>
      </c>
      <c r="C638" s="62" t="s">
        <v>202</v>
      </c>
      <c r="D638" s="62">
        <f t="shared" si="70"/>
        <v>11</v>
      </c>
      <c r="E638" s="74">
        <f t="shared" si="71"/>
        <v>28.5</v>
      </c>
      <c r="F638" s="75">
        <f>'Ref Current'!$B$107*'Ref Current'!J99</f>
        <v>0.43733333333333335</v>
      </c>
      <c r="I638">
        <f t="shared" si="73"/>
        <v>5</v>
      </c>
      <c r="J638" t="str">
        <f t="shared" si="61"/>
        <v>INSERT INTO public.current_info(
location_id, loading_type, current_type, current_profile_id, depth, current_speed, direction, return_period, probability, unit_id)
 VALUES (5,'long-term','NA',11,28.5,0.437333333333333,null,null,5,1);</v>
      </c>
    </row>
    <row r="639" spans="1:10" x14ac:dyDescent="0.25">
      <c r="A639">
        <f t="shared" si="67"/>
        <v>5</v>
      </c>
      <c r="B639" s="60" t="str">
        <f t="shared" si="68"/>
        <v>long-term</v>
      </c>
      <c r="C639" s="62" t="s">
        <v>202</v>
      </c>
      <c r="D639" s="62">
        <f t="shared" si="70"/>
        <v>11</v>
      </c>
      <c r="E639" s="74">
        <f t="shared" si="71"/>
        <v>113.9</v>
      </c>
      <c r="F639" s="75">
        <f>'Ref Current'!$B$107*'Ref Current'!J100</f>
        <v>0.30613333333333331</v>
      </c>
      <c r="I639">
        <f t="shared" si="73"/>
        <v>5</v>
      </c>
      <c r="J639" t="str">
        <f t="shared" si="61"/>
        <v>INSERT INTO public.current_info(
location_id, loading_type, current_type, current_profile_id, depth, current_speed, direction, return_period, probability, unit_id)
 VALUES (5,'long-term','NA',11,113.9,0.306133333333333,null,null,5,1);</v>
      </c>
    </row>
    <row r="640" spans="1:10" x14ac:dyDescent="0.25">
      <c r="A640">
        <f t="shared" si="67"/>
        <v>5</v>
      </c>
      <c r="B640" s="60" t="str">
        <f t="shared" si="68"/>
        <v>long-term</v>
      </c>
      <c r="C640" s="62" t="s">
        <v>202</v>
      </c>
      <c r="D640" s="62">
        <f t="shared" si="70"/>
        <v>11</v>
      </c>
      <c r="E640" s="74">
        <f t="shared" si="71"/>
        <v>284.8</v>
      </c>
      <c r="F640" s="75">
        <f>'Ref Current'!$B$107*'Ref Current'!J101</f>
        <v>0.17493333333333333</v>
      </c>
      <c r="I640">
        <f t="shared" si="73"/>
        <v>5</v>
      </c>
      <c r="J640" t="str">
        <f t="shared" si="61"/>
        <v>INSERT INTO public.current_info(
location_id, loading_type, current_type, current_profile_id, depth, current_speed, direction, return_period, probability, unit_id)
 VALUES (5,'long-term','NA',11,284.8,0.174933333333333,null,null,5,1);</v>
      </c>
    </row>
    <row r="641" spans="1:10" x14ac:dyDescent="0.25">
      <c r="A641">
        <f t="shared" si="67"/>
        <v>5</v>
      </c>
      <c r="B641" s="60" t="str">
        <f t="shared" si="68"/>
        <v>long-term</v>
      </c>
      <c r="C641" s="62" t="s">
        <v>202</v>
      </c>
      <c r="D641" s="62">
        <f t="shared" si="70"/>
        <v>11</v>
      </c>
      <c r="E641" s="74">
        <f t="shared" si="71"/>
        <v>569.6</v>
      </c>
      <c r="F641" s="75">
        <f>'Ref Current'!$B$107*'Ref Current'!J102</f>
        <v>0.17493333333333333</v>
      </c>
      <c r="I641">
        <f t="shared" si="73"/>
        <v>5</v>
      </c>
      <c r="J641" t="str">
        <f t="shared" si="61"/>
        <v>INSERT INTO public.current_info(
location_id, loading_type, current_type, current_profile_id, depth, current_speed, direction, return_period, probability, unit_id)
 VALUES (5,'long-term','NA',11,569.6,0.174933333333333,null,null,5,1);</v>
      </c>
    </row>
    <row r="642" spans="1:10" x14ac:dyDescent="0.25">
      <c r="A642">
        <f t="shared" si="67"/>
        <v>5</v>
      </c>
      <c r="B642" s="60" t="str">
        <f t="shared" si="68"/>
        <v>long-term</v>
      </c>
      <c r="C642" s="62" t="s">
        <v>202</v>
      </c>
      <c r="D642" s="62">
        <f t="shared" si="70"/>
        <v>11</v>
      </c>
      <c r="E642" s="74">
        <f t="shared" si="71"/>
        <v>854.4</v>
      </c>
      <c r="F642" s="75">
        <f>'Ref Current'!$B$107*'Ref Current'!J103</f>
        <v>0.17493333333333333</v>
      </c>
      <c r="I642">
        <f t="shared" si="73"/>
        <v>5</v>
      </c>
      <c r="J642" t="str">
        <f t="shared" si="61"/>
        <v>INSERT INTO public.current_info(
location_id, loading_type, current_type, current_profile_id, depth, current_speed, direction, return_period, probability, unit_id)
 VALUES (5,'long-term','NA',11,854.4,0.174933333333333,null,null,5,1);</v>
      </c>
    </row>
    <row r="643" spans="1:10" x14ac:dyDescent="0.25">
      <c r="A643">
        <f t="shared" si="67"/>
        <v>5</v>
      </c>
      <c r="B643" s="60" t="str">
        <f t="shared" si="68"/>
        <v>long-term</v>
      </c>
      <c r="C643" s="62" t="s">
        <v>202</v>
      </c>
      <c r="D643" s="62">
        <f t="shared" si="70"/>
        <v>11</v>
      </c>
      <c r="E643" s="74">
        <f t="shared" si="71"/>
        <v>1367</v>
      </c>
      <c r="F643" s="75">
        <f>'Ref Current'!$B$107*'Ref Current'!J104</f>
        <v>0.17493333333333333</v>
      </c>
      <c r="I643">
        <f t="shared" si="73"/>
        <v>5</v>
      </c>
      <c r="J643" t="str">
        <f t="shared" si="61"/>
        <v>INSERT INTO public.current_info(
location_id, loading_type, current_type, current_profile_id, depth, current_speed, direction, return_period, probability, unit_id)
 VALUES (5,'long-term','NA',11,1367,0.174933333333333,null,null,5,1);</v>
      </c>
    </row>
    <row r="644" spans="1:10" x14ac:dyDescent="0.25">
      <c r="A644">
        <f t="shared" si="67"/>
        <v>5</v>
      </c>
      <c r="B644" s="60" t="str">
        <f t="shared" si="68"/>
        <v>long-term</v>
      </c>
      <c r="C644" s="62" t="s">
        <v>202</v>
      </c>
      <c r="D644" s="62">
        <f t="shared" si="70"/>
        <v>12</v>
      </c>
      <c r="E644" s="74">
        <f t="shared" si="71"/>
        <v>0</v>
      </c>
      <c r="F644" s="75">
        <f>'Ref Current'!$B$108*'Ref Current'!J97</f>
        <v>0.69499999999999995</v>
      </c>
      <c r="I644">
        <f>'Ref Current'!G108</f>
        <v>2.5</v>
      </c>
      <c r="J644" t="str">
        <f t="shared" ref="J644:J707" si="74">CONCATENATE("INSERT INTO public.current_info(
location_id, loading_type, current_type, current_profile_id, depth, current_speed, direction, return_period, probability, unit_id)
 VALUES (",A644,",'",B644,"','",C644,"',",D644,",",E644,",",F644,",",IF(LEN(G644)&gt;0,G644,"null"),",",IF(LEN(H644)&gt;0,H644,"null"),",",I644,",1);")</f>
        <v>INSERT INTO public.current_info(
location_id, loading_type, current_type, current_profile_id, depth, current_speed, direction, return_period, probability, unit_id)
 VALUES (5,'long-term','NA',12,0,0.695,null,null,2.5,1);</v>
      </c>
    </row>
    <row r="645" spans="1:10" x14ac:dyDescent="0.25">
      <c r="A645">
        <f t="shared" si="67"/>
        <v>5</v>
      </c>
      <c r="B645" s="60" t="str">
        <f t="shared" si="68"/>
        <v>long-term</v>
      </c>
      <c r="C645" s="62" t="s">
        <v>202</v>
      </c>
      <c r="D645" s="62">
        <f t="shared" si="70"/>
        <v>12</v>
      </c>
      <c r="E645" s="74">
        <f t="shared" si="71"/>
        <v>11.4</v>
      </c>
      <c r="F645" s="75">
        <f>'Ref Current'!$B$108*'Ref Current'!J98</f>
        <v>0.69499999999999995</v>
      </c>
      <c r="I645">
        <f t="shared" ref="I645:I651" si="75">I644</f>
        <v>2.5</v>
      </c>
      <c r="J645" t="str">
        <f t="shared" si="74"/>
        <v>INSERT INTO public.current_info(
location_id, loading_type, current_type, current_profile_id, depth, current_speed, direction, return_period, probability, unit_id)
 VALUES (5,'long-term','NA',12,11.4,0.695,null,null,2.5,1);</v>
      </c>
    </row>
    <row r="646" spans="1:10" x14ac:dyDescent="0.25">
      <c r="A646">
        <f t="shared" si="67"/>
        <v>5</v>
      </c>
      <c r="B646" s="60" t="str">
        <f t="shared" si="68"/>
        <v>long-term</v>
      </c>
      <c r="C646" s="62" t="s">
        <v>202</v>
      </c>
      <c r="D646" s="62">
        <f t="shared" si="70"/>
        <v>12</v>
      </c>
      <c r="E646" s="74">
        <f t="shared" si="71"/>
        <v>28.5</v>
      </c>
      <c r="F646" s="75">
        <f>'Ref Current'!$B$108*'Ref Current'!J99</f>
        <v>0.46333333333333326</v>
      </c>
      <c r="I646">
        <f t="shared" si="75"/>
        <v>2.5</v>
      </c>
      <c r="J646" t="str">
        <f t="shared" si="74"/>
        <v>INSERT INTO public.current_info(
location_id, loading_type, current_type, current_profile_id, depth, current_speed, direction, return_period, probability, unit_id)
 VALUES (5,'long-term','NA',12,28.5,0.463333333333333,null,null,2.5,1);</v>
      </c>
    </row>
    <row r="647" spans="1:10" x14ac:dyDescent="0.25">
      <c r="A647">
        <f t="shared" si="67"/>
        <v>5</v>
      </c>
      <c r="B647" s="60" t="str">
        <f t="shared" si="68"/>
        <v>long-term</v>
      </c>
      <c r="C647" s="62" t="s">
        <v>202</v>
      </c>
      <c r="D647" s="62">
        <f t="shared" si="70"/>
        <v>12</v>
      </c>
      <c r="E647" s="74">
        <f t="shared" si="71"/>
        <v>113.9</v>
      </c>
      <c r="F647" s="75">
        <f>'Ref Current'!$B$108*'Ref Current'!J100</f>
        <v>0.32433333333333325</v>
      </c>
      <c r="I647">
        <f t="shared" si="75"/>
        <v>2.5</v>
      </c>
      <c r="J647" t="str">
        <f t="shared" si="74"/>
        <v>INSERT INTO public.current_info(
location_id, loading_type, current_type, current_profile_id, depth, current_speed, direction, return_period, probability, unit_id)
 VALUES (5,'long-term','NA',12,113.9,0.324333333333333,null,null,2.5,1);</v>
      </c>
    </row>
    <row r="648" spans="1:10" x14ac:dyDescent="0.25">
      <c r="A648">
        <f t="shared" si="67"/>
        <v>5</v>
      </c>
      <c r="B648" s="60" t="str">
        <f t="shared" si="68"/>
        <v>long-term</v>
      </c>
      <c r="C648" s="62" t="s">
        <v>202</v>
      </c>
      <c r="D648" s="62">
        <f t="shared" si="70"/>
        <v>12</v>
      </c>
      <c r="E648" s="74">
        <f t="shared" si="71"/>
        <v>284.8</v>
      </c>
      <c r="F648" s="75">
        <f>'Ref Current'!$B$108*'Ref Current'!J101</f>
        <v>0.18533333333333332</v>
      </c>
      <c r="I648">
        <f t="shared" si="75"/>
        <v>2.5</v>
      </c>
      <c r="J648" t="str">
        <f t="shared" si="74"/>
        <v>INSERT INTO public.current_info(
location_id, loading_type, current_type, current_profile_id, depth, current_speed, direction, return_period, probability, unit_id)
 VALUES (5,'long-term','NA',12,284.8,0.185333333333333,null,null,2.5,1);</v>
      </c>
    </row>
    <row r="649" spans="1:10" x14ac:dyDescent="0.25">
      <c r="A649">
        <f t="shared" si="67"/>
        <v>5</v>
      </c>
      <c r="B649" s="60" t="str">
        <f t="shared" si="68"/>
        <v>long-term</v>
      </c>
      <c r="C649" s="62" t="s">
        <v>202</v>
      </c>
      <c r="D649" s="62">
        <f t="shared" si="70"/>
        <v>12</v>
      </c>
      <c r="E649" s="74">
        <f t="shared" si="71"/>
        <v>569.6</v>
      </c>
      <c r="F649" s="75">
        <f>'Ref Current'!$B$108*'Ref Current'!J102</f>
        <v>0.18533333333333332</v>
      </c>
      <c r="I649">
        <f t="shared" si="75"/>
        <v>2.5</v>
      </c>
      <c r="J649" t="str">
        <f t="shared" si="74"/>
        <v>INSERT INTO public.current_info(
location_id, loading_type, current_type, current_profile_id, depth, current_speed, direction, return_period, probability, unit_id)
 VALUES (5,'long-term','NA',12,569.6,0.185333333333333,null,null,2.5,1);</v>
      </c>
    </row>
    <row r="650" spans="1:10" x14ac:dyDescent="0.25">
      <c r="A650">
        <f t="shared" si="67"/>
        <v>5</v>
      </c>
      <c r="B650" s="60" t="str">
        <f t="shared" si="68"/>
        <v>long-term</v>
      </c>
      <c r="C650" s="62" t="s">
        <v>202</v>
      </c>
      <c r="D650" s="62">
        <f t="shared" si="70"/>
        <v>12</v>
      </c>
      <c r="E650" s="74">
        <f t="shared" si="71"/>
        <v>854.4</v>
      </c>
      <c r="F650" s="75">
        <f>'Ref Current'!$B$108*'Ref Current'!J103</f>
        <v>0.18533333333333332</v>
      </c>
      <c r="I650">
        <f t="shared" si="75"/>
        <v>2.5</v>
      </c>
      <c r="J650" t="str">
        <f t="shared" si="74"/>
        <v>INSERT INTO public.current_info(
location_id, loading_type, current_type, current_profile_id, depth, current_speed, direction, return_period, probability, unit_id)
 VALUES (5,'long-term','NA',12,854.4,0.185333333333333,null,null,2.5,1);</v>
      </c>
    </row>
    <row r="651" spans="1:10" x14ac:dyDescent="0.25">
      <c r="A651">
        <f t="shared" si="67"/>
        <v>5</v>
      </c>
      <c r="B651" s="60" t="str">
        <f t="shared" si="68"/>
        <v>long-term</v>
      </c>
      <c r="C651" s="62" t="s">
        <v>202</v>
      </c>
      <c r="D651" s="62">
        <f t="shared" si="70"/>
        <v>12</v>
      </c>
      <c r="E651" s="74">
        <f t="shared" si="71"/>
        <v>1367</v>
      </c>
      <c r="F651" s="75">
        <f>'Ref Current'!$B$108*'Ref Current'!J104</f>
        <v>0.18533333333333332</v>
      </c>
      <c r="I651">
        <f t="shared" si="75"/>
        <v>2.5</v>
      </c>
      <c r="J651" t="str">
        <f t="shared" si="74"/>
        <v>INSERT INTO public.current_info(
location_id, loading_type, current_type, current_profile_id, depth, current_speed, direction, return_period, probability, unit_id)
 VALUES (5,'long-term','NA',12,1367,0.185333333333333,null,null,2.5,1);</v>
      </c>
    </row>
    <row r="652" spans="1:10" x14ac:dyDescent="0.25">
      <c r="A652">
        <f t="shared" si="67"/>
        <v>5</v>
      </c>
      <c r="B652" s="60" t="str">
        <f t="shared" si="68"/>
        <v>long-term</v>
      </c>
      <c r="C652" s="62" t="s">
        <v>202</v>
      </c>
      <c r="D652" s="62">
        <f t="shared" si="70"/>
        <v>13</v>
      </c>
      <c r="E652" s="74">
        <f t="shared" si="71"/>
        <v>0</v>
      </c>
      <c r="F652" s="75">
        <f>'Ref Current'!$B$109*'Ref Current'!J97</f>
        <v>0.746</v>
      </c>
      <c r="I652">
        <f>'Ref Current'!G109</f>
        <v>2.5</v>
      </c>
      <c r="J652" t="str">
        <f t="shared" si="74"/>
        <v>INSERT INTO public.current_info(
location_id, loading_type, current_type, current_profile_id, depth, current_speed, direction, return_period, probability, unit_id)
 VALUES (5,'long-term','NA',13,0,0.746,null,null,2.5,1);</v>
      </c>
    </row>
    <row r="653" spans="1:10" x14ac:dyDescent="0.25">
      <c r="A653">
        <f t="shared" si="67"/>
        <v>5</v>
      </c>
      <c r="B653" s="60" t="str">
        <f t="shared" si="68"/>
        <v>long-term</v>
      </c>
      <c r="C653" s="62" t="s">
        <v>202</v>
      </c>
      <c r="D653" s="62">
        <f t="shared" si="70"/>
        <v>13</v>
      </c>
      <c r="E653" s="74">
        <f t="shared" si="71"/>
        <v>11.4</v>
      </c>
      <c r="F653" s="75">
        <f>'Ref Current'!$B$109*'Ref Current'!J98</f>
        <v>0.746</v>
      </c>
      <c r="I653">
        <f t="shared" ref="I653:I659" si="76">I652</f>
        <v>2.5</v>
      </c>
      <c r="J653" t="str">
        <f t="shared" si="74"/>
        <v>INSERT INTO public.current_info(
location_id, loading_type, current_type, current_profile_id, depth, current_speed, direction, return_period, probability, unit_id)
 VALUES (5,'long-term','NA',13,11.4,0.746,null,null,2.5,1);</v>
      </c>
    </row>
    <row r="654" spans="1:10" x14ac:dyDescent="0.25">
      <c r="A654">
        <f t="shared" si="67"/>
        <v>5</v>
      </c>
      <c r="B654" s="60" t="str">
        <f t="shared" si="68"/>
        <v>long-term</v>
      </c>
      <c r="C654" s="62" t="s">
        <v>202</v>
      </c>
      <c r="D654" s="62">
        <f t="shared" si="70"/>
        <v>13</v>
      </c>
      <c r="E654" s="74">
        <f t="shared" si="71"/>
        <v>28.5</v>
      </c>
      <c r="F654" s="75">
        <f>'Ref Current'!$B$109*'Ref Current'!J99</f>
        <v>0.49733333333333329</v>
      </c>
      <c r="I654">
        <f t="shared" si="76"/>
        <v>2.5</v>
      </c>
      <c r="J654" t="str">
        <f t="shared" si="74"/>
        <v>INSERT INTO public.current_info(
location_id, loading_type, current_type, current_profile_id, depth, current_speed, direction, return_period, probability, unit_id)
 VALUES (5,'long-term','NA',13,28.5,0.497333333333333,null,null,2.5,1);</v>
      </c>
    </row>
    <row r="655" spans="1:10" x14ac:dyDescent="0.25">
      <c r="A655">
        <f t="shared" si="67"/>
        <v>5</v>
      </c>
      <c r="B655" s="60" t="str">
        <f t="shared" si="68"/>
        <v>long-term</v>
      </c>
      <c r="C655" s="62" t="s">
        <v>202</v>
      </c>
      <c r="D655" s="62">
        <f t="shared" si="70"/>
        <v>13</v>
      </c>
      <c r="E655" s="74">
        <f t="shared" si="71"/>
        <v>113.9</v>
      </c>
      <c r="F655" s="75">
        <f>'Ref Current'!$B$109*'Ref Current'!J100</f>
        <v>0.34813333333333329</v>
      </c>
      <c r="I655">
        <f t="shared" si="76"/>
        <v>2.5</v>
      </c>
      <c r="J655" t="str">
        <f t="shared" si="74"/>
        <v>INSERT INTO public.current_info(
location_id, loading_type, current_type, current_profile_id, depth, current_speed, direction, return_period, probability, unit_id)
 VALUES (5,'long-term','NA',13,113.9,0.348133333333333,null,null,2.5,1);</v>
      </c>
    </row>
    <row r="656" spans="1:10" x14ac:dyDescent="0.25">
      <c r="A656">
        <f t="shared" si="67"/>
        <v>5</v>
      </c>
      <c r="B656" s="60" t="str">
        <f t="shared" si="68"/>
        <v>long-term</v>
      </c>
      <c r="C656" s="62" t="s">
        <v>202</v>
      </c>
      <c r="D656" s="62">
        <f t="shared" si="70"/>
        <v>13</v>
      </c>
      <c r="E656" s="74">
        <f t="shared" si="71"/>
        <v>284.8</v>
      </c>
      <c r="F656" s="75">
        <f>'Ref Current'!$B$109*'Ref Current'!J101</f>
        <v>0.19893333333333332</v>
      </c>
      <c r="I656">
        <f t="shared" si="76"/>
        <v>2.5</v>
      </c>
      <c r="J656" t="str">
        <f t="shared" si="74"/>
        <v>INSERT INTO public.current_info(
location_id, loading_type, current_type, current_profile_id, depth, current_speed, direction, return_period, probability, unit_id)
 VALUES (5,'long-term','NA',13,284.8,0.198933333333333,null,null,2.5,1);</v>
      </c>
    </row>
    <row r="657" spans="1:10" x14ac:dyDescent="0.25">
      <c r="A657">
        <f t="shared" si="67"/>
        <v>5</v>
      </c>
      <c r="B657" s="60" t="str">
        <f t="shared" si="68"/>
        <v>long-term</v>
      </c>
      <c r="C657" s="62" t="s">
        <v>202</v>
      </c>
      <c r="D657" s="62">
        <f t="shared" si="70"/>
        <v>13</v>
      </c>
      <c r="E657" s="74">
        <f t="shared" si="71"/>
        <v>569.6</v>
      </c>
      <c r="F657" s="75">
        <f>'Ref Current'!$B$109*'Ref Current'!J102</f>
        <v>0.19893333333333332</v>
      </c>
      <c r="I657">
        <f t="shared" si="76"/>
        <v>2.5</v>
      </c>
      <c r="J657" t="str">
        <f t="shared" si="74"/>
        <v>INSERT INTO public.current_info(
location_id, loading_type, current_type, current_profile_id, depth, current_speed, direction, return_period, probability, unit_id)
 VALUES (5,'long-term','NA',13,569.6,0.198933333333333,null,null,2.5,1);</v>
      </c>
    </row>
    <row r="658" spans="1:10" x14ac:dyDescent="0.25">
      <c r="A658">
        <f t="shared" si="67"/>
        <v>5</v>
      </c>
      <c r="B658" s="60" t="str">
        <f t="shared" si="68"/>
        <v>long-term</v>
      </c>
      <c r="C658" s="62" t="s">
        <v>202</v>
      </c>
      <c r="D658" s="62">
        <f t="shared" si="70"/>
        <v>13</v>
      </c>
      <c r="E658" s="74">
        <f t="shared" si="71"/>
        <v>854.4</v>
      </c>
      <c r="F658" s="75">
        <f>'Ref Current'!$B$109*'Ref Current'!J103</f>
        <v>0.19893333333333332</v>
      </c>
      <c r="I658">
        <f t="shared" si="76"/>
        <v>2.5</v>
      </c>
      <c r="J658" t="str">
        <f t="shared" si="74"/>
        <v>INSERT INTO public.current_info(
location_id, loading_type, current_type, current_profile_id, depth, current_speed, direction, return_period, probability, unit_id)
 VALUES (5,'long-term','NA',13,854.4,0.198933333333333,null,null,2.5,1);</v>
      </c>
    </row>
    <row r="659" spans="1:10" x14ac:dyDescent="0.25">
      <c r="A659">
        <f t="shared" si="67"/>
        <v>5</v>
      </c>
      <c r="B659" s="60" t="str">
        <f t="shared" si="68"/>
        <v>long-term</v>
      </c>
      <c r="C659" s="62" t="s">
        <v>202</v>
      </c>
      <c r="D659" s="62">
        <f t="shared" si="70"/>
        <v>13</v>
      </c>
      <c r="E659" s="74">
        <f t="shared" si="71"/>
        <v>1367</v>
      </c>
      <c r="F659" s="75">
        <f>'Ref Current'!$B$109*'Ref Current'!J104</f>
        <v>0.19893333333333332</v>
      </c>
      <c r="I659">
        <f t="shared" si="76"/>
        <v>2.5</v>
      </c>
      <c r="J659" t="str">
        <f t="shared" si="74"/>
        <v>INSERT INTO public.current_info(
location_id, loading_type, current_type, current_profile_id, depth, current_speed, direction, return_period, probability, unit_id)
 VALUES (5,'long-term','NA',13,1367,0.198933333333333,null,null,2.5,1);</v>
      </c>
    </row>
    <row r="660" spans="1:10" x14ac:dyDescent="0.25">
      <c r="A660">
        <f t="shared" si="67"/>
        <v>5</v>
      </c>
      <c r="B660" s="60" t="str">
        <f t="shared" si="68"/>
        <v>long-term</v>
      </c>
      <c r="C660" s="62" t="s">
        <v>202</v>
      </c>
      <c r="D660" s="62">
        <f t="shared" si="70"/>
        <v>14</v>
      </c>
      <c r="E660" s="74">
        <f t="shared" si="71"/>
        <v>0</v>
      </c>
      <c r="F660" s="75">
        <f>'Ref Current'!$B$110*'Ref Current'!J97</f>
        <v>0.80500000000000005</v>
      </c>
      <c r="I660">
        <f>'Ref Current'!G110</f>
        <v>2</v>
      </c>
      <c r="J660" t="str">
        <f t="shared" si="74"/>
        <v>INSERT INTO public.current_info(
location_id, loading_type, current_type, current_profile_id, depth, current_speed, direction, return_period, probability, unit_id)
 VALUES (5,'long-term','NA',14,0,0.805,null,null,2,1);</v>
      </c>
    </row>
    <row r="661" spans="1:10" x14ac:dyDescent="0.25">
      <c r="A661">
        <f t="shared" si="67"/>
        <v>5</v>
      </c>
      <c r="B661" s="60" t="str">
        <f t="shared" si="68"/>
        <v>long-term</v>
      </c>
      <c r="C661" s="62" t="s">
        <v>202</v>
      </c>
      <c r="D661" s="62">
        <f t="shared" si="70"/>
        <v>14</v>
      </c>
      <c r="E661" s="74">
        <f t="shared" si="71"/>
        <v>11.4</v>
      </c>
      <c r="F661" s="75">
        <f>'Ref Current'!$B$110*'Ref Current'!J98</f>
        <v>0.80500000000000005</v>
      </c>
      <c r="I661">
        <f t="shared" ref="I661:I667" si="77">I660</f>
        <v>2</v>
      </c>
      <c r="J661" t="str">
        <f t="shared" si="74"/>
        <v>INSERT INTO public.current_info(
location_id, loading_type, current_type, current_profile_id, depth, current_speed, direction, return_period, probability, unit_id)
 VALUES (5,'long-term','NA',14,11.4,0.805,null,null,2,1);</v>
      </c>
    </row>
    <row r="662" spans="1:10" x14ac:dyDescent="0.25">
      <c r="A662">
        <f t="shared" si="67"/>
        <v>5</v>
      </c>
      <c r="B662" s="60" t="str">
        <f t="shared" si="68"/>
        <v>long-term</v>
      </c>
      <c r="C662" s="62" t="s">
        <v>202</v>
      </c>
      <c r="D662" s="62">
        <f t="shared" si="70"/>
        <v>14</v>
      </c>
      <c r="E662" s="74">
        <f t="shared" si="71"/>
        <v>28.5</v>
      </c>
      <c r="F662" s="75">
        <f>'Ref Current'!$B$110*'Ref Current'!J99</f>
        <v>0.53666666666666663</v>
      </c>
      <c r="I662">
        <f t="shared" si="77"/>
        <v>2</v>
      </c>
      <c r="J662" t="str">
        <f t="shared" si="74"/>
        <v>INSERT INTO public.current_info(
location_id, loading_type, current_type, current_profile_id, depth, current_speed, direction, return_period, probability, unit_id)
 VALUES (5,'long-term','NA',14,28.5,0.536666666666667,null,null,2,1);</v>
      </c>
    </row>
    <row r="663" spans="1:10" x14ac:dyDescent="0.25">
      <c r="A663">
        <f t="shared" si="67"/>
        <v>5</v>
      </c>
      <c r="B663" s="60" t="str">
        <f t="shared" si="68"/>
        <v>long-term</v>
      </c>
      <c r="C663" s="62" t="s">
        <v>202</v>
      </c>
      <c r="D663" s="62">
        <f t="shared" si="70"/>
        <v>14</v>
      </c>
      <c r="E663" s="74">
        <f t="shared" si="71"/>
        <v>113.9</v>
      </c>
      <c r="F663" s="75">
        <f>'Ref Current'!$B$110*'Ref Current'!J100</f>
        <v>0.37566666666666665</v>
      </c>
      <c r="I663">
        <f t="shared" si="77"/>
        <v>2</v>
      </c>
      <c r="J663" t="str">
        <f t="shared" si="74"/>
        <v>INSERT INTO public.current_info(
location_id, loading_type, current_type, current_profile_id, depth, current_speed, direction, return_period, probability, unit_id)
 VALUES (5,'long-term','NA',14,113.9,0.375666666666667,null,null,2,1);</v>
      </c>
    </row>
    <row r="664" spans="1:10" x14ac:dyDescent="0.25">
      <c r="A664">
        <f t="shared" si="67"/>
        <v>5</v>
      </c>
      <c r="B664" s="60" t="str">
        <f t="shared" si="68"/>
        <v>long-term</v>
      </c>
      <c r="C664" s="62" t="s">
        <v>202</v>
      </c>
      <c r="D664" s="62">
        <f t="shared" si="70"/>
        <v>14</v>
      </c>
      <c r="E664" s="74">
        <f t="shared" si="71"/>
        <v>284.8</v>
      </c>
      <c r="F664" s="75">
        <f>'Ref Current'!$B$110*'Ref Current'!J101</f>
        <v>0.21466666666666667</v>
      </c>
      <c r="I664">
        <f t="shared" si="77"/>
        <v>2</v>
      </c>
      <c r="J664" t="str">
        <f t="shared" si="74"/>
        <v>INSERT INTO public.current_info(
location_id, loading_type, current_type, current_profile_id, depth, current_speed, direction, return_period, probability, unit_id)
 VALUES (5,'long-term','NA',14,284.8,0.214666666666667,null,null,2,1);</v>
      </c>
    </row>
    <row r="665" spans="1:10" x14ac:dyDescent="0.25">
      <c r="A665">
        <f t="shared" si="67"/>
        <v>5</v>
      </c>
      <c r="B665" s="60" t="str">
        <f t="shared" si="68"/>
        <v>long-term</v>
      </c>
      <c r="C665" s="62" t="s">
        <v>202</v>
      </c>
      <c r="D665" s="62">
        <f t="shared" si="70"/>
        <v>14</v>
      </c>
      <c r="E665" s="74">
        <f t="shared" si="71"/>
        <v>569.6</v>
      </c>
      <c r="F665" s="75">
        <f>'Ref Current'!$B$110*'Ref Current'!J102</f>
        <v>0.21466666666666667</v>
      </c>
      <c r="I665">
        <f t="shared" si="77"/>
        <v>2</v>
      </c>
      <c r="J665" t="str">
        <f t="shared" si="74"/>
        <v>INSERT INTO public.current_info(
location_id, loading_type, current_type, current_profile_id, depth, current_speed, direction, return_period, probability, unit_id)
 VALUES (5,'long-term','NA',14,569.6,0.214666666666667,null,null,2,1);</v>
      </c>
    </row>
    <row r="666" spans="1:10" x14ac:dyDescent="0.25">
      <c r="A666">
        <f t="shared" si="67"/>
        <v>5</v>
      </c>
      <c r="B666" s="60" t="str">
        <f t="shared" si="68"/>
        <v>long-term</v>
      </c>
      <c r="C666" s="62" t="s">
        <v>202</v>
      </c>
      <c r="D666" s="62">
        <f t="shared" si="70"/>
        <v>14</v>
      </c>
      <c r="E666" s="74">
        <f t="shared" si="71"/>
        <v>854.4</v>
      </c>
      <c r="F666" s="75">
        <f>'Ref Current'!$B$110*'Ref Current'!J103</f>
        <v>0.21466666666666667</v>
      </c>
      <c r="I666">
        <f t="shared" si="77"/>
        <v>2</v>
      </c>
      <c r="J666" t="str">
        <f t="shared" si="74"/>
        <v>INSERT INTO public.current_info(
location_id, loading_type, current_type, current_profile_id, depth, current_speed, direction, return_period, probability, unit_id)
 VALUES (5,'long-term','NA',14,854.4,0.214666666666667,null,null,2,1);</v>
      </c>
    </row>
    <row r="667" spans="1:10" x14ac:dyDescent="0.25">
      <c r="A667">
        <f t="shared" si="67"/>
        <v>5</v>
      </c>
      <c r="B667" s="60" t="str">
        <f t="shared" si="68"/>
        <v>long-term</v>
      </c>
      <c r="C667" s="62" t="s">
        <v>202</v>
      </c>
      <c r="D667" s="62">
        <f t="shared" si="70"/>
        <v>14</v>
      </c>
      <c r="E667" s="74">
        <f t="shared" si="71"/>
        <v>1367</v>
      </c>
      <c r="F667" s="75">
        <f>'Ref Current'!$B$110*'Ref Current'!J104</f>
        <v>0.21466666666666667</v>
      </c>
      <c r="I667">
        <f t="shared" si="77"/>
        <v>2</v>
      </c>
      <c r="J667" t="str">
        <f t="shared" si="74"/>
        <v>INSERT INTO public.current_info(
location_id, loading_type, current_type, current_profile_id, depth, current_speed, direction, return_period, probability, unit_id)
 VALUES (5,'long-term','NA',14,1367,0.214666666666667,null,null,2,1);</v>
      </c>
    </row>
    <row r="668" spans="1:10" x14ac:dyDescent="0.25">
      <c r="A668">
        <f t="shared" si="67"/>
        <v>5</v>
      </c>
      <c r="B668" s="60" t="str">
        <f t="shared" si="68"/>
        <v>long-term</v>
      </c>
      <c r="C668" s="62" t="s">
        <v>202</v>
      </c>
      <c r="D668" s="62">
        <f t="shared" si="70"/>
        <v>15</v>
      </c>
      <c r="E668" s="74">
        <f t="shared" si="71"/>
        <v>0</v>
      </c>
      <c r="F668" s="75">
        <f>'Ref Current'!$B$111*'Ref Current'!J97</f>
        <v>0.84899999999999998</v>
      </c>
      <c r="I668">
        <f>'Ref Current'!G111</f>
        <v>1</v>
      </c>
      <c r="J668" t="str">
        <f t="shared" si="74"/>
        <v>INSERT INTO public.current_info(
location_id, loading_type, current_type, current_profile_id, depth, current_speed, direction, return_period, probability, unit_id)
 VALUES (5,'long-term','NA',15,0,0.849,null,null,1,1);</v>
      </c>
    </row>
    <row r="669" spans="1:10" x14ac:dyDescent="0.25">
      <c r="A669">
        <f t="shared" si="67"/>
        <v>5</v>
      </c>
      <c r="B669" s="60" t="str">
        <f t="shared" si="68"/>
        <v>long-term</v>
      </c>
      <c r="C669" s="62" t="s">
        <v>202</v>
      </c>
      <c r="D669" s="62">
        <f t="shared" si="70"/>
        <v>15</v>
      </c>
      <c r="E669" s="74">
        <f t="shared" si="71"/>
        <v>11.4</v>
      </c>
      <c r="F669" s="75">
        <f>'Ref Current'!$B$111*'Ref Current'!J98</f>
        <v>0.84899999999999998</v>
      </c>
      <c r="I669">
        <f t="shared" ref="I669:I675" si="78">I668</f>
        <v>1</v>
      </c>
      <c r="J669" t="str">
        <f t="shared" si="74"/>
        <v>INSERT INTO public.current_info(
location_id, loading_type, current_type, current_profile_id, depth, current_speed, direction, return_period, probability, unit_id)
 VALUES (5,'long-term','NA',15,11.4,0.849,null,null,1,1);</v>
      </c>
    </row>
    <row r="670" spans="1:10" x14ac:dyDescent="0.25">
      <c r="A670">
        <f t="shared" si="67"/>
        <v>5</v>
      </c>
      <c r="B670" s="60" t="str">
        <f t="shared" si="68"/>
        <v>long-term</v>
      </c>
      <c r="C670" s="62" t="s">
        <v>202</v>
      </c>
      <c r="D670" s="62">
        <f t="shared" si="70"/>
        <v>15</v>
      </c>
      <c r="E670" s="74">
        <f t="shared" si="71"/>
        <v>28.5</v>
      </c>
      <c r="F670" s="75">
        <f>'Ref Current'!$B$111*'Ref Current'!J99</f>
        <v>0.56599999999999995</v>
      </c>
      <c r="I670">
        <f t="shared" si="78"/>
        <v>1</v>
      </c>
      <c r="J670" t="str">
        <f t="shared" si="74"/>
        <v>INSERT INTO public.current_info(
location_id, loading_type, current_type, current_profile_id, depth, current_speed, direction, return_period, probability, unit_id)
 VALUES (5,'long-term','NA',15,28.5,0.566,null,null,1,1);</v>
      </c>
    </row>
    <row r="671" spans="1:10" x14ac:dyDescent="0.25">
      <c r="A671">
        <f t="shared" si="67"/>
        <v>5</v>
      </c>
      <c r="B671" s="60" t="str">
        <f t="shared" si="68"/>
        <v>long-term</v>
      </c>
      <c r="C671" s="62" t="s">
        <v>202</v>
      </c>
      <c r="D671" s="62">
        <f t="shared" si="70"/>
        <v>15</v>
      </c>
      <c r="E671" s="74">
        <f t="shared" si="71"/>
        <v>113.9</v>
      </c>
      <c r="F671" s="75">
        <f>'Ref Current'!$B$111*'Ref Current'!J100</f>
        <v>0.39619999999999994</v>
      </c>
      <c r="I671">
        <f t="shared" si="78"/>
        <v>1</v>
      </c>
      <c r="J671" t="str">
        <f t="shared" si="74"/>
        <v>INSERT INTO public.current_info(
location_id, loading_type, current_type, current_profile_id, depth, current_speed, direction, return_period, probability, unit_id)
 VALUES (5,'long-term','NA',15,113.9,0.3962,null,null,1,1);</v>
      </c>
    </row>
    <row r="672" spans="1:10" x14ac:dyDescent="0.25">
      <c r="A672">
        <f t="shared" si="67"/>
        <v>5</v>
      </c>
      <c r="B672" s="60" t="str">
        <f t="shared" si="68"/>
        <v>long-term</v>
      </c>
      <c r="C672" s="62" t="s">
        <v>202</v>
      </c>
      <c r="D672" s="62">
        <f t="shared" si="70"/>
        <v>15</v>
      </c>
      <c r="E672" s="74">
        <f t="shared" si="71"/>
        <v>284.8</v>
      </c>
      <c r="F672" s="75">
        <f>'Ref Current'!$B$111*'Ref Current'!J101</f>
        <v>0.22639999999999999</v>
      </c>
      <c r="I672">
        <f t="shared" si="78"/>
        <v>1</v>
      </c>
      <c r="J672" t="str">
        <f t="shared" si="74"/>
        <v>INSERT INTO public.current_info(
location_id, loading_type, current_type, current_profile_id, depth, current_speed, direction, return_period, probability, unit_id)
 VALUES (5,'long-term','NA',15,284.8,0.2264,null,null,1,1);</v>
      </c>
    </row>
    <row r="673" spans="1:10" x14ac:dyDescent="0.25">
      <c r="A673">
        <f t="shared" si="67"/>
        <v>5</v>
      </c>
      <c r="B673" s="60" t="str">
        <f t="shared" si="68"/>
        <v>long-term</v>
      </c>
      <c r="C673" s="62" t="s">
        <v>202</v>
      </c>
      <c r="D673" s="62">
        <f t="shared" si="70"/>
        <v>15</v>
      </c>
      <c r="E673" s="74">
        <f t="shared" si="71"/>
        <v>569.6</v>
      </c>
      <c r="F673" s="75">
        <f>'Ref Current'!$B$111*'Ref Current'!J102</f>
        <v>0.22639999999999999</v>
      </c>
      <c r="I673">
        <f t="shared" si="78"/>
        <v>1</v>
      </c>
      <c r="J673" t="str">
        <f t="shared" si="74"/>
        <v>INSERT INTO public.current_info(
location_id, loading_type, current_type, current_profile_id, depth, current_speed, direction, return_period, probability, unit_id)
 VALUES (5,'long-term','NA',15,569.6,0.2264,null,null,1,1);</v>
      </c>
    </row>
    <row r="674" spans="1:10" x14ac:dyDescent="0.25">
      <c r="A674">
        <f t="shared" si="67"/>
        <v>5</v>
      </c>
      <c r="B674" s="60" t="str">
        <f t="shared" si="68"/>
        <v>long-term</v>
      </c>
      <c r="C674" s="62" t="s">
        <v>202</v>
      </c>
      <c r="D674" s="62">
        <f t="shared" si="70"/>
        <v>15</v>
      </c>
      <c r="E674" s="74">
        <f t="shared" si="71"/>
        <v>854.4</v>
      </c>
      <c r="F674" s="75">
        <f>'Ref Current'!$B$111*'Ref Current'!J103</f>
        <v>0.22639999999999999</v>
      </c>
      <c r="I674">
        <f t="shared" si="78"/>
        <v>1</v>
      </c>
      <c r="J674" t="str">
        <f t="shared" si="74"/>
        <v>INSERT INTO public.current_info(
location_id, loading_type, current_type, current_profile_id, depth, current_speed, direction, return_period, probability, unit_id)
 VALUES (5,'long-term','NA',15,854.4,0.2264,null,null,1,1);</v>
      </c>
    </row>
    <row r="675" spans="1:10" x14ac:dyDescent="0.25">
      <c r="A675">
        <f t="shared" si="67"/>
        <v>5</v>
      </c>
      <c r="B675" s="60" t="str">
        <f t="shared" si="68"/>
        <v>long-term</v>
      </c>
      <c r="C675" s="62" t="s">
        <v>202</v>
      </c>
      <c r="D675" s="62">
        <f t="shared" si="70"/>
        <v>15</v>
      </c>
      <c r="E675" s="74">
        <f t="shared" si="71"/>
        <v>1367</v>
      </c>
      <c r="F675" s="75">
        <f>'Ref Current'!$B$111*'Ref Current'!J104</f>
        <v>0.22639999999999999</v>
      </c>
      <c r="I675">
        <f t="shared" si="78"/>
        <v>1</v>
      </c>
      <c r="J675" t="str">
        <f t="shared" si="74"/>
        <v>INSERT INTO public.current_info(
location_id, loading_type, current_type, current_profile_id, depth, current_speed, direction, return_period, probability, unit_id)
 VALUES (5,'long-term','NA',15,1367,0.2264,null,null,1,1);</v>
      </c>
    </row>
    <row r="676" spans="1:10" x14ac:dyDescent="0.25">
      <c r="A676">
        <f t="shared" si="67"/>
        <v>5</v>
      </c>
      <c r="B676" s="60" t="str">
        <f t="shared" si="68"/>
        <v>long-term</v>
      </c>
      <c r="C676" s="62" t="s">
        <v>202</v>
      </c>
      <c r="D676" s="62">
        <f t="shared" si="70"/>
        <v>16</v>
      </c>
      <c r="E676" s="74">
        <f t="shared" si="71"/>
        <v>0</v>
      </c>
      <c r="F676" s="75">
        <f>'Ref Current'!$B$112*'Ref Current'!J97</f>
        <v>0.91900000000000004</v>
      </c>
      <c r="I676">
        <f>'Ref Current'!G112</f>
        <v>1</v>
      </c>
      <c r="J676" t="str">
        <f t="shared" si="74"/>
        <v>INSERT INTO public.current_info(
location_id, loading_type, current_type, current_profile_id, depth, current_speed, direction, return_period, probability, unit_id)
 VALUES (5,'long-term','NA',16,0,0.919,null,null,1,1);</v>
      </c>
    </row>
    <row r="677" spans="1:10" x14ac:dyDescent="0.25">
      <c r="A677">
        <f t="shared" si="67"/>
        <v>5</v>
      </c>
      <c r="B677" s="60" t="str">
        <f t="shared" si="68"/>
        <v>long-term</v>
      </c>
      <c r="C677" s="62" t="s">
        <v>202</v>
      </c>
      <c r="D677" s="62">
        <f t="shared" si="70"/>
        <v>16</v>
      </c>
      <c r="E677" s="74">
        <f t="shared" si="71"/>
        <v>11.4</v>
      </c>
      <c r="F677" s="75">
        <f>'Ref Current'!$B$112*'Ref Current'!J98</f>
        <v>0.91900000000000004</v>
      </c>
      <c r="I677">
        <f t="shared" ref="I677:I683" si="79">I676</f>
        <v>1</v>
      </c>
      <c r="J677" t="str">
        <f t="shared" si="74"/>
        <v>INSERT INTO public.current_info(
location_id, loading_type, current_type, current_profile_id, depth, current_speed, direction, return_period, probability, unit_id)
 VALUES (5,'long-term','NA',16,11.4,0.919,null,null,1,1);</v>
      </c>
    </row>
    <row r="678" spans="1:10" x14ac:dyDescent="0.25">
      <c r="A678">
        <f t="shared" si="67"/>
        <v>5</v>
      </c>
      <c r="B678" s="60" t="str">
        <f t="shared" si="68"/>
        <v>long-term</v>
      </c>
      <c r="C678" s="62" t="s">
        <v>202</v>
      </c>
      <c r="D678" s="62">
        <f t="shared" si="70"/>
        <v>16</v>
      </c>
      <c r="E678" s="74">
        <f t="shared" si="71"/>
        <v>28.5</v>
      </c>
      <c r="F678" s="75">
        <f>'Ref Current'!$B$112*'Ref Current'!J99</f>
        <v>0.61266666666666669</v>
      </c>
      <c r="I678">
        <f t="shared" si="79"/>
        <v>1</v>
      </c>
      <c r="J678" t="str">
        <f t="shared" si="74"/>
        <v>INSERT INTO public.current_info(
location_id, loading_type, current_type, current_profile_id, depth, current_speed, direction, return_period, probability, unit_id)
 VALUES (5,'long-term','NA',16,28.5,0.612666666666667,null,null,1,1);</v>
      </c>
    </row>
    <row r="679" spans="1:10" x14ac:dyDescent="0.25">
      <c r="A679">
        <f t="shared" si="67"/>
        <v>5</v>
      </c>
      <c r="B679" s="60" t="str">
        <f t="shared" si="68"/>
        <v>long-term</v>
      </c>
      <c r="C679" s="62" t="s">
        <v>202</v>
      </c>
      <c r="D679" s="62">
        <f t="shared" si="70"/>
        <v>16</v>
      </c>
      <c r="E679" s="74">
        <f t="shared" si="71"/>
        <v>113.9</v>
      </c>
      <c r="F679" s="75">
        <f>'Ref Current'!$B$112*'Ref Current'!J100</f>
        <v>0.42886666666666662</v>
      </c>
      <c r="I679">
        <f t="shared" si="79"/>
        <v>1</v>
      </c>
      <c r="J679" t="str">
        <f t="shared" si="74"/>
        <v>INSERT INTO public.current_info(
location_id, loading_type, current_type, current_profile_id, depth, current_speed, direction, return_period, probability, unit_id)
 VALUES (5,'long-term','NA',16,113.9,0.428866666666667,null,null,1,1);</v>
      </c>
    </row>
    <row r="680" spans="1:10" x14ac:dyDescent="0.25">
      <c r="A680">
        <f t="shared" si="67"/>
        <v>5</v>
      </c>
      <c r="B680" s="60" t="str">
        <f t="shared" si="68"/>
        <v>long-term</v>
      </c>
      <c r="C680" s="62" t="s">
        <v>202</v>
      </c>
      <c r="D680" s="62">
        <f t="shared" si="70"/>
        <v>16</v>
      </c>
      <c r="E680" s="74">
        <f t="shared" si="71"/>
        <v>284.8</v>
      </c>
      <c r="F680" s="75">
        <f>'Ref Current'!$B$112*'Ref Current'!J101</f>
        <v>0.24506666666666668</v>
      </c>
      <c r="I680">
        <f t="shared" si="79"/>
        <v>1</v>
      </c>
      <c r="J680" t="str">
        <f t="shared" si="74"/>
        <v>INSERT INTO public.current_info(
location_id, loading_type, current_type, current_profile_id, depth, current_speed, direction, return_period, probability, unit_id)
 VALUES (5,'long-term','NA',16,284.8,0.245066666666667,null,null,1,1);</v>
      </c>
    </row>
    <row r="681" spans="1:10" x14ac:dyDescent="0.25">
      <c r="A681">
        <f t="shared" si="67"/>
        <v>5</v>
      </c>
      <c r="B681" s="60" t="str">
        <f t="shared" si="68"/>
        <v>long-term</v>
      </c>
      <c r="C681" s="62" t="s">
        <v>202</v>
      </c>
      <c r="D681" s="62">
        <f t="shared" si="70"/>
        <v>16</v>
      </c>
      <c r="E681" s="74">
        <f t="shared" si="71"/>
        <v>569.6</v>
      </c>
      <c r="F681" s="75">
        <f>'Ref Current'!$B$112*'Ref Current'!J102</f>
        <v>0.24506666666666668</v>
      </c>
      <c r="I681">
        <f t="shared" si="79"/>
        <v>1</v>
      </c>
      <c r="J681" t="str">
        <f t="shared" si="74"/>
        <v>INSERT INTO public.current_info(
location_id, loading_type, current_type, current_profile_id, depth, current_speed, direction, return_period, probability, unit_id)
 VALUES (5,'long-term','NA',16,569.6,0.245066666666667,null,null,1,1);</v>
      </c>
    </row>
    <row r="682" spans="1:10" x14ac:dyDescent="0.25">
      <c r="A682">
        <f t="shared" si="67"/>
        <v>5</v>
      </c>
      <c r="B682" s="60" t="str">
        <f t="shared" si="68"/>
        <v>long-term</v>
      </c>
      <c r="C682" s="62" t="s">
        <v>202</v>
      </c>
      <c r="D682" s="62">
        <f t="shared" si="70"/>
        <v>16</v>
      </c>
      <c r="E682" s="74">
        <f t="shared" si="71"/>
        <v>854.4</v>
      </c>
      <c r="F682" s="75">
        <f>'Ref Current'!$B$112*'Ref Current'!J103</f>
        <v>0.24506666666666668</v>
      </c>
      <c r="I682">
        <f t="shared" si="79"/>
        <v>1</v>
      </c>
      <c r="J682" t="str">
        <f t="shared" si="74"/>
        <v>INSERT INTO public.current_info(
location_id, loading_type, current_type, current_profile_id, depth, current_speed, direction, return_period, probability, unit_id)
 VALUES (5,'long-term','NA',16,854.4,0.245066666666667,null,null,1,1);</v>
      </c>
    </row>
    <row r="683" spans="1:10" x14ac:dyDescent="0.25">
      <c r="A683">
        <f t="shared" si="67"/>
        <v>5</v>
      </c>
      <c r="B683" s="60" t="str">
        <f t="shared" si="68"/>
        <v>long-term</v>
      </c>
      <c r="C683" s="62" t="s">
        <v>202</v>
      </c>
      <c r="D683" s="62">
        <f t="shared" si="70"/>
        <v>16</v>
      </c>
      <c r="E683" s="74">
        <f t="shared" si="71"/>
        <v>1367</v>
      </c>
      <c r="F683" s="75">
        <f>'Ref Current'!$B$112*'Ref Current'!J104</f>
        <v>0.24506666666666668</v>
      </c>
      <c r="I683">
        <f t="shared" si="79"/>
        <v>1</v>
      </c>
      <c r="J683" t="str">
        <f t="shared" si="74"/>
        <v>INSERT INTO public.current_info(
location_id, loading_type, current_type, current_profile_id, depth, current_speed, direction, return_period, probability, unit_id)
 VALUES (5,'long-term','NA',16,1367,0.245066666666667,null,null,1,1);</v>
      </c>
    </row>
    <row r="684" spans="1:10" x14ac:dyDescent="0.25">
      <c r="A684">
        <f t="shared" si="67"/>
        <v>5</v>
      </c>
      <c r="B684" s="60" t="str">
        <f t="shared" si="68"/>
        <v>long-term</v>
      </c>
      <c r="C684" s="62" t="s">
        <v>202</v>
      </c>
      <c r="D684" s="62">
        <f t="shared" si="70"/>
        <v>17</v>
      </c>
      <c r="E684" s="74">
        <f t="shared" si="71"/>
        <v>0</v>
      </c>
      <c r="F684" s="75">
        <f>'Ref Current'!$B$113*'Ref Current'!J97</f>
        <v>0.94699999999999995</v>
      </c>
      <c r="I684">
        <f>'Ref Current'!G113</f>
        <v>0.25</v>
      </c>
      <c r="J684" t="str">
        <f t="shared" si="74"/>
        <v>INSERT INTO public.current_info(
location_id, loading_type, current_type, current_profile_id, depth, current_speed, direction, return_period, probability, unit_id)
 VALUES (5,'long-term','NA',17,0,0.947,null,null,0.25,1);</v>
      </c>
    </row>
    <row r="685" spans="1:10" x14ac:dyDescent="0.25">
      <c r="A685">
        <f t="shared" si="67"/>
        <v>5</v>
      </c>
      <c r="B685" s="60" t="str">
        <f t="shared" si="68"/>
        <v>long-term</v>
      </c>
      <c r="C685" s="62" t="s">
        <v>202</v>
      </c>
      <c r="D685" s="62">
        <f t="shared" si="70"/>
        <v>17</v>
      </c>
      <c r="E685" s="74">
        <f t="shared" si="71"/>
        <v>11.4</v>
      </c>
      <c r="F685" s="75">
        <f>'Ref Current'!$B$113*'Ref Current'!J98</f>
        <v>0.94699999999999995</v>
      </c>
      <c r="I685">
        <f t="shared" ref="I685:I691" si="80">I684</f>
        <v>0.25</v>
      </c>
      <c r="J685" t="str">
        <f t="shared" si="74"/>
        <v>INSERT INTO public.current_info(
location_id, loading_type, current_type, current_profile_id, depth, current_speed, direction, return_period, probability, unit_id)
 VALUES (5,'long-term','NA',17,11.4,0.947,null,null,0.25,1);</v>
      </c>
    </row>
    <row r="686" spans="1:10" x14ac:dyDescent="0.25">
      <c r="A686">
        <f t="shared" ref="A686:B701" si="81">A685</f>
        <v>5</v>
      </c>
      <c r="B686" s="60" t="str">
        <f t="shared" si="81"/>
        <v>long-term</v>
      </c>
      <c r="C686" s="62" t="s">
        <v>202</v>
      </c>
      <c r="D686" s="62">
        <f t="shared" si="70"/>
        <v>17</v>
      </c>
      <c r="E686" s="74">
        <f t="shared" si="71"/>
        <v>28.5</v>
      </c>
      <c r="F686" s="75">
        <f>'Ref Current'!$B$113*'Ref Current'!J99</f>
        <v>0.6313333333333333</v>
      </c>
      <c r="I686">
        <f t="shared" si="80"/>
        <v>0.25</v>
      </c>
      <c r="J686" t="str">
        <f t="shared" si="74"/>
        <v>INSERT INTO public.current_info(
location_id, loading_type, current_type, current_profile_id, depth, current_speed, direction, return_period, probability, unit_id)
 VALUES (5,'long-term','NA',17,28.5,0.631333333333333,null,null,0.25,1);</v>
      </c>
    </row>
    <row r="687" spans="1:10" x14ac:dyDescent="0.25">
      <c r="A687">
        <f t="shared" si="81"/>
        <v>5</v>
      </c>
      <c r="B687" s="60" t="str">
        <f t="shared" si="81"/>
        <v>long-term</v>
      </c>
      <c r="C687" s="62" t="s">
        <v>202</v>
      </c>
      <c r="D687" s="62">
        <f t="shared" si="70"/>
        <v>17</v>
      </c>
      <c r="E687" s="74">
        <f t="shared" si="71"/>
        <v>113.9</v>
      </c>
      <c r="F687" s="75">
        <f>'Ref Current'!$B$113*'Ref Current'!J100</f>
        <v>0.44193333333333329</v>
      </c>
      <c r="I687">
        <f t="shared" si="80"/>
        <v>0.25</v>
      </c>
      <c r="J687" t="str">
        <f t="shared" si="74"/>
        <v>INSERT INTO public.current_info(
location_id, loading_type, current_type, current_profile_id, depth, current_speed, direction, return_period, probability, unit_id)
 VALUES (5,'long-term','NA',17,113.9,0.441933333333333,null,null,0.25,1);</v>
      </c>
    </row>
    <row r="688" spans="1:10" x14ac:dyDescent="0.25">
      <c r="A688">
        <f t="shared" si="81"/>
        <v>5</v>
      </c>
      <c r="B688" s="60" t="str">
        <f t="shared" si="81"/>
        <v>long-term</v>
      </c>
      <c r="C688" s="62" t="s">
        <v>202</v>
      </c>
      <c r="D688" s="62">
        <f t="shared" si="70"/>
        <v>17</v>
      </c>
      <c r="E688" s="74">
        <f t="shared" si="71"/>
        <v>284.8</v>
      </c>
      <c r="F688" s="75">
        <f>'Ref Current'!$B$113*'Ref Current'!J101</f>
        <v>0.25253333333333333</v>
      </c>
      <c r="I688">
        <f t="shared" si="80"/>
        <v>0.25</v>
      </c>
      <c r="J688" t="str">
        <f t="shared" si="74"/>
        <v>INSERT INTO public.current_info(
location_id, loading_type, current_type, current_profile_id, depth, current_speed, direction, return_period, probability, unit_id)
 VALUES (5,'long-term','NA',17,284.8,0.252533333333333,null,null,0.25,1);</v>
      </c>
    </row>
    <row r="689" spans="1:10" x14ac:dyDescent="0.25">
      <c r="A689">
        <f t="shared" si="81"/>
        <v>5</v>
      </c>
      <c r="B689" s="60" t="str">
        <f t="shared" si="81"/>
        <v>long-term</v>
      </c>
      <c r="C689" s="62" t="s">
        <v>202</v>
      </c>
      <c r="D689" s="62">
        <f t="shared" si="70"/>
        <v>17</v>
      </c>
      <c r="E689" s="74">
        <f t="shared" si="71"/>
        <v>569.6</v>
      </c>
      <c r="F689" s="75">
        <f>'Ref Current'!$B$113*'Ref Current'!J102</f>
        <v>0.25253333333333333</v>
      </c>
      <c r="I689">
        <f t="shared" si="80"/>
        <v>0.25</v>
      </c>
      <c r="J689" t="str">
        <f t="shared" si="74"/>
        <v>INSERT INTO public.current_info(
location_id, loading_type, current_type, current_profile_id, depth, current_speed, direction, return_period, probability, unit_id)
 VALUES (5,'long-term','NA',17,569.6,0.252533333333333,null,null,0.25,1);</v>
      </c>
    </row>
    <row r="690" spans="1:10" x14ac:dyDescent="0.25">
      <c r="A690">
        <f t="shared" si="81"/>
        <v>5</v>
      </c>
      <c r="B690" s="60" t="str">
        <f t="shared" si="81"/>
        <v>long-term</v>
      </c>
      <c r="C690" s="62" t="s">
        <v>202</v>
      </c>
      <c r="D690" s="62">
        <f t="shared" si="70"/>
        <v>17</v>
      </c>
      <c r="E690" s="74">
        <f t="shared" si="71"/>
        <v>854.4</v>
      </c>
      <c r="F690" s="75">
        <f>'Ref Current'!$B$113*'Ref Current'!J103</f>
        <v>0.25253333333333333</v>
      </c>
      <c r="I690">
        <f t="shared" si="80"/>
        <v>0.25</v>
      </c>
      <c r="J690" t="str">
        <f t="shared" si="74"/>
        <v>INSERT INTO public.current_info(
location_id, loading_type, current_type, current_profile_id, depth, current_speed, direction, return_period, probability, unit_id)
 VALUES (5,'long-term','NA',17,854.4,0.252533333333333,null,null,0.25,1);</v>
      </c>
    </row>
    <row r="691" spans="1:10" x14ac:dyDescent="0.25">
      <c r="A691">
        <f t="shared" si="81"/>
        <v>5</v>
      </c>
      <c r="B691" s="60" t="str">
        <f t="shared" si="81"/>
        <v>long-term</v>
      </c>
      <c r="C691" s="62" t="s">
        <v>202</v>
      </c>
      <c r="D691" s="62">
        <f t="shared" si="70"/>
        <v>17</v>
      </c>
      <c r="E691" s="74">
        <f t="shared" si="71"/>
        <v>1367</v>
      </c>
      <c r="F691" s="75">
        <f>'Ref Current'!$B$113*'Ref Current'!J104</f>
        <v>0.25253333333333333</v>
      </c>
      <c r="I691">
        <f t="shared" si="80"/>
        <v>0.25</v>
      </c>
      <c r="J691" t="str">
        <f t="shared" si="74"/>
        <v>INSERT INTO public.current_info(
location_id, loading_type, current_type, current_profile_id, depth, current_speed, direction, return_period, probability, unit_id)
 VALUES (5,'long-term','NA',17,1367,0.252533333333333,null,null,0.25,1);</v>
      </c>
    </row>
    <row r="692" spans="1:10" x14ac:dyDescent="0.25">
      <c r="A692">
        <f t="shared" si="81"/>
        <v>5</v>
      </c>
      <c r="B692" s="60" t="str">
        <f t="shared" si="81"/>
        <v>long-term</v>
      </c>
      <c r="C692" s="62" t="s">
        <v>202</v>
      </c>
      <c r="D692" s="62">
        <f t="shared" si="70"/>
        <v>18</v>
      </c>
      <c r="E692" s="74">
        <f t="shared" si="71"/>
        <v>0</v>
      </c>
      <c r="F692" s="75">
        <f>'Ref Current'!$B$114*'Ref Current'!J97</f>
        <v>0.98399999999999999</v>
      </c>
      <c r="I692">
        <f>'Ref Current'!G114</f>
        <v>0.25</v>
      </c>
      <c r="J692" t="str">
        <f t="shared" si="74"/>
        <v>INSERT INTO public.current_info(
location_id, loading_type, current_type, current_profile_id, depth, current_speed, direction, return_period, probability, unit_id)
 VALUES (5,'long-term','NA',18,0,0.984,null,null,0.25,1);</v>
      </c>
    </row>
    <row r="693" spans="1:10" x14ac:dyDescent="0.25">
      <c r="A693">
        <f t="shared" si="81"/>
        <v>5</v>
      </c>
      <c r="B693" s="60" t="str">
        <f t="shared" si="81"/>
        <v>long-term</v>
      </c>
      <c r="C693" s="62" t="s">
        <v>202</v>
      </c>
      <c r="D693" s="62">
        <f t="shared" ref="D693:D723" si="82">D685+1</f>
        <v>18</v>
      </c>
      <c r="E693" s="74">
        <f t="shared" ref="E693:E723" si="83">E685</f>
        <v>11.4</v>
      </c>
      <c r="F693" s="75">
        <f>'Ref Current'!$B$114*'Ref Current'!J98</f>
        <v>0.98399999999999999</v>
      </c>
      <c r="I693">
        <f t="shared" ref="I693:I699" si="84">I692</f>
        <v>0.25</v>
      </c>
      <c r="J693" t="str">
        <f t="shared" si="74"/>
        <v>INSERT INTO public.current_info(
location_id, loading_type, current_type, current_profile_id, depth, current_speed, direction, return_period, probability, unit_id)
 VALUES (5,'long-term','NA',18,11.4,0.984,null,null,0.25,1);</v>
      </c>
    </row>
    <row r="694" spans="1:10" x14ac:dyDescent="0.25">
      <c r="A694">
        <f t="shared" si="81"/>
        <v>5</v>
      </c>
      <c r="B694" s="60" t="str">
        <f t="shared" si="81"/>
        <v>long-term</v>
      </c>
      <c r="C694" s="62" t="s">
        <v>202</v>
      </c>
      <c r="D694" s="62">
        <f t="shared" si="82"/>
        <v>18</v>
      </c>
      <c r="E694" s="74">
        <f t="shared" si="83"/>
        <v>28.5</v>
      </c>
      <c r="F694" s="75">
        <f>'Ref Current'!$B$114*'Ref Current'!J99</f>
        <v>0.65599999999999992</v>
      </c>
      <c r="I694">
        <f t="shared" si="84"/>
        <v>0.25</v>
      </c>
      <c r="J694" t="str">
        <f t="shared" si="74"/>
        <v>INSERT INTO public.current_info(
location_id, loading_type, current_type, current_profile_id, depth, current_speed, direction, return_period, probability, unit_id)
 VALUES (5,'long-term','NA',18,28.5,0.656,null,null,0.25,1);</v>
      </c>
    </row>
    <row r="695" spans="1:10" x14ac:dyDescent="0.25">
      <c r="A695">
        <f t="shared" si="81"/>
        <v>5</v>
      </c>
      <c r="B695" s="60" t="str">
        <f t="shared" si="81"/>
        <v>long-term</v>
      </c>
      <c r="C695" s="62" t="s">
        <v>202</v>
      </c>
      <c r="D695" s="62">
        <f t="shared" si="82"/>
        <v>18</v>
      </c>
      <c r="E695" s="74">
        <f t="shared" si="83"/>
        <v>113.9</v>
      </c>
      <c r="F695" s="75">
        <f>'Ref Current'!$B$114*'Ref Current'!J100</f>
        <v>0.45919999999999994</v>
      </c>
      <c r="I695">
        <f t="shared" si="84"/>
        <v>0.25</v>
      </c>
      <c r="J695" t="str">
        <f t="shared" si="74"/>
        <v>INSERT INTO public.current_info(
location_id, loading_type, current_type, current_profile_id, depth, current_speed, direction, return_period, probability, unit_id)
 VALUES (5,'long-term','NA',18,113.9,0.4592,null,null,0.25,1);</v>
      </c>
    </row>
    <row r="696" spans="1:10" x14ac:dyDescent="0.25">
      <c r="A696">
        <f t="shared" si="81"/>
        <v>5</v>
      </c>
      <c r="B696" s="60" t="str">
        <f t="shared" si="81"/>
        <v>long-term</v>
      </c>
      <c r="C696" s="62" t="s">
        <v>202</v>
      </c>
      <c r="D696" s="62">
        <f t="shared" si="82"/>
        <v>18</v>
      </c>
      <c r="E696" s="74">
        <f t="shared" si="83"/>
        <v>284.8</v>
      </c>
      <c r="F696" s="75">
        <f>'Ref Current'!$B$114*'Ref Current'!J101</f>
        <v>0.26239999999999997</v>
      </c>
      <c r="I696">
        <f t="shared" si="84"/>
        <v>0.25</v>
      </c>
      <c r="J696" t="str">
        <f t="shared" si="74"/>
        <v>INSERT INTO public.current_info(
location_id, loading_type, current_type, current_profile_id, depth, current_speed, direction, return_period, probability, unit_id)
 VALUES (5,'long-term','NA',18,284.8,0.2624,null,null,0.25,1);</v>
      </c>
    </row>
    <row r="697" spans="1:10" x14ac:dyDescent="0.25">
      <c r="A697">
        <f t="shared" si="81"/>
        <v>5</v>
      </c>
      <c r="B697" s="60" t="str">
        <f t="shared" si="81"/>
        <v>long-term</v>
      </c>
      <c r="C697" s="62" t="s">
        <v>202</v>
      </c>
      <c r="D697" s="62">
        <f t="shared" si="82"/>
        <v>18</v>
      </c>
      <c r="E697" s="74">
        <f t="shared" si="83"/>
        <v>569.6</v>
      </c>
      <c r="F697" s="75">
        <f>'Ref Current'!$B$114*'Ref Current'!J102</f>
        <v>0.26239999999999997</v>
      </c>
      <c r="I697">
        <f t="shared" si="84"/>
        <v>0.25</v>
      </c>
      <c r="J697" t="str">
        <f t="shared" si="74"/>
        <v>INSERT INTO public.current_info(
location_id, loading_type, current_type, current_profile_id, depth, current_speed, direction, return_period, probability, unit_id)
 VALUES (5,'long-term','NA',18,569.6,0.2624,null,null,0.25,1);</v>
      </c>
    </row>
    <row r="698" spans="1:10" x14ac:dyDescent="0.25">
      <c r="A698">
        <f t="shared" si="81"/>
        <v>5</v>
      </c>
      <c r="B698" s="60" t="str">
        <f t="shared" si="81"/>
        <v>long-term</v>
      </c>
      <c r="C698" s="62" t="s">
        <v>202</v>
      </c>
      <c r="D698" s="62">
        <f t="shared" si="82"/>
        <v>18</v>
      </c>
      <c r="E698" s="74">
        <f t="shared" si="83"/>
        <v>854.4</v>
      </c>
      <c r="F698" s="75">
        <f>'Ref Current'!$B$114*'Ref Current'!J103</f>
        <v>0.26239999999999997</v>
      </c>
      <c r="I698">
        <f t="shared" si="84"/>
        <v>0.25</v>
      </c>
      <c r="J698" t="str">
        <f t="shared" si="74"/>
        <v>INSERT INTO public.current_info(
location_id, loading_type, current_type, current_profile_id, depth, current_speed, direction, return_period, probability, unit_id)
 VALUES (5,'long-term','NA',18,854.4,0.2624,null,null,0.25,1);</v>
      </c>
    </row>
    <row r="699" spans="1:10" x14ac:dyDescent="0.25">
      <c r="A699">
        <f t="shared" si="81"/>
        <v>5</v>
      </c>
      <c r="B699" s="60" t="str">
        <f t="shared" si="81"/>
        <v>long-term</v>
      </c>
      <c r="C699" s="62" t="s">
        <v>202</v>
      </c>
      <c r="D699" s="62">
        <f t="shared" si="82"/>
        <v>18</v>
      </c>
      <c r="E699" s="74">
        <f t="shared" si="83"/>
        <v>1367</v>
      </c>
      <c r="F699" s="75">
        <f>'Ref Current'!$B$114*'Ref Current'!J104</f>
        <v>0.26239999999999997</v>
      </c>
      <c r="I699">
        <f t="shared" si="84"/>
        <v>0.25</v>
      </c>
      <c r="J699" t="str">
        <f t="shared" si="74"/>
        <v>INSERT INTO public.current_info(
location_id, loading_type, current_type, current_profile_id, depth, current_speed, direction, return_period, probability, unit_id)
 VALUES (5,'long-term','NA',18,1367,0.2624,null,null,0.25,1);</v>
      </c>
    </row>
    <row r="700" spans="1:10" x14ac:dyDescent="0.25">
      <c r="A700">
        <f t="shared" si="81"/>
        <v>5</v>
      </c>
      <c r="B700" s="60" t="str">
        <f t="shared" si="81"/>
        <v>long-term</v>
      </c>
      <c r="C700" s="62" t="s">
        <v>202</v>
      </c>
      <c r="D700" s="62">
        <f t="shared" si="82"/>
        <v>19</v>
      </c>
      <c r="E700" s="74">
        <f t="shared" si="83"/>
        <v>0</v>
      </c>
      <c r="F700" s="75">
        <f>'Ref Current'!$B$115*'Ref Current'!J97</f>
        <v>1.0449999999999999</v>
      </c>
      <c r="I700">
        <f>'Ref Current'!G115</f>
        <v>0.25</v>
      </c>
      <c r="J700" t="str">
        <f t="shared" si="74"/>
        <v>INSERT INTO public.current_info(
location_id, loading_type, current_type, current_profile_id, depth, current_speed, direction, return_period, probability, unit_id)
 VALUES (5,'long-term','NA',19,0,1.045,null,null,0.25,1);</v>
      </c>
    </row>
    <row r="701" spans="1:10" x14ac:dyDescent="0.25">
      <c r="A701">
        <f t="shared" si="81"/>
        <v>5</v>
      </c>
      <c r="B701" s="60" t="str">
        <f t="shared" si="81"/>
        <v>long-term</v>
      </c>
      <c r="C701" s="62" t="s">
        <v>202</v>
      </c>
      <c r="D701" s="62">
        <f t="shared" si="82"/>
        <v>19</v>
      </c>
      <c r="E701" s="74">
        <f t="shared" si="83"/>
        <v>11.4</v>
      </c>
      <c r="F701" s="75">
        <f>'Ref Current'!$B$115*'Ref Current'!J98</f>
        <v>1.0449999999999999</v>
      </c>
      <c r="I701">
        <f t="shared" ref="I701:I707" si="85">I700</f>
        <v>0.25</v>
      </c>
      <c r="J701" t="str">
        <f t="shared" si="74"/>
        <v>INSERT INTO public.current_info(
location_id, loading_type, current_type, current_profile_id, depth, current_speed, direction, return_period, probability, unit_id)
 VALUES (5,'long-term','NA',19,11.4,1.045,null,null,0.25,1);</v>
      </c>
    </row>
    <row r="702" spans="1:10" x14ac:dyDescent="0.25">
      <c r="A702">
        <f t="shared" ref="A702:B717" si="86">A701</f>
        <v>5</v>
      </c>
      <c r="B702" s="60" t="str">
        <f t="shared" si="86"/>
        <v>long-term</v>
      </c>
      <c r="C702" s="62" t="s">
        <v>202</v>
      </c>
      <c r="D702" s="62">
        <f t="shared" si="82"/>
        <v>19</v>
      </c>
      <c r="E702" s="74">
        <f t="shared" si="83"/>
        <v>28.5</v>
      </c>
      <c r="F702" s="75">
        <f>'Ref Current'!$B$115*'Ref Current'!J99</f>
        <v>0.69666666666666655</v>
      </c>
      <c r="I702">
        <f t="shared" si="85"/>
        <v>0.25</v>
      </c>
      <c r="J702" t="str">
        <f t="shared" si="74"/>
        <v>INSERT INTO public.current_info(
location_id, loading_type, current_type, current_profile_id, depth, current_speed, direction, return_period, probability, unit_id)
 VALUES (5,'long-term','NA',19,28.5,0.696666666666667,null,null,0.25,1);</v>
      </c>
    </row>
    <row r="703" spans="1:10" x14ac:dyDescent="0.25">
      <c r="A703">
        <f t="shared" si="86"/>
        <v>5</v>
      </c>
      <c r="B703" s="60" t="str">
        <f t="shared" si="86"/>
        <v>long-term</v>
      </c>
      <c r="C703" s="62" t="s">
        <v>202</v>
      </c>
      <c r="D703" s="62">
        <f t="shared" si="82"/>
        <v>19</v>
      </c>
      <c r="E703" s="74">
        <f t="shared" si="83"/>
        <v>113.9</v>
      </c>
      <c r="F703" s="75">
        <f>'Ref Current'!$B$115*'Ref Current'!J100</f>
        <v>0.48766666666666658</v>
      </c>
      <c r="I703">
        <f t="shared" si="85"/>
        <v>0.25</v>
      </c>
      <c r="J703" t="str">
        <f t="shared" si="74"/>
        <v>INSERT INTO public.current_info(
location_id, loading_type, current_type, current_profile_id, depth, current_speed, direction, return_period, probability, unit_id)
 VALUES (5,'long-term','NA',19,113.9,0.487666666666667,null,null,0.25,1);</v>
      </c>
    </row>
    <row r="704" spans="1:10" x14ac:dyDescent="0.25">
      <c r="A704">
        <f t="shared" si="86"/>
        <v>5</v>
      </c>
      <c r="B704" s="60" t="str">
        <f t="shared" si="86"/>
        <v>long-term</v>
      </c>
      <c r="C704" s="62" t="s">
        <v>202</v>
      </c>
      <c r="D704" s="62">
        <f t="shared" si="82"/>
        <v>19</v>
      </c>
      <c r="E704" s="74">
        <f t="shared" si="83"/>
        <v>284.8</v>
      </c>
      <c r="F704" s="75">
        <f>'Ref Current'!$B$115*'Ref Current'!J101</f>
        <v>0.27866666666666662</v>
      </c>
      <c r="I704">
        <f t="shared" si="85"/>
        <v>0.25</v>
      </c>
      <c r="J704" t="str">
        <f t="shared" si="74"/>
        <v>INSERT INTO public.current_info(
location_id, loading_type, current_type, current_profile_id, depth, current_speed, direction, return_period, probability, unit_id)
 VALUES (5,'long-term','NA',19,284.8,0.278666666666667,null,null,0.25,1);</v>
      </c>
    </row>
    <row r="705" spans="1:10" x14ac:dyDescent="0.25">
      <c r="A705">
        <f t="shared" si="86"/>
        <v>5</v>
      </c>
      <c r="B705" s="60" t="str">
        <f t="shared" si="86"/>
        <v>long-term</v>
      </c>
      <c r="C705" s="62" t="s">
        <v>202</v>
      </c>
      <c r="D705" s="62">
        <f t="shared" si="82"/>
        <v>19</v>
      </c>
      <c r="E705" s="74">
        <f t="shared" si="83"/>
        <v>569.6</v>
      </c>
      <c r="F705" s="75">
        <f>'Ref Current'!$B$115*'Ref Current'!J102</f>
        <v>0.27866666666666662</v>
      </c>
      <c r="I705">
        <f t="shared" si="85"/>
        <v>0.25</v>
      </c>
      <c r="J705" t="str">
        <f t="shared" si="74"/>
        <v>INSERT INTO public.current_info(
location_id, loading_type, current_type, current_profile_id, depth, current_speed, direction, return_period, probability, unit_id)
 VALUES (5,'long-term','NA',19,569.6,0.278666666666667,null,null,0.25,1);</v>
      </c>
    </row>
    <row r="706" spans="1:10" x14ac:dyDescent="0.25">
      <c r="A706">
        <f t="shared" si="86"/>
        <v>5</v>
      </c>
      <c r="B706" s="60" t="str">
        <f t="shared" si="86"/>
        <v>long-term</v>
      </c>
      <c r="C706" s="62" t="s">
        <v>202</v>
      </c>
      <c r="D706" s="62">
        <f t="shared" si="82"/>
        <v>19</v>
      </c>
      <c r="E706" s="74">
        <f t="shared" si="83"/>
        <v>854.4</v>
      </c>
      <c r="F706" s="75">
        <f>'Ref Current'!$B$115*'Ref Current'!J103</f>
        <v>0.27866666666666662</v>
      </c>
      <c r="I706">
        <f t="shared" si="85"/>
        <v>0.25</v>
      </c>
      <c r="J706" t="str">
        <f t="shared" si="74"/>
        <v>INSERT INTO public.current_info(
location_id, loading_type, current_type, current_profile_id, depth, current_speed, direction, return_period, probability, unit_id)
 VALUES (5,'long-term','NA',19,854.4,0.278666666666667,null,null,0.25,1);</v>
      </c>
    </row>
    <row r="707" spans="1:10" x14ac:dyDescent="0.25">
      <c r="A707">
        <f t="shared" si="86"/>
        <v>5</v>
      </c>
      <c r="B707" s="60" t="str">
        <f t="shared" si="86"/>
        <v>long-term</v>
      </c>
      <c r="C707" s="62" t="s">
        <v>202</v>
      </c>
      <c r="D707" s="62">
        <f t="shared" si="82"/>
        <v>19</v>
      </c>
      <c r="E707" s="74">
        <f t="shared" si="83"/>
        <v>1367</v>
      </c>
      <c r="F707" s="75">
        <f>'Ref Current'!$B$115*'Ref Current'!J104</f>
        <v>0.27866666666666662</v>
      </c>
      <c r="I707">
        <f t="shared" si="85"/>
        <v>0.25</v>
      </c>
      <c r="J707" t="str">
        <f t="shared" si="74"/>
        <v>INSERT INTO public.current_info(
location_id, loading_type, current_type, current_profile_id, depth, current_speed, direction, return_period, probability, unit_id)
 VALUES (5,'long-term','NA',19,1367,0.278666666666667,null,null,0.25,1);</v>
      </c>
    </row>
    <row r="708" spans="1:10" x14ac:dyDescent="0.25">
      <c r="A708">
        <f t="shared" si="86"/>
        <v>5</v>
      </c>
      <c r="B708" s="60" t="str">
        <f t="shared" si="86"/>
        <v>long-term</v>
      </c>
      <c r="C708" s="62" t="s">
        <v>202</v>
      </c>
      <c r="D708" s="62">
        <f t="shared" si="82"/>
        <v>20</v>
      </c>
      <c r="E708" s="74">
        <f t="shared" si="83"/>
        <v>0</v>
      </c>
      <c r="F708" s="75">
        <f>'Ref Current'!$B$116*'Ref Current'!J97</f>
        <v>1.119</v>
      </c>
      <c r="I708">
        <f>'Ref Current'!G116</f>
        <v>0.15</v>
      </c>
      <c r="J708" t="str">
        <f t="shared" ref="J708:J771" si="87">CONCATENATE("INSERT INTO public.current_info(
location_id, loading_type, current_type, current_profile_id, depth, current_speed, direction, return_period, probability, unit_id)
 VALUES (",A708,",'",B708,"','",C708,"',",D708,",",E708,",",F708,",",IF(LEN(G708)&gt;0,G708,"null"),",",IF(LEN(H708)&gt;0,H708,"null"),",",I708,",1);")</f>
        <v>INSERT INTO public.current_info(
location_id, loading_type, current_type, current_profile_id, depth, current_speed, direction, return_period, probability, unit_id)
 VALUES (5,'long-term','NA',20,0,1.119,null,null,0.15,1);</v>
      </c>
    </row>
    <row r="709" spans="1:10" x14ac:dyDescent="0.25">
      <c r="A709">
        <f t="shared" si="86"/>
        <v>5</v>
      </c>
      <c r="B709" s="60" t="str">
        <f t="shared" si="86"/>
        <v>long-term</v>
      </c>
      <c r="C709" s="62" t="s">
        <v>202</v>
      </c>
      <c r="D709" s="62">
        <f t="shared" si="82"/>
        <v>20</v>
      </c>
      <c r="E709" s="74">
        <f t="shared" si="83"/>
        <v>11.4</v>
      </c>
      <c r="F709" s="75">
        <f>'Ref Current'!$B$116*'Ref Current'!J98</f>
        <v>1.119</v>
      </c>
      <c r="I709">
        <f t="shared" ref="I709:I723" si="88">I708</f>
        <v>0.15</v>
      </c>
      <c r="J709" t="str">
        <f t="shared" si="87"/>
        <v>INSERT INTO public.current_info(
location_id, loading_type, current_type, current_profile_id, depth, current_speed, direction, return_period, probability, unit_id)
 VALUES (5,'long-term','NA',20,11.4,1.119,null,null,0.15,1);</v>
      </c>
    </row>
    <row r="710" spans="1:10" x14ac:dyDescent="0.25">
      <c r="A710">
        <f t="shared" si="86"/>
        <v>5</v>
      </c>
      <c r="B710" s="60" t="str">
        <f t="shared" si="86"/>
        <v>long-term</v>
      </c>
      <c r="C710" s="62" t="s">
        <v>202</v>
      </c>
      <c r="D710" s="62">
        <f t="shared" si="82"/>
        <v>20</v>
      </c>
      <c r="E710" s="74">
        <f t="shared" si="83"/>
        <v>28.5</v>
      </c>
      <c r="F710" s="75">
        <f>'Ref Current'!$B$116*'Ref Current'!J99</f>
        <v>0.746</v>
      </c>
      <c r="I710">
        <f t="shared" si="88"/>
        <v>0.15</v>
      </c>
      <c r="J710" t="str">
        <f t="shared" si="87"/>
        <v>INSERT INTO public.current_info(
location_id, loading_type, current_type, current_profile_id, depth, current_speed, direction, return_period, probability, unit_id)
 VALUES (5,'long-term','NA',20,28.5,0.746,null,null,0.15,1);</v>
      </c>
    </row>
    <row r="711" spans="1:10" x14ac:dyDescent="0.25">
      <c r="A711">
        <f t="shared" si="86"/>
        <v>5</v>
      </c>
      <c r="B711" s="60" t="str">
        <f t="shared" si="86"/>
        <v>long-term</v>
      </c>
      <c r="C711" s="62" t="s">
        <v>202</v>
      </c>
      <c r="D711" s="62">
        <f t="shared" si="82"/>
        <v>20</v>
      </c>
      <c r="E711" s="74">
        <f t="shared" si="83"/>
        <v>113.9</v>
      </c>
      <c r="F711" s="75">
        <f>'Ref Current'!$B$116*'Ref Current'!J100</f>
        <v>0.5222</v>
      </c>
      <c r="I711">
        <f t="shared" si="88"/>
        <v>0.15</v>
      </c>
      <c r="J711" t="str">
        <f t="shared" si="87"/>
        <v>INSERT INTO public.current_info(
location_id, loading_type, current_type, current_profile_id, depth, current_speed, direction, return_period, probability, unit_id)
 VALUES (5,'long-term','NA',20,113.9,0.5222,null,null,0.15,1);</v>
      </c>
    </row>
    <row r="712" spans="1:10" x14ac:dyDescent="0.25">
      <c r="A712">
        <f t="shared" si="86"/>
        <v>5</v>
      </c>
      <c r="B712" s="60" t="str">
        <f t="shared" si="86"/>
        <v>long-term</v>
      </c>
      <c r="C712" s="62" t="s">
        <v>202</v>
      </c>
      <c r="D712" s="62">
        <f t="shared" si="82"/>
        <v>20</v>
      </c>
      <c r="E712" s="74">
        <f t="shared" si="83"/>
        <v>284.8</v>
      </c>
      <c r="F712" s="75">
        <f>'Ref Current'!$B$116*'Ref Current'!J101</f>
        <v>0.2984</v>
      </c>
      <c r="I712">
        <f t="shared" si="88"/>
        <v>0.15</v>
      </c>
      <c r="J712" t="str">
        <f t="shared" si="87"/>
        <v>INSERT INTO public.current_info(
location_id, loading_type, current_type, current_profile_id, depth, current_speed, direction, return_period, probability, unit_id)
 VALUES (5,'long-term','NA',20,284.8,0.2984,null,null,0.15,1);</v>
      </c>
    </row>
    <row r="713" spans="1:10" x14ac:dyDescent="0.25">
      <c r="A713">
        <f t="shared" si="86"/>
        <v>5</v>
      </c>
      <c r="B713" s="60" t="str">
        <f t="shared" si="86"/>
        <v>long-term</v>
      </c>
      <c r="C713" s="62" t="s">
        <v>202</v>
      </c>
      <c r="D713" s="62">
        <f t="shared" si="82"/>
        <v>20</v>
      </c>
      <c r="E713" s="74">
        <f t="shared" si="83"/>
        <v>569.6</v>
      </c>
      <c r="F713" s="75">
        <f>'Ref Current'!$B$116*'Ref Current'!J102</f>
        <v>0.2984</v>
      </c>
      <c r="I713">
        <f t="shared" si="88"/>
        <v>0.15</v>
      </c>
      <c r="J713" t="str">
        <f t="shared" si="87"/>
        <v>INSERT INTO public.current_info(
location_id, loading_type, current_type, current_profile_id, depth, current_speed, direction, return_period, probability, unit_id)
 VALUES (5,'long-term','NA',20,569.6,0.2984,null,null,0.15,1);</v>
      </c>
    </row>
    <row r="714" spans="1:10" x14ac:dyDescent="0.25">
      <c r="A714">
        <f t="shared" si="86"/>
        <v>5</v>
      </c>
      <c r="B714" s="60" t="str">
        <f t="shared" si="86"/>
        <v>long-term</v>
      </c>
      <c r="C714" s="62" t="s">
        <v>202</v>
      </c>
      <c r="D714" s="62">
        <f t="shared" si="82"/>
        <v>20</v>
      </c>
      <c r="E714" s="74">
        <f t="shared" si="83"/>
        <v>854.4</v>
      </c>
      <c r="F714" s="75">
        <f>'Ref Current'!$B$116*'Ref Current'!J103</f>
        <v>0.2984</v>
      </c>
      <c r="I714">
        <f t="shared" si="88"/>
        <v>0.15</v>
      </c>
      <c r="J714" t="str">
        <f t="shared" si="87"/>
        <v>INSERT INTO public.current_info(
location_id, loading_type, current_type, current_profile_id, depth, current_speed, direction, return_period, probability, unit_id)
 VALUES (5,'long-term','NA',20,854.4,0.2984,null,null,0.15,1);</v>
      </c>
    </row>
    <row r="715" spans="1:10" x14ac:dyDescent="0.25">
      <c r="A715">
        <f t="shared" si="86"/>
        <v>5</v>
      </c>
      <c r="B715" s="60" t="str">
        <f t="shared" si="86"/>
        <v>long-term</v>
      </c>
      <c r="C715" s="62" t="s">
        <v>202</v>
      </c>
      <c r="D715" s="62">
        <f t="shared" si="82"/>
        <v>20</v>
      </c>
      <c r="E715" s="74">
        <f t="shared" si="83"/>
        <v>1367</v>
      </c>
      <c r="F715" s="75">
        <f>'Ref Current'!$B$116*'Ref Current'!J104</f>
        <v>0.2984</v>
      </c>
      <c r="I715">
        <f t="shared" si="88"/>
        <v>0.15</v>
      </c>
      <c r="J715" t="str">
        <f t="shared" si="87"/>
        <v>INSERT INTO public.current_info(
location_id, loading_type, current_type, current_profile_id, depth, current_speed, direction, return_period, probability, unit_id)
 VALUES (5,'long-term','NA',20,1367,0.2984,null,null,0.15,1);</v>
      </c>
    </row>
    <row r="716" spans="1:10" x14ac:dyDescent="0.25">
      <c r="A716">
        <f t="shared" si="86"/>
        <v>5</v>
      </c>
      <c r="B716" s="60" t="str">
        <f t="shared" si="86"/>
        <v>long-term</v>
      </c>
      <c r="C716" s="62" t="s">
        <v>202</v>
      </c>
      <c r="D716" s="62">
        <f t="shared" si="82"/>
        <v>21</v>
      </c>
      <c r="E716" s="74">
        <f t="shared" si="83"/>
        <v>0</v>
      </c>
      <c r="F716" s="75">
        <f>'Ref Current'!$B$117*'Ref Current'!J97</f>
        <v>1.173</v>
      </c>
      <c r="I716">
        <f>'Ref Current'!G117</f>
        <v>0.05</v>
      </c>
      <c r="J716" t="str">
        <f t="shared" si="87"/>
        <v>INSERT INTO public.current_info(
location_id, loading_type, current_type, current_profile_id, depth, current_speed, direction, return_period, probability, unit_id)
 VALUES (5,'long-term','NA',21,0,1.173,null,null,0.05,1);</v>
      </c>
    </row>
    <row r="717" spans="1:10" x14ac:dyDescent="0.25">
      <c r="A717">
        <f t="shared" si="86"/>
        <v>5</v>
      </c>
      <c r="B717" s="60" t="str">
        <f t="shared" si="86"/>
        <v>long-term</v>
      </c>
      <c r="C717" s="62" t="s">
        <v>202</v>
      </c>
      <c r="D717" s="62">
        <f t="shared" si="82"/>
        <v>21</v>
      </c>
      <c r="E717" s="74">
        <f t="shared" si="83"/>
        <v>11.4</v>
      </c>
      <c r="F717" s="75">
        <f>'Ref Current'!$B$117*'Ref Current'!J98</f>
        <v>1.173</v>
      </c>
      <c r="I717">
        <f t="shared" si="88"/>
        <v>0.05</v>
      </c>
      <c r="J717" t="str">
        <f t="shared" si="87"/>
        <v>INSERT INTO public.current_info(
location_id, loading_type, current_type, current_profile_id, depth, current_speed, direction, return_period, probability, unit_id)
 VALUES (5,'long-term','NA',21,11.4,1.173,null,null,0.05,1);</v>
      </c>
    </row>
    <row r="718" spans="1:10" x14ac:dyDescent="0.25">
      <c r="A718">
        <f t="shared" ref="A718:B723" si="89">A717</f>
        <v>5</v>
      </c>
      <c r="B718" s="60" t="str">
        <f t="shared" si="89"/>
        <v>long-term</v>
      </c>
      <c r="C718" s="62" t="s">
        <v>202</v>
      </c>
      <c r="D718" s="62">
        <f t="shared" si="82"/>
        <v>21</v>
      </c>
      <c r="E718" s="74">
        <f t="shared" si="83"/>
        <v>28.5</v>
      </c>
      <c r="F718" s="75">
        <f>'Ref Current'!$B$117*'Ref Current'!J99</f>
        <v>0.78200000000000003</v>
      </c>
      <c r="I718">
        <f t="shared" si="88"/>
        <v>0.05</v>
      </c>
      <c r="J718" t="str">
        <f t="shared" si="87"/>
        <v>INSERT INTO public.current_info(
location_id, loading_type, current_type, current_profile_id, depth, current_speed, direction, return_period, probability, unit_id)
 VALUES (5,'long-term','NA',21,28.5,0.782,null,null,0.05,1);</v>
      </c>
    </row>
    <row r="719" spans="1:10" x14ac:dyDescent="0.25">
      <c r="A719">
        <f t="shared" si="89"/>
        <v>5</v>
      </c>
      <c r="B719" s="60" t="str">
        <f t="shared" si="89"/>
        <v>long-term</v>
      </c>
      <c r="C719" s="62" t="s">
        <v>202</v>
      </c>
      <c r="D719" s="62">
        <f t="shared" si="82"/>
        <v>21</v>
      </c>
      <c r="E719" s="74">
        <f t="shared" si="83"/>
        <v>113.9</v>
      </c>
      <c r="F719" s="75">
        <f>'Ref Current'!$B$117*'Ref Current'!J100</f>
        <v>0.5474</v>
      </c>
      <c r="I719">
        <f t="shared" si="88"/>
        <v>0.05</v>
      </c>
      <c r="J719" t="str">
        <f t="shared" si="87"/>
        <v>INSERT INTO public.current_info(
location_id, loading_type, current_type, current_profile_id, depth, current_speed, direction, return_period, probability, unit_id)
 VALUES (5,'long-term','NA',21,113.9,0.5474,null,null,0.05,1);</v>
      </c>
    </row>
    <row r="720" spans="1:10" x14ac:dyDescent="0.25">
      <c r="A720">
        <f t="shared" si="89"/>
        <v>5</v>
      </c>
      <c r="B720" s="60" t="str">
        <f t="shared" si="89"/>
        <v>long-term</v>
      </c>
      <c r="C720" s="62" t="s">
        <v>202</v>
      </c>
      <c r="D720" s="62">
        <f t="shared" si="82"/>
        <v>21</v>
      </c>
      <c r="E720" s="74">
        <f t="shared" si="83"/>
        <v>284.8</v>
      </c>
      <c r="F720" s="75">
        <f>'Ref Current'!$B$117*'Ref Current'!J101</f>
        <v>0.31280000000000002</v>
      </c>
      <c r="I720">
        <f t="shared" si="88"/>
        <v>0.05</v>
      </c>
      <c r="J720" t="str">
        <f t="shared" si="87"/>
        <v>INSERT INTO public.current_info(
location_id, loading_type, current_type, current_profile_id, depth, current_speed, direction, return_period, probability, unit_id)
 VALUES (5,'long-term','NA',21,284.8,0.3128,null,null,0.05,1);</v>
      </c>
    </row>
    <row r="721" spans="1:10" x14ac:dyDescent="0.25">
      <c r="A721">
        <f t="shared" si="89"/>
        <v>5</v>
      </c>
      <c r="B721" s="60" t="str">
        <f t="shared" si="89"/>
        <v>long-term</v>
      </c>
      <c r="C721" s="62" t="s">
        <v>202</v>
      </c>
      <c r="D721" s="62">
        <f t="shared" si="82"/>
        <v>21</v>
      </c>
      <c r="E721" s="74">
        <f t="shared" si="83"/>
        <v>569.6</v>
      </c>
      <c r="F721" s="75">
        <f>'Ref Current'!$B$117*'Ref Current'!J102</f>
        <v>0.31280000000000002</v>
      </c>
      <c r="I721">
        <f t="shared" si="88"/>
        <v>0.05</v>
      </c>
      <c r="J721" t="str">
        <f t="shared" si="87"/>
        <v>INSERT INTO public.current_info(
location_id, loading_type, current_type, current_profile_id, depth, current_speed, direction, return_period, probability, unit_id)
 VALUES (5,'long-term','NA',21,569.6,0.3128,null,null,0.05,1);</v>
      </c>
    </row>
    <row r="722" spans="1:10" x14ac:dyDescent="0.25">
      <c r="A722">
        <f t="shared" si="89"/>
        <v>5</v>
      </c>
      <c r="B722" s="60" t="str">
        <f t="shared" si="89"/>
        <v>long-term</v>
      </c>
      <c r="C722" s="62" t="s">
        <v>202</v>
      </c>
      <c r="D722" s="62">
        <f t="shared" si="82"/>
        <v>21</v>
      </c>
      <c r="E722" s="74">
        <f t="shared" si="83"/>
        <v>854.4</v>
      </c>
      <c r="F722" s="75">
        <f>'Ref Current'!$B$117*'Ref Current'!J103</f>
        <v>0.31280000000000002</v>
      </c>
      <c r="I722">
        <f t="shared" si="88"/>
        <v>0.05</v>
      </c>
      <c r="J722" t="str">
        <f t="shared" si="87"/>
        <v>INSERT INTO public.current_info(
location_id, loading_type, current_type, current_profile_id, depth, current_speed, direction, return_period, probability, unit_id)
 VALUES (5,'long-term','NA',21,854.4,0.3128,null,null,0.05,1);</v>
      </c>
    </row>
    <row r="723" spans="1:10" x14ac:dyDescent="0.25">
      <c r="A723">
        <f t="shared" si="89"/>
        <v>5</v>
      </c>
      <c r="B723" s="60" t="str">
        <f t="shared" si="89"/>
        <v>long-term</v>
      </c>
      <c r="C723" s="62" t="s">
        <v>202</v>
      </c>
      <c r="D723" s="62">
        <f t="shared" si="82"/>
        <v>21</v>
      </c>
      <c r="E723" s="74">
        <f t="shared" si="83"/>
        <v>1367</v>
      </c>
      <c r="F723" s="75">
        <f>'Ref Current'!$B$117*'Ref Current'!J104</f>
        <v>0.31280000000000002</v>
      </c>
      <c r="I723">
        <f t="shared" si="88"/>
        <v>0.05</v>
      </c>
      <c r="J723" t="str">
        <f t="shared" si="87"/>
        <v>INSERT INTO public.current_info(
location_id, loading_type, current_type, current_profile_id, depth, current_speed, direction, return_period, probability, unit_id)
 VALUES (5,'long-term','NA',21,1367,0.3128,null,null,0.05,1);</v>
      </c>
    </row>
    <row r="724" spans="1:10" x14ac:dyDescent="0.25">
      <c r="A724">
        <v>3</v>
      </c>
      <c r="B724" s="62" t="s">
        <v>179</v>
      </c>
      <c r="C724" s="62" t="s">
        <v>202</v>
      </c>
      <c r="D724" s="62">
        <v>1</v>
      </c>
      <c r="E724" s="74">
        <v>0</v>
      </c>
      <c r="F724">
        <v>0.2</v>
      </c>
      <c r="I724">
        <v>11.930999999999999</v>
      </c>
      <c r="J724" t="str">
        <f t="shared" si="87"/>
        <v>INSERT INTO public.current_info(
location_id, loading_type, current_type, current_profile_id, depth, current_speed, direction, return_period, probability, unit_id)
 VALUES (3,'long-term','NA',1,0,0.2,null,null,11.931,1);</v>
      </c>
    </row>
    <row r="725" spans="1:10" x14ac:dyDescent="0.25">
      <c r="A725">
        <v>3</v>
      </c>
      <c r="B725" s="62" t="s">
        <v>179</v>
      </c>
      <c r="C725" s="62" t="s">
        <v>202</v>
      </c>
      <c r="D725" s="62">
        <v>1</v>
      </c>
      <c r="E725" s="74">
        <v>10</v>
      </c>
      <c r="F725">
        <v>0.2</v>
      </c>
      <c r="I725">
        <v>11.930999999999999</v>
      </c>
      <c r="J725" t="str">
        <f t="shared" si="87"/>
        <v>INSERT INTO public.current_info(
location_id, loading_type, current_type, current_profile_id, depth, current_speed, direction, return_period, probability, unit_id)
 VALUES (3,'long-term','NA',1,10,0.2,null,null,11.931,1);</v>
      </c>
    </row>
    <row r="726" spans="1:10" x14ac:dyDescent="0.25">
      <c r="A726">
        <v>3</v>
      </c>
      <c r="B726" s="62" t="s">
        <v>179</v>
      </c>
      <c r="C726" s="62" t="s">
        <v>202</v>
      </c>
      <c r="D726" s="62">
        <v>1</v>
      </c>
      <c r="E726" s="74">
        <v>20</v>
      </c>
      <c r="F726">
        <v>0.16000000000000003</v>
      </c>
      <c r="I726">
        <v>11.930999999999999</v>
      </c>
      <c r="J726" t="str">
        <f t="shared" si="87"/>
        <v>INSERT INTO public.current_info(
location_id, loading_type, current_type, current_profile_id, depth, current_speed, direction, return_period, probability, unit_id)
 VALUES (3,'long-term','NA',1,20,0.16,null,null,11.931,1);</v>
      </c>
    </row>
    <row r="727" spans="1:10" x14ac:dyDescent="0.25">
      <c r="A727">
        <v>3</v>
      </c>
      <c r="B727" s="62" t="s">
        <v>179</v>
      </c>
      <c r="C727" s="62" t="s">
        <v>202</v>
      </c>
      <c r="D727" s="62">
        <v>1</v>
      </c>
      <c r="E727" s="74">
        <v>50</v>
      </c>
      <c r="F727">
        <v>0.14399999999999999</v>
      </c>
      <c r="I727">
        <v>11.930999999999999</v>
      </c>
      <c r="J727" t="str">
        <f t="shared" si="87"/>
        <v>INSERT INTO public.current_info(
location_id, loading_type, current_type, current_profile_id, depth, current_speed, direction, return_period, probability, unit_id)
 VALUES (3,'long-term','NA',1,50,0.144,null,null,11.931,1);</v>
      </c>
    </row>
    <row r="728" spans="1:10" x14ac:dyDescent="0.25">
      <c r="A728">
        <v>3</v>
      </c>
      <c r="B728" s="62" t="s">
        <v>179</v>
      </c>
      <c r="C728" s="62" t="s">
        <v>202</v>
      </c>
      <c r="D728" s="62">
        <v>1</v>
      </c>
      <c r="E728" s="74">
        <v>100</v>
      </c>
      <c r="F728">
        <v>0.10200000000000001</v>
      </c>
      <c r="I728">
        <v>11.930999999999999</v>
      </c>
      <c r="J728" t="str">
        <f t="shared" si="87"/>
        <v>INSERT INTO public.current_info(
location_id, loading_type, current_type, current_profile_id, depth, current_speed, direction, return_period, probability, unit_id)
 VALUES (3,'long-term','NA',1,100,0.102,null,null,11.931,1);</v>
      </c>
    </row>
    <row r="729" spans="1:10" x14ac:dyDescent="0.25">
      <c r="A729">
        <v>3</v>
      </c>
      <c r="B729" s="62" t="s">
        <v>179</v>
      </c>
      <c r="C729" s="62" t="s">
        <v>202</v>
      </c>
      <c r="D729" s="62">
        <v>1</v>
      </c>
      <c r="E729" s="74">
        <v>125</v>
      </c>
      <c r="F729">
        <v>8.6000000000000007E-2</v>
      </c>
      <c r="I729">
        <v>11.930999999999999</v>
      </c>
      <c r="J729" t="str">
        <f t="shared" si="87"/>
        <v>INSERT INTO public.current_info(
location_id, loading_type, current_type, current_profile_id, depth, current_speed, direction, return_period, probability, unit_id)
 VALUES (3,'long-term','NA',1,125,0.086,null,null,11.931,1);</v>
      </c>
    </row>
    <row r="730" spans="1:10" x14ac:dyDescent="0.25">
      <c r="A730">
        <v>3</v>
      </c>
      <c r="B730" s="62" t="s">
        <v>179</v>
      </c>
      <c r="C730" s="62" t="s">
        <v>202</v>
      </c>
      <c r="D730" s="62">
        <v>1</v>
      </c>
      <c r="E730" s="74">
        <v>150</v>
      </c>
      <c r="F730">
        <v>7.3999999999999996E-2</v>
      </c>
      <c r="I730">
        <v>11.930999999999999</v>
      </c>
      <c r="J730" t="str">
        <f t="shared" si="87"/>
        <v>INSERT INTO public.current_info(
location_id, loading_type, current_type, current_profile_id, depth, current_speed, direction, return_period, probability, unit_id)
 VALUES (3,'long-term','NA',1,150,0.074,null,null,11.931,1);</v>
      </c>
    </row>
    <row r="731" spans="1:10" x14ac:dyDescent="0.25">
      <c r="A731">
        <v>3</v>
      </c>
      <c r="B731" s="62" t="s">
        <v>179</v>
      </c>
      <c r="C731" s="62" t="s">
        <v>202</v>
      </c>
      <c r="D731" s="62">
        <v>1</v>
      </c>
      <c r="E731" s="74">
        <v>200</v>
      </c>
      <c r="F731">
        <v>5.7999999999999996E-2</v>
      </c>
      <c r="I731">
        <v>11.930999999999999</v>
      </c>
      <c r="J731" t="str">
        <f t="shared" si="87"/>
        <v>INSERT INTO public.current_info(
location_id, loading_type, current_type, current_profile_id, depth, current_speed, direction, return_period, probability, unit_id)
 VALUES (3,'long-term','NA',1,200,0.058,null,null,11.931,1);</v>
      </c>
    </row>
    <row r="732" spans="1:10" x14ac:dyDescent="0.25">
      <c r="A732">
        <v>3</v>
      </c>
      <c r="B732" s="62" t="s">
        <v>179</v>
      </c>
      <c r="C732" s="62" t="s">
        <v>202</v>
      </c>
      <c r="D732" s="62">
        <v>1</v>
      </c>
      <c r="E732" s="74">
        <v>300</v>
      </c>
      <c r="F732">
        <v>0.06</v>
      </c>
      <c r="I732">
        <v>11.930999999999999</v>
      </c>
      <c r="J732" t="str">
        <f t="shared" si="87"/>
        <v>INSERT INTO public.current_info(
location_id, loading_type, current_type, current_profile_id, depth, current_speed, direction, return_period, probability, unit_id)
 VALUES (3,'long-term','NA',1,300,0.06,null,null,11.931,1);</v>
      </c>
    </row>
    <row r="733" spans="1:10" x14ac:dyDescent="0.25">
      <c r="A733">
        <v>3</v>
      </c>
      <c r="B733" s="62" t="s">
        <v>179</v>
      </c>
      <c r="C733" s="62" t="s">
        <v>202</v>
      </c>
      <c r="D733" s="62">
        <v>1</v>
      </c>
      <c r="E733" s="74">
        <v>400</v>
      </c>
      <c r="F733">
        <v>5.6000000000000008E-2</v>
      </c>
      <c r="I733">
        <v>11.930999999999999</v>
      </c>
      <c r="J733" t="str">
        <f t="shared" si="87"/>
        <v>INSERT INTO public.current_info(
location_id, loading_type, current_type, current_profile_id, depth, current_speed, direction, return_period, probability, unit_id)
 VALUES (3,'long-term','NA',1,400,0.056,null,null,11.931,1);</v>
      </c>
    </row>
    <row r="734" spans="1:10" x14ac:dyDescent="0.25">
      <c r="A734">
        <v>3</v>
      </c>
      <c r="B734" s="62" t="s">
        <v>179</v>
      </c>
      <c r="C734" s="62" t="s">
        <v>202</v>
      </c>
      <c r="D734" s="62">
        <v>1</v>
      </c>
      <c r="E734" s="74">
        <v>450</v>
      </c>
      <c r="F734">
        <v>0.05</v>
      </c>
      <c r="I734">
        <v>11.930999999999999</v>
      </c>
      <c r="J734" t="str">
        <f t="shared" si="87"/>
        <v>INSERT INTO public.current_info(
location_id, loading_type, current_type, current_profile_id, depth, current_speed, direction, return_period, probability, unit_id)
 VALUES (3,'long-term','NA',1,450,0.05,null,null,11.931,1);</v>
      </c>
    </row>
    <row r="735" spans="1:10" x14ac:dyDescent="0.25">
      <c r="A735">
        <v>3</v>
      </c>
      <c r="B735" s="62" t="s">
        <v>179</v>
      </c>
      <c r="C735" s="62" t="s">
        <v>202</v>
      </c>
      <c r="D735" s="62">
        <v>1</v>
      </c>
      <c r="E735" s="74">
        <v>500</v>
      </c>
      <c r="F735">
        <v>4.6000000000000006E-2</v>
      </c>
      <c r="I735">
        <v>11.930999999999999</v>
      </c>
      <c r="J735" t="str">
        <f t="shared" si="87"/>
        <v>INSERT INTO public.current_info(
location_id, loading_type, current_type, current_profile_id, depth, current_speed, direction, return_period, probability, unit_id)
 VALUES (3,'long-term','NA',1,500,0.046,null,null,11.931,1);</v>
      </c>
    </row>
    <row r="736" spans="1:10" x14ac:dyDescent="0.25">
      <c r="A736">
        <v>3</v>
      </c>
      <c r="B736" s="62" t="s">
        <v>179</v>
      </c>
      <c r="C736" s="62" t="s">
        <v>202</v>
      </c>
      <c r="D736" s="62">
        <v>1</v>
      </c>
      <c r="E736" s="74">
        <v>627</v>
      </c>
      <c r="F736">
        <v>4.0000000000000008E-2</v>
      </c>
      <c r="I736">
        <v>11.930999999999999</v>
      </c>
      <c r="J736" t="str">
        <f t="shared" si="87"/>
        <v>INSERT INTO public.current_info(
location_id, loading_type, current_type, current_profile_id, depth, current_speed, direction, return_period, probability, unit_id)
 VALUES (3,'long-term','NA',1,627,0.04,null,null,11.931,1);</v>
      </c>
    </row>
    <row r="737" spans="1:10" x14ac:dyDescent="0.25">
      <c r="A737">
        <v>3</v>
      </c>
      <c r="B737" s="62" t="s">
        <v>179</v>
      </c>
      <c r="C737" s="62" t="s">
        <v>202</v>
      </c>
      <c r="D737" s="62">
        <v>1</v>
      </c>
      <c r="E737" s="74">
        <v>800</v>
      </c>
      <c r="F737">
        <v>4.2000000000000003E-2</v>
      </c>
      <c r="I737">
        <v>11.930999999999999</v>
      </c>
      <c r="J737" t="str">
        <f t="shared" si="87"/>
        <v>INSERT INTO public.current_info(
location_id, loading_type, current_type, current_profile_id, depth, current_speed, direction, return_period, probability, unit_id)
 VALUES (3,'long-term','NA',1,800,0.042,null,null,11.931,1);</v>
      </c>
    </row>
    <row r="738" spans="1:10" x14ac:dyDescent="0.25">
      <c r="A738">
        <v>3</v>
      </c>
      <c r="B738" s="62" t="s">
        <v>179</v>
      </c>
      <c r="C738" s="62" t="s">
        <v>202</v>
      </c>
      <c r="D738" s="62">
        <v>1</v>
      </c>
      <c r="E738" s="74">
        <v>1000</v>
      </c>
      <c r="F738">
        <v>5.7999999999999996E-2</v>
      </c>
      <c r="I738">
        <v>11.930999999999999</v>
      </c>
      <c r="J738" t="str">
        <f t="shared" si="87"/>
        <v>INSERT INTO public.current_info(
location_id, loading_type, current_type, current_profile_id, depth, current_speed, direction, return_period, probability, unit_id)
 VALUES (3,'long-term','NA',1,1000,0.058,null,null,11.931,1);</v>
      </c>
    </row>
    <row r="739" spans="1:10" x14ac:dyDescent="0.25">
      <c r="A739">
        <v>3</v>
      </c>
      <c r="B739" s="62" t="s">
        <v>179</v>
      </c>
      <c r="C739" s="62" t="s">
        <v>202</v>
      </c>
      <c r="D739" s="62">
        <v>1</v>
      </c>
      <c r="E739" s="74">
        <v>1250</v>
      </c>
      <c r="F739">
        <v>0.10400000000000001</v>
      </c>
      <c r="I739">
        <v>11.930999999999999</v>
      </c>
      <c r="J739" t="str">
        <f t="shared" si="87"/>
        <v>INSERT INTO public.current_info(
location_id, loading_type, current_type, current_profile_id, depth, current_speed, direction, return_period, probability, unit_id)
 VALUES (3,'long-term','NA',1,1250,0.104,null,null,11.931,1);</v>
      </c>
    </row>
    <row r="740" spans="1:10" x14ac:dyDescent="0.25">
      <c r="A740">
        <v>3</v>
      </c>
      <c r="B740" s="62" t="s">
        <v>179</v>
      </c>
      <c r="C740" s="62" t="s">
        <v>202</v>
      </c>
      <c r="D740" s="62">
        <v>1</v>
      </c>
      <c r="E740" s="74">
        <v>1500</v>
      </c>
      <c r="F740">
        <v>8.6000000000000007E-2</v>
      </c>
      <c r="I740">
        <v>11.930999999999999</v>
      </c>
      <c r="J740" t="str">
        <f t="shared" si="87"/>
        <v>INSERT INTO public.current_info(
location_id, loading_type, current_type, current_profile_id, depth, current_speed, direction, return_period, probability, unit_id)
 VALUES (3,'long-term','NA',1,1500,0.086,null,null,11.931,1);</v>
      </c>
    </row>
    <row r="741" spans="1:10" x14ac:dyDescent="0.25">
      <c r="A741">
        <v>3</v>
      </c>
      <c r="B741" s="62" t="s">
        <v>179</v>
      </c>
      <c r="C741" s="62" t="s">
        <v>202</v>
      </c>
      <c r="D741" s="62">
        <v>1</v>
      </c>
      <c r="E741" s="74">
        <v>1650</v>
      </c>
      <c r="F741">
        <v>6.2E-2</v>
      </c>
      <c r="I741">
        <v>11.930999999999999</v>
      </c>
      <c r="J741" t="str">
        <f t="shared" si="87"/>
        <v>INSERT INTO public.current_info(
location_id, loading_type, current_type, current_profile_id, depth, current_speed, direction, return_period, probability, unit_id)
 VALUES (3,'long-term','NA',1,1650,0.062,null,null,11.931,1);</v>
      </c>
    </row>
    <row r="742" spans="1:10" x14ac:dyDescent="0.25">
      <c r="A742">
        <v>3</v>
      </c>
      <c r="B742" s="62" t="s">
        <v>179</v>
      </c>
      <c r="C742" s="62" t="s">
        <v>202</v>
      </c>
      <c r="D742" s="62">
        <v>2</v>
      </c>
      <c r="E742" s="74">
        <v>0</v>
      </c>
      <c r="F742">
        <v>0.4</v>
      </c>
      <c r="I742">
        <v>31.024999999999999</v>
      </c>
      <c r="J742" t="str">
        <f t="shared" si="87"/>
        <v>INSERT INTO public.current_info(
location_id, loading_type, current_type, current_profile_id, depth, current_speed, direction, return_period, probability, unit_id)
 VALUES (3,'long-term','NA',2,0,0.4,null,null,31.025,1);</v>
      </c>
    </row>
    <row r="743" spans="1:10" x14ac:dyDescent="0.25">
      <c r="A743">
        <v>3</v>
      </c>
      <c r="B743" s="62" t="s">
        <v>179</v>
      </c>
      <c r="C743" s="62" t="s">
        <v>202</v>
      </c>
      <c r="D743" s="62">
        <v>2</v>
      </c>
      <c r="E743" s="74">
        <v>10</v>
      </c>
      <c r="F743">
        <v>0.4</v>
      </c>
      <c r="I743">
        <v>31.024999999999999</v>
      </c>
      <c r="J743" t="str">
        <f t="shared" si="87"/>
        <v>INSERT INTO public.current_info(
location_id, loading_type, current_type, current_profile_id, depth, current_speed, direction, return_period, probability, unit_id)
 VALUES (3,'long-term','NA',2,10,0.4,null,null,31.025,1);</v>
      </c>
    </row>
    <row r="744" spans="1:10" x14ac:dyDescent="0.25">
      <c r="A744">
        <v>3</v>
      </c>
      <c r="B744" s="62" t="s">
        <v>179</v>
      </c>
      <c r="C744" s="62" t="s">
        <v>202</v>
      </c>
      <c r="D744" s="62">
        <v>2</v>
      </c>
      <c r="E744" s="74">
        <v>20</v>
      </c>
      <c r="F744">
        <v>0.32000000000000006</v>
      </c>
      <c r="I744">
        <v>31.024999999999999</v>
      </c>
      <c r="J744" t="str">
        <f t="shared" si="87"/>
        <v>INSERT INTO public.current_info(
location_id, loading_type, current_type, current_profile_id, depth, current_speed, direction, return_period, probability, unit_id)
 VALUES (3,'long-term','NA',2,20,0.32,null,null,31.025,1);</v>
      </c>
    </row>
    <row r="745" spans="1:10" x14ac:dyDescent="0.25">
      <c r="A745">
        <v>3</v>
      </c>
      <c r="B745" s="62" t="s">
        <v>179</v>
      </c>
      <c r="C745" s="62" t="s">
        <v>202</v>
      </c>
      <c r="D745" s="62">
        <v>2</v>
      </c>
      <c r="E745" s="74">
        <v>50</v>
      </c>
      <c r="F745">
        <v>0.28799999999999998</v>
      </c>
      <c r="I745">
        <v>31.024999999999999</v>
      </c>
      <c r="J745" t="str">
        <f t="shared" si="87"/>
        <v>INSERT INTO public.current_info(
location_id, loading_type, current_type, current_profile_id, depth, current_speed, direction, return_period, probability, unit_id)
 VALUES (3,'long-term','NA',2,50,0.288,null,null,31.025,1);</v>
      </c>
    </row>
    <row r="746" spans="1:10" x14ac:dyDescent="0.25">
      <c r="A746">
        <v>3</v>
      </c>
      <c r="B746" s="62" t="s">
        <v>179</v>
      </c>
      <c r="C746" s="62" t="s">
        <v>202</v>
      </c>
      <c r="D746" s="62">
        <v>2</v>
      </c>
      <c r="E746" s="74">
        <v>100</v>
      </c>
      <c r="F746">
        <v>0.20400000000000001</v>
      </c>
      <c r="I746">
        <v>31.024999999999999</v>
      </c>
      <c r="J746" t="str">
        <f t="shared" si="87"/>
        <v>INSERT INTO public.current_info(
location_id, loading_type, current_type, current_profile_id, depth, current_speed, direction, return_period, probability, unit_id)
 VALUES (3,'long-term','NA',2,100,0.204,null,null,31.025,1);</v>
      </c>
    </row>
    <row r="747" spans="1:10" x14ac:dyDescent="0.25">
      <c r="A747">
        <v>3</v>
      </c>
      <c r="B747" s="62" t="s">
        <v>179</v>
      </c>
      <c r="C747" s="62" t="s">
        <v>202</v>
      </c>
      <c r="D747" s="62">
        <v>2</v>
      </c>
      <c r="E747" s="74">
        <v>125</v>
      </c>
      <c r="F747">
        <v>0.17200000000000001</v>
      </c>
      <c r="I747">
        <v>31.024999999999999</v>
      </c>
      <c r="J747" t="str">
        <f t="shared" si="87"/>
        <v>INSERT INTO public.current_info(
location_id, loading_type, current_type, current_profile_id, depth, current_speed, direction, return_period, probability, unit_id)
 VALUES (3,'long-term','NA',2,125,0.172,null,null,31.025,1);</v>
      </c>
    </row>
    <row r="748" spans="1:10" x14ac:dyDescent="0.25">
      <c r="A748">
        <v>3</v>
      </c>
      <c r="B748" s="62" t="s">
        <v>179</v>
      </c>
      <c r="C748" s="62" t="s">
        <v>202</v>
      </c>
      <c r="D748" s="62">
        <v>2</v>
      </c>
      <c r="E748" s="74">
        <v>150</v>
      </c>
      <c r="F748">
        <v>0.14799999999999999</v>
      </c>
      <c r="I748">
        <v>31.024999999999999</v>
      </c>
      <c r="J748" t="str">
        <f t="shared" si="87"/>
        <v>INSERT INTO public.current_info(
location_id, loading_type, current_type, current_profile_id, depth, current_speed, direction, return_period, probability, unit_id)
 VALUES (3,'long-term','NA',2,150,0.148,null,null,31.025,1);</v>
      </c>
    </row>
    <row r="749" spans="1:10" x14ac:dyDescent="0.25">
      <c r="A749">
        <v>3</v>
      </c>
      <c r="B749" s="62" t="s">
        <v>179</v>
      </c>
      <c r="C749" s="62" t="s">
        <v>202</v>
      </c>
      <c r="D749" s="62">
        <v>2</v>
      </c>
      <c r="E749" s="74">
        <v>200</v>
      </c>
      <c r="F749">
        <v>0.11599999999999999</v>
      </c>
      <c r="I749">
        <v>31.024999999999999</v>
      </c>
      <c r="J749" t="str">
        <f t="shared" si="87"/>
        <v>INSERT INTO public.current_info(
location_id, loading_type, current_type, current_profile_id, depth, current_speed, direction, return_period, probability, unit_id)
 VALUES (3,'long-term','NA',2,200,0.116,null,null,31.025,1);</v>
      </c>
    </row>
    <row r="750" spans="1:10" x14ac:dyDescent="0.25">
      <c r="A750">
        <v>3</v>
      </c>
      <c r="B750" s="62" t="s">
        <v>179</v>
      </c>
      <c r="C750" s="62" t="s">
        <v>202</v>
      </c>
      <c r="D750" s="62">
        <v>2</v>
      </c>
      <c r="E750" s="74">
        <v>300</v>
      </c>
      <c r="F750">
        <v>0.12</v>
      </c>
      <c r="I750">
        <v>31.024999999999999</v>
      </c>
      <c r="J750" t="str">
        <f t="shared" si="87"/>
        <v>INSERT INTO public.current_info(
location_id, loading_type, current_type, current_profile_id, depth, current_speed, direction, return_period, probability, unit_id)
 VALUES (3,'long-term','NA',2,300,0.12,null,null,31.025,1);</v>
      </c>
    </row>
    <row r="751" spans="1:10" x14ac:dyDescent="0.25">
      <c r="A751">
        <v>3</v>
      </c>
      <c r="B751" s="62" t="s">
        <v>179</v>
      </c>
      <c r="C751" s="62" t="s">
        <v>202</v>
      </c>
      <c r="D751" s="62">
        <v>2</v>
      </c>
      <c r="E751" s="74">
        <v>400</v>
      </c>
      <c r="F751">
        <v>0.11200000000000002</v>
      </c>
      <c r="I751">
        <v>31.024999999999999</v>
      </c>
      <c r="J751" t="str">
        <f t="shared" si="87"/>
        <v>INSERT INTO public.current_info(
location_id, loading_type, current_type, current_profile_id, depth, current_speed, direction, return_period, probability, unit_id)
 VALUES (3,'long-term','NA',2,400,0.112,null,null,31.025,1);</v>
      </c>
    </row>
    <row r="752" spans="1:10" x14ac:dyDescent="0.25">
      <c r="A752">
        <v>3</v>
      </c>
      <c r="B752" s="62" t="s">
        <v>179</v>
      </c>
      <c r="C752" s="62" t="s">
        <v>202</v>
      </c>
      <c r="D752" s="62">
        <v>2</v>
      </c>
      <c r="E752" s="74">
        <v>450</v>
      </c>
      <c r="F752">
        <v>0.1</v>
      </c>
      <c r="I752">
        <v>31.024999999999999</v>
      </c>
      <c r="J752" t="str">
        <f t="shared" si="87"/>
        <v>INSERT INTO public.current_info(
location_id, loading_type, current_type, current_profile_id, depth, current_speed, direction, return_period, probability, unit_id)
 VALUES (3,'long-term','NA',2,450,0.1,null,null,31.025,1);</v>
      </c>
    </row>
    <row r="753" spans="1:10" x14ac:dyDescent="0.25">
      <c r="A753">
        <v>3</v>
      </c>
      <c r="B753" s="62" t="s">
        <v>179</v>
      </c>
      <c r="C753" s="62" t="s">
        <v>202</v>
      </c>
      <c r="D753" s="62">
        <v>2</v>
      </c>
      <c r="E753" s="74">
        <v>500</v>
      </c>
      <c r="F753">
        <v>9.2000000000000012E-2</v>
      </c>
      <c r="I753">
        <v>31.024999999999999</v>
      </c>
      <c r="J753" t="str">
        <f t="shared" si="87"/>
        <v>INSERT INTO public.current_info(
location_id, loading_type, current_type, current_profile_id, depth, current_speed, direction, return_period, probability, unit_id)
 VALUES (3,'long-term','NA',2,500,0.092,null,null,31.025,1);</v>
      </c>
    </row>
    <row r="754" spans="1:10" x14ac:dyDescent="0.25">
      <c r="A754">
        <v>3</v>
      </c>
      <c r="B754" s="62" t="s">
        <v>179</v>
      </c>
      <c r="C754" s="62" t="s">
        <v>202</v>
      </c>
      <c r="D754" s="62">
        <v>2</v>
      </c>
      <c r="E754" s="74">
        <v>627</v>
      </c>
      <c r="F754">
        <v>8.0000000000000016E-2</v>
      </c>
      <c r="I754">
        <v>31.024999999999999</v>
      </c>
      <c r="J754" t="str">
        <f t="shared" si="87"/>
        <v>INSERT INTO public.current_info(
location_id, loading_type, current_type, current_profile_id, depth, current_speed, direction, return_period, probability, unit_id)
 VALUES (3,'long-term','NA',2,627,0.08,null,null,31.025,1);</v>
      </c>
    </row>
    <row r="755" spans="1:10" x14ac:dyDescent="0.25">
      <c r="A755">
        <v>3</v>
      </c>
      <c r="B755" s="62" t="s">
        <v>179</v>
      </c>
      <c r="C755" s="62" t="s">
        <v>202</v>
      </c>
      <c r="D755" s="62">
        <v>2</v>
      </c>
      <c r="E755" s="74">
        <v>800</v>
      </c>
      <c r="F755">
        <v>8.4000000000000005E-2</v>
      </c>
      <c r="I755">
        <v>31.024999999999999</v>
      </c>
      <c r="J755" t="str">
        <f t="shared" si="87"/>
        <v>INSERT INTO public.current_info(
location_id, loading_type, current_type, current_profile_id, depth, current_speed, direction, return_period, probability, unit_id)
 VALUES (3,'long-term','NA',2,800,0.084,null,null,31.025,1);</v>
      </c>
    </row>
    <row r="756" spans="1:10" x14ac:dyDescent="0.25">
      <c r="A756">
        <v>3</v>
      </c>
      <c r="B756" s="62" t="s">
        <v>179</v>
      </c>
      <c r="C756" s="62" t="s">
        <v>202</v>
      </c>
      <c r="D756" s="62">
        <v>2</v>
      </c>
      <c r="E756" s="74">
        <v>1000</v>
      </c>
      <c r="F756">
        <v>0.11599999999999999</v>
      </c>
      <c r="I756">
        <v>31.024999999999999</v>
      </c>
      <c r="J756" t="str">
        <f t="shared" si="87"/>
        <v>INSERT INTO public.current_info(
location_id, loading_type, current_type, current_profile_id, depth, current_speed, direction, return_period, probability, unit_id)
 VALUES (3,'long-term','NA',2,1000,0.116,null,null,31.025,1);</v>
      </c>
    </row>
    <row r="757" spans="1:10" x14ac:dyDescent="0.25">
      <c r="A757">
        <v>3</v>
      </c>
      <c r="B757" s="62" t="s">
        <v>179</v>
      </c>
      <c r="C757" s="62" t="s">
        <v>202</v>
      </c>
      <c r="D757" s="62">
        <v>2</v>
      </c>
      <c r="E757" s="74">
        <v>1250</v>
      </c>
      <c r="F757">
        <v>0.20800000000000002</v>
      </c>
      <c r="I757">
        <v>31.024999999999999</v>
      </c>
      <c r="J757" t="str">
        <f t="shared" si="87"/>
        <v>INSERT INTO public.current_info(
location_id, loading_type, current_type, current_profile_id, depth, current_speed, direction, return_period, probability, unit_id)
 VALUES (3,'long-term','NA',2,1250,0.208,null,null,31.025,1);</v>
      </c>
    </row>
    <row r="758" spans="1:10" x14ac:dyDescent="0.25">
      <c r="A758">
        <v>3</v>
      </c>
      <c r="B758" s="62" t="s">
        <v>179</v>
      </c>
      <c r="C758" s="62" t="s">
        <v>202</v>
      </c>
      <c r="D758" s="62">
        <v>2</v>
      </c>
      <c r="E758" s="74">
        <v>1500</v>
      </c>
      <c r="F758">
        <v>0.17200000000000001</v>
      </c>
      <c r="I758">
        <v>31.024999999999999</v>
      </c>
      <c r="J758" t="str">
        <f t="shared" si="87"/>
        <v>INSERT INTO public.current_info(
location_id, loading_type, current_type, current_profile_id, depth, current_speed, direction, return_period, probability, unit_id)
 VALUES (3,'long-term','NA',2,1500,0.172,null,null,31.025,1);</v>
      </c>
    </row>
    <row r="759" spans="1:10" x14ac:dyDescent="0.25">
      <c r="A759">
        <v>3</v>
      </c>
      <c r="B759" s="62" t="s">
        <v>179</v>
      </c>
      <c r="C759" s="62" t="s">
        <v>202</v>
      </c>
      <c r="D759" s="62">
        <v>2</v>
      </c>
      <c r="E759" s="74">
        <v>1650</v>
      </c>
      <c r="F759">
        <v>0.124</v>
      </c>
      <c r="I759">
        <v>31.024999999999999</v>
      </c>
      <c r="J759" t="str">
        <f t="shared" si="87"/>
        <v>INSERT INTO public.current_info(
location_id, loading_type, current_type, current_profile_id, depth, current_speed, direction, return_period, probability, unit_id)
 VALUES (3,'long-term','NA',2,1650,0.124,null,null,31.025,1);</v>
      </c>
    </row>
    <row r="760" spans="1:10" x14ac:dyDescent="0.25">
      <c r="A760">
        <v>3</v>
      </c>
      <c r="B760" s="62" t="s">
        <v>179</v>
      </c>
      <c r="C760" s="62" t="s">
        <v>202</v>
      </c>
      <c r="D760" s="62">
        <v>3</v>
      </c>
      <c r="E760" s="74">
        <v>0</v>
      </c>
      <c r="F760">
        <v>0.60000000000000009</v>
      </c>
      <c r="I760">
        <v>29.645</v>
      </c>
      <c r="J760" t="str">
        <f t="shared" si="87"/>
        <v>INSERT INTO public.current_info(
location_id, loading_type, current_type, current_profile_id, depth, current_speed, direction, return_period, probability, unit_id)
 VALUES (3,'long-term','NA',3,0,0.6,null,null,29.645,1);</v>
      </c>
    </row>
    <row r="761" spans="1:10" x14ac:dyDescent="0.25">
      <c r="A761">
        <v>3</v>
      </c>
      <c r="B761" s="62" t="s">
        <v>179</v>
      </c>
      <c r="C761" s="62" t="s">
        <v>202</v>
      </c>
      <c r="D761" s="62">
        <v>3</v>
      </c>
      <c r="E761" s="74">
        <v>10</v>
      </c>
      <c r="F761">
        <v>0.60000000000000009</v>
      </c>
      <c r="I761">
        <v>29.645</v>
      </c>
      <c r="J761" t="str">
        <f t="shared" si="87"/>
        <v>INSERT INTO public.current_info(
location_id, loading_type, current_type, current_profile_id, depth, current_speed, direction, return_period, probability, unit_id)
 VALUES (3,'long-term','NA',3,10,0.6,null,null,29.645,1);</v>
      </c>
    </row>
    <row r="762" spans="1:10" x14ac:dyDescent="0.25">
      <c r="A762">
        <v>3</v>
      </c>
      <c r="B762" s="62" t="s">
        <v>179</v>
      </c>
      <c r="C762" s="62" t="s">
        <v>202</v>
      </c>
      <c r="D762" s="62">
        <v>3</v>
      </c>
      <c r="E762" s="74">
        <v>20</v>
      </c>
      <c r="F762">
        <v>0.48000000000000009</v>
      </c>
      <c r="I762">
        <v>29.645</v>
      </c>
      <c r="J762" t="str">
        <f t="shared" si="87"/>
        <v>INSERT INTO public.current_info(
location_id, loading_type, current_type, current_profile_id, depth, current_speed, direction, return_period, probability, unit_id)
 VALUES (3,'long-term','NA',3,20,0.48,null,null,29.645,1);</v>
      </c>
    </row>
    <row r="763" spans="1:10" x14ac:dyDescent="0.25">
      <c r="A763">
        <v>3</v>
      </c>
      <c r="B763" s="62" t="s">
        <v>179</v>
      </c>
      <c r="C763" s="62" t="s">
        <v>202</v>
      </c>
      <c r="D763" s="62">
        <v>3</v>
      </c>
      <c r="E763" s="74">
        <v>50</v>
      </c>
      <c r="F763">
        <v>0.43200000000000005</v>
      </c>
      <c r="I763">
        <v>29.645</v>
      </c>
      <c r="J763" t="str">
        <f t="shared" si="87"/>
        <v>INSERT INTO public.current_info(
location_id, loading_type, current_type, current_profile_id, depth, current_speed, direction, return_period, probability, unit_id)
 VALUES (3,'long-term','NA',3,50,0.432,null,null,29.645,1);</v>
      </c>
    </row>
    <row r="764" spans="1:10" x14ac:dyDescent="0.25">
      <c r="A764">
        <v>3</v>
      </c>
      <c r="B764" s="62" t="s">
        <v>179</v>
      </c>
      <c r="C764" s="62" t="s">
        <v>202</v>
      </c>
      <c r="D764" s="62">
        <v>3</v>
      </c>
      <c r="E764" s="74">
        <v>100</v>
      </c>
      <c r="F764">
        <v>0.30600000000000005</v>
      </c>
      <c r="I764">
        <v>29.645</v>
      </c>
      <c r="J764" t="str">
        <f t="shared" si="87"/>
        <v>INSERT INTO public.current_info(
location_id, loading_type, current_type, current_profile_id, depth, current_speed, direction, return_period, probability, unit_id)
 VALUES (3,'long-term','NA',3,100,0.306,null,null,29.645,1);</v>
      </c>
    </row>
    <row r="765" spans="1:10" x14ac:dyDescent="0.25">
      <c r="A765">
        <v>3</v>
      </c>
      <c r="B765" s="62" t="s">
        <v>179</v>
      </c>
      <c r="C765" s="62" t="s">
        <v>202</v>
      </c>
      <c r="D765" s="62">
        <v>3</v>
      </c>
      <c r="E765" s="74">
        <v>125</v>
      </c>
      <c r="F765">
        <v>0.25800000000000001</v>
      </c>
      <c r="I765">
        <v>29.645</v>
      </c>
      <c r="J765" t="str">
        <f t="shared" si="87"/>
        <v>INSERT INTO public.current_info(
location_id, loading_type, current_type, current_profile_id, depth, current_speed, direction, return_period, probability, unit_id)
 VALUES (3,'long-term','NA',3,125,0.258,null,null,29.645,1);</v>
      </c>
    </row>
    <row r="766" spans="1:10" x14ac:dyDescent="0.25">
      <c r="A766">
        <v>3</v>
      </c>
      <c r="B766" s="62" t="s">
        <v>179</v>
      </c>
      <c r="C766" s="62" t="s">
        <v>202</v>
      </c>
      <c r="D766" s="62">
        <v>3</v>
      </c>
      <c r="E766" s="74">
        <v>150</v>
      </c>
      <c r="F766">
        <v>0.22200000000000003</v>
      </c>
      <c r="I766">
        <v>29.645</v>
      </c>
      <c r="J766" t="str">
        <f t="shared" si="87"/>
        <v>INSERT INTO public.current_info(
location_id, loading_type, current_type, current_profile_id, depth, current_speed, direction, return_period, probability, unit_id)
 VALUES (3,'long-term','NA',3,150,0.222,null,null,29.645,1);</v>
      </c>
    </row>
    <row r="767" spans="1:10" x14ac:dyDescent="0.25">
      <c r="A767">
        <v>3</v>
      </c>
      <c r="B767" s="62" t="s">
        <v>179</v>
      </c>
      <c r="C767" s="62" t="s">
        <v>202</v>
      </c>
      <c r="D767" s="62">
        <v>3</v>
      </c>
      <c r="E767" s="74">
        <v>200</v>
      </c>
      <c r="F767">
        <v>0.17400000000000002</v>
      </c>
      <c r="I767">
        <v>29.645</v>
      </c>
      <c r="J767" t="str">
        <f t="shared" si="87"/>
        <v>INSERT INTO public.current_info(
location_id, loading_type, current_type, current_profile_id, depth, current_speed, direction, return_period, probability, unit_id)
 VALUES (3,'long-term','NA',3,200,0.174,null,null,29.645,1);</v>
      </c>
    </row>
    <row r="768" spans="1:10" x14ac:dyDescent="0.25">
      <c r="A768">
        <v>3</v>
      </c>
      <c r="B768" s="62" t="s">
        <v>179</v>
      </c>
      <c r="C768" s="62" t="s">
        <v>202</v>
      </c>
      <c r="D768" s="62">
        <v>3</v>
      </c>
      <c r="E768" s="74">
        <v>300</v>
      </c>
      <c r="F768">
        <v>0.18000000000000002</v>
      </c>
      <c r="I768">
        <v>29.645</v>
      </c>
      <c r="J768" t="str">
        <f t="shared" si="87"/>
        <v>INSERT INTO public.current_info(
location_id, loading_type, current_type, current_profile_id, depth, current_speed, direction, return_period, probability, unit_id)
 VALUES (3,'long-term','NA',3,300,0.18,null,null,29.645,1);</v>
      </c>
    </row>
    <row r="769" spans="1:10" x14ac:dyDescent="0.25">
      <c r="A769">
        <v>3</v>
      </c>
      <c r="B769" s="62" t="s">
        <v>179</v>
      </c>
      <c r="C769" s="62" t="s">
        <v>202</v>
      </c>
      <c r="D769" s="62">
        <v>3</v>
      </c>
      <c r="E769" s="74">
        <v>400</v>
      </c>
      <c r="F769">
        <v>0.16800000000000004</v>
      </c>
      <c r="I769">
        <v>29.645</v>
      </c>
      <c r="J769" t="str">
        <f t="shared" si="87"/>
        <v>INSERT INTO public.current_info(
location_id, loading_type, current_type, current_profile_id, depth, current_speed, direction, return_period, probability, unit_id)
 VALUES (3,'long-term','NA',3,400,0.168,null,null,29.645,1);</v>
      </c>
    </row>
    <row r="770" spans="1:10" x14ac:dyDescent="0.25">
      <c r="A770">
        <v>3</v>
      </c>
      <c r="B770" s="62" t="s">
        <v>179</v>
      </c>
      <c r="C770" s="62" t="s">
        <v>202</v>
      </c>
      <c r="D770" s="62">
        <v>3</v>
      </c>
      <c r="E770" s="74">
        <v>450</v>
      </c>
      <c r="F770">
        <v>0.15000000000000002</v>
      </c>
      <c r="I770">
        <v>29.645</v>
      </c>
      <c r="J770" t="str">
        <f t="shared" si="87"/>
        <v>INSERT INTO public.current_info(
location_id, loading_type, current_type, current_profile_id, depth, current_speed, direction, return_period, probability, unit_id)
 VALUES (3,'long-term','NA',3,450,0.15,null,null,29.645,1);</v>
      </c>
    </row>
    <row r="771" spans="1:10" x14ac:dyDescent="0.25">
      <c r="A771">
        <v>3</v>
      </c>
      <c r="B771" s="62" t="s">
        <v>179</v>
      </c>
      <c r="C771" s="62" t="s">
        <v>202</v>
      </c>
      <c r="D771" s="62">
        <v>3</v>
      </c>
      <c r="E771" s="74">
        <v>500</v>
      </c>
      <c r="F771">
        <v>0.13800000000000004</v>
      </c>
      <c r="I771">
        <v>29.645</v>
      </c>
      <c r="J771" t="str">
        <f t="shared" si="87"/>
        <v>INSERT INTO public.current_info(
location_id, loading_type, current_type, current_profile_id, depth, current_speed, direction, return_period, probability, unit_id)
 VALUES (3,'long-term','NA',3,500,0.138,null,null,29.645,1);</v>
      </c>
    </row>
    <row r="772" spans="1:10" x14ac:dyDescent="0.25">
      <c r="A772">
        <v>3</v>
      </c>
      <c r="B772" s="62" t="s">
        <v>179</v>
      </c>
      <c r="C772" s="62" t="s">
        <v>202</v>
      </c>
      <c r="D772" s="62">
        <v>3</v>
      </c>
      <c r="E772" s="74">
        <v>627</v>
      </c>
      <c r="F772">
        <v>0.12000000000000002</v>
      </c>
      <c r="I772">
        <v>29.645</v>
      </c>
      <c r="J772" t="str">
        <f t="shared" ref="J772:J835" si="90">CONCATENATE("INSERT INTO public.current_info(
location_id, loading_type, current_type, current_profile_id, depth, current_speed, direction, return_period, probability, unit_id)
 VALUES (",A772,",'",B772,"','",C772,"',",D772,",",E772,",",F772,",",IF(LEN(G772)&gt;0,G772,"null"),",",IF(LEN(H772)&gt;0,H772,"null"),",",I772,",1);")</f>
        <v>INSERT INTO public.current_info(
location_id, loading_type, current_type, current_profile_id, depth, current_speed, direction, return_period, probability, unit_id)
 VALUES (3,'long-term','NA',3,627,0.12,null,null,29.645,1);</v>
      </c>
    </row>
    <row r="773" spans="1:10" x14ac:dyDescent="0.25">
      <c r="A773">
        <v>3</v>
      </c>
      <c r="B773" s="62" t="s">
        <v>179</v>
      </c>
      <c r="C773" s="62" t="s">
        <v>202</v>
      </c>
      <c r="D773" s="62">
        <v>3</v>
      </c>
      <c r="E773" s="74">
        <v>800</v>
      </c>
      <c r="F773">
        <v>0.126</v>
      </c>
      <c r="I773">
        <v>29.645</v>
      </c>
      <c r="J773" t="str">
        <f t="shared" si="90"/>
        <v>INSERT INTO public.current_info(
location_id, loading_type, current_type, current_profile_id, depth, current_speed, direction, return_period, probability, unit_id)
 VALUES (3,'long-term','NA',3,800,0.126,null,null,29.645,1);</v>
      </c>
    </row>
    <row r="774" spans="1:10" x14ac:dyDescent="0.25">
      <c r="A774">
        <v>3</v>
      </c>
      <c r="B774" s="62" t="s">
        <v>179</v>
      </c>
      <c r="C774" s="62" t="s">
        <v>202</v>
      </c>
      <c r="D774" s="62">
        <v>3</v>
      </c>
      <c r="E774" s="74">
        <v>1000</v>
      </c>
      <c r="F774">
        <v>0.17400000000000002</v>
      </c>
      <c r="I774">
        <v>29.645</v>
      </c>
      <c r="J774" t="str">
        <f t="shared" si="90"/>
        <v>INSERT INTO public.current_info(
location_id, loading_type, current_type, current_profile_id, depth, current_speed, direction, return_period, probability, unit_id)
 VALUES (3,'long-term','NA',3,1000,0.174,null,null,29.645,1);</v>
      </c>
    </row>
    <row r="775" spans="1:10" x14ac:dyDescent="0.25">
      <c r="A775">
        <v>3</v>
      </c>
      <c r="B775" s="62" t="s">
        <v>179</v>
      </c>
      <c r="C775" s="62" t="s">
        <v>202</v>
      </c>
      <c r="D775" s="62">
        <v>3</v>
      </c>
      <c r="E775" s="74">
        <v>1250</v>
      </c>
      <c r="F775">
        <v>0.31200000000000006</v>
      </c>
      <c r="I775">
        <v>29.645</v>
      </c>
      <c r="J775" t="str">
        <f t="shared" si="90"/>
        <v>INSERT INTO public.current_info(
location_id, loading_type, current_type, current_profile_id, depth, current_speed, direction, return_period, probability, unit_id)
 VALUES (3,'long-term','NA',3,1250,0.312,null,null,29.645,1);</v>
      </c>
    </row>
    <row r="776" spans="1:10" x14ac:dyDescent="0.25">
      <c r="A776">
        <v>3</v>
      </c>
      <c r="B776" s="62" t="s">
        <v>179</v>
      </c>
      <c r="C776" s="62" t="s">
        <v>202</v>
      </c>
      <c r="D776" s="62">
        <v>3</v>
      </c>
      <c r="E776" s="74">
        <v>1500</v>
      </c>
      <c r="F776">
        <v>0.25800000000000001</v>
      </c>
      <c r="I776">
        <v>29.645</v>
      </c>
      <c r="J776" t="str">
        <f t="shared" si="90"/>
        <v>INSERT INTO public.current_info(
location_id, loading_type, current_type, current_profile_id, depth, current_speed, direction, return_period, probability, unit_id)
 VALUES (3,'long-term','NA',3,1500,0.258,null,null,29.645,1);</v>
      </c>
    </row>
    <row r="777" spans="1:10" x14ac:dyDescent="0.25">
      <c r="A777">
        <v>3</v>
      </c>
      <c r="B777" s="62" t="s">
        <v>179</v>
      </c>
      <c r="C777" s="62" t="s">
        <v>202</v>
      </c>
      <c r="D777" s="62">
        <v>3</v>
      </c>
      <c r="E777" s="74">
        <v>1650</v>
      </c>
      <c r="F777">
        <v>0.18600000000000003</v>
      </c>
      <c r="I777">
        <v>29.645</v>
      </c>
      <c r="J777" t="str">
        <f t="shared" si="90"/>
        <v>INSERT INTO public.current_info(
location_id, loading_type, current_type, current_profile_id, depth, current_speed, direction, return_period, probability, unit_id)
 VALUES (3,'long-term','NA',3,1650,0.186,null,null,29.645,1);</v>
      </c>
    </row>
    <row r="778" spans="1:10" x14ac:dyDescent="0.25">
      <c r="A778">
        <v>3</v>
      </c>
      <c r="B778" s="62" t="s">
        <v>179</v>
      </c>
      <c r="C778" s="62" t="s">
        <v>202</v>
      </c>
      <c r="D778" s="62">
        <v>4</v>
      </c>
      <c r="E778" s="74">
        <v>0</v>
      </c>
      <c r="F778">
        <v>0.8</v>
      </c>
      <c r="I778">
        <v>17.183</v>
      </c>
      <c r="J778" t="str">
        <f t="shared" si="90"/>
        <v>INSERT INTO public.current_info(
location_id, loading_type, current_type, current_profile_id, depth, current_speed, direction, return_period, probability, unit_id)
 VALUES (3,'long-term','NA',4,0,0.8,null,null,17.183,1);</v>
      </c>
    </row>
    <row r="779" spans="1:10" x14ac:dyDescent="0.25">
      <c r="A779">
        <v>3</v>
      </c>
      <c r="B779" s="62" t="s">
        <v>179</v>
      </c>
      <c r="C779" s="62" t="s">
        <v>202</v>
      </c>
      <c r="D779" s="62">
        <v>4</v>
      </c>
      <c r="E779" s="74">
        <v>10</v>
      </c>
      <c r="F779">
        <v>0.8</v>
      </c>
      <c r="I779">
        <v>17.183</v>
      </c>
      <c r="J779" t="str">
        <f t="shared" si="90"/>
        <v>INSERT INTO public.current_info(
location_id, loading_type, current_type, current_profile_id, depth, current_speed, direction, return_period, probability, unit_id)
 VALUES (3,'long-term','NA',4,10,0.8,null,null,17.183,1);</v>
      </c>
    </row>
    <row r="780" spans="1:10" x14ac:dyDescent="0.25">
      <c r="A780">
        <v>3</v>
      </c>
      <c r="B780" s="62" t="s">
        <v>179</v>
      </c>
      <c r="C780" s="62" t="s">
        <v>202</v>
      </c>
      <c r="D780" s="62">
        <v>4</v>
      </c>
      <c r="E780" s="74">
        <v>20</v>
      </c>
      <c r="F780">
        <v>0.64000000000000012</v>
      </c>
      <c r="I780">
        <v>17.183</v>
      </c>
      <c r="J780" t="str">
        <f t="shared" si="90"/>
        <v>INSERT INTO public.current_info(
location_id, loading_type, current_type, current_profile_id, depth, current_speed, direction, return_period, probability, unit_id)
 VALUES (3,'long-term','NA',4,20,0.64,null,null,17.183,1);</v>
      </c>
    </row>
    <row r="781" spans="1:10" x14ac:dyDescent="0.25">
      <c r="A781">
        <v>3</v>
      </c>
      <c r="B781" s="62" t="s">
        <v>179</v>
      </c>
      <c r="C781" s="62" t="s">
        <v>202</v>
      </c>
      <c r="D781" s="62">
        <v>4</v>
      </c>
      <c r="E781" s="74">
        <v>50</v>
      </c>
      <c r="F781">
        <v>0.57599999999999996</v>
      </c>
      <c r="I781">
        <v>17.183</v>
      </c>
      <c r="J781" t="str">
        <f t="shared" si="90"/>
        <v>INSERT INTO public.current_info(
location_id, loading_type, current_type, current_profile_id, depth, current_speed, direction, return_period, probability, unit_id)
 VALUES (3,'long-term','NA',4,50,0.576,null,null,17.183,1);</v>
      </c>
    </row>
    <row r="782" spans="1:10" x14ac:dyDescent="0.25">
      <c r="A782">
        <v>3</v>
      </c>
      <c r="B782" s="62" t="s">
        <v>179</v>
      </c>
      <c r="C782" s="62" t="s">
        <v>202</v>
      </c>
      <c r="D782" s="62">
        <v>4</v>
      </c>
      <c r="E782" s="74">
        <v>100</v>
      </c>
      <c r="F782">
        <v>0.40800000000000003</v>
      </c>
      <c r="I782">
        <v>17.183</v>
      </c>
      <c r="J782" t="str">
        <f t="shared" si="90"/>
        <v>INSERT INTO public.current_info(
location_id, loading_type, current_type, current_profile_id, depth, current_speed, direction, return_period, probability, unit_id)
 VALUES (3,'long-term','NA',4,100,0.408,null,null,17.183,1);</v>
      </c>
    </row>
    <row r="783" spans="1:10" x14ac:dyDescent="0.25">
      <c r="A783">
        <v>3</v>
      </c>
      <c r="B783" s="62" t="s">
        <v>179</v>
      </c>
      <c r="C783" s="62" t="s">
        <v>202</v>
      </c>
      <c r="D783" s="62">
        <v>4</v>
      </c>
      <c r="E783" s="74">
        <v>125</v>
      </c>
      <c r="F783">
        <v>0.34400000000000003</v>
      </c>
      <c r="I783">
        <v>17.183</v>
      </c>
      <c r="J783" t="str">
        <f t="shared" si="90"/>
        <v>INSERT INTO public.current_info(
location_id, loading_type, current_type, current_profile_id, depth, current_speed, direction, return_period, probability, unit_id)
 VALUES (3,'long-term','NA',4,125,0.344,null,null,17.183,1);</v>
      </c>
    </row>
    <row r="784" spans="1:10" x14ac:dyDescent="0.25">
      <c r="A784">
        <v>3</v>
      </c>
      <c r="B784" s="62" t="s">
        <v>179</v>
      </c>
      <c r="C784" s="62" t="s">
        <v>202</v>
      </c>
      <c r="D784" s="62">
        <v>4</v>
      </c>
      <c r="E784" s="74">
        <v>150</v>
      </c>
      <c r="F784">
        <v>0.29599999999999999</v>
      </c>
      <c r="I784">
        <v>17.183</v>
      </c>
      <c r="J784" t="str">
        <f t="shared" si="90"/>
        <v>INSERT INTO public.current_info(
location_id, loading_type, current_type, current_profile_id, depth, current_speed, direction, return_period, probability, unit_id)
 VALUES (3,'long-term','NA',4,150,0.296,null,null,17.183,1);</v>
      </c>
    </row>
    <row r="785" spans="1:10" x14ac:dyDescent="0.25">
      <c r="A785">
        <v>3</v>
      </c>
      <c r="B785" s="62" t="s">
        <v>179</v>
      </c>
      <c r="C785" s="62" t="s">
        <v>202</v>
      </c>
      <c r="D785" s="62">
        <v>4</v>
      </c>
      <c r="E785" s="74">
        <v>200</v>
      </c>
      <c r="F785">
        <v>0.23199999999999998</v>
      </c>
      <c r="I785">
        <v>17.183</v>
      </c>
      <c r="J785" t="str">
        <f t="shared" si="90"/>
        <v>INSERT INTO public.current_info(
location_id, loading_type, current_type, current_profile_id, depth, current_speed, direction, return_period, probability, unit_id)
 VALUES (3,'long-term','NA',4,200,0.232,null,null,17.183,1);</v>
      </c>
    </row>
    <row r="786" spans="1:10" x14ac:dyDescent="0.25">
      <c r="A786">
        <v>3</v>
      </c>
      <c r="B786" s="62" t="s">
        <v>179</v>
      </c>
      <c r="C786" s="62" t="s">
        <v>202</v>
      </c>
      <c r="D786" s="62">
        <v>4</v>
      </c>
      <c r="E786" s="74">
        <v>300</v>
      </c>
      <c r="F786">
        <v>0.24</v>
      </c>
      <c r="I786">
        <v>17.183</v>
      </c>
      <c r="J786" t="str">
        <f t="shared" si="90"/>
        <v>INSERT INTO public.current_info(
location_id, loading_type, current_type, current_profile_id, depth, current_speed, direction, return_period, probability, unit_id)
 VALUES (3,'long-term','NA',4,300,0.24,null,null,17.183,1);</v>
      </c>
    </row>
    <row r="787" spans="1:10" x14ac:dyDescent="0.25">
      <c r="A787">
        <v>3</v>
      </c>
      <c r="B787" s="62" t="s">
        <v>179</v>
      </c>
      <c r="C787" s="62" t="s">
        <v>202</v>
      </c>
      <c r="D787" s="62">
        <v>4</v>
      </c>
      <c r="E787" s="74">
        <v>400</v>
      </c>
      <c r="F787">
        <v>0.22400000000000003</v>
      </c>
      <c r="I787">
        <v>17.183</v>
      </c>
      <c r="J787" t="str">
        <f t="shared" si="90"/>
        <v>INSERT INTO public.current_info(
location_id, loading_type, current_type, current_profile_id, depth, current_speed, direction, return_period, probability, unit_id)
 VALUES (3,'long-term','NA',4,400,0.224,null,null,17.183,1);</v>
      </c>
    </row>
    <row r="788" spans="1:10" x14ac:dyDescent="0.25">
      <c r="A788">
        <v>3</v>
      </c>
      <c r="B788" s="62" t="s">
        <v>179</v>
      </c>
      <c r="C788" s="62" t="s">
        <v>202</v>
      </c>
      <c r="D788" s="62">
        <v>4</v>
      </c>
      <c r="E788" s="74">
        <v>450</v>
      </c>
      <c r="F788">
        <v>0.2</v>
      </c>
      <c r="I788">
        <v>17.183</v>
      </c>
      <c r="J788" t="str">
        <f t="shared" si="90"/>
        <v>INSERT INTO public.current_info(
location_id, loading_type, current_type, current_profile_id, depth, current_speed, direction, return_period, probability, unit_id)
 VALUES (3,'long-term','NA',4,450,0.2,null,null,17.183,1);</v>
      </c>
    </row>
    <row r="789" spans="1:10" x14ac:dyDescent="0.25">
      <c r="A789">
        <v>3</v>
      </c>
      <c r="B789" s="62" t="s">
        <v>179</v>
      </c>
      <c r="C789" s="62" t="s">
        <v>202</v>
      </c>
      <c r="D789" s="62">
        <v>4</v>
      </c>
      <c r="E789" s="74">
        <v>500</v>
      </c>
      <c r="F789">
        <v>0.18400000000000002</v>
      </c>
      <c r="I789">
        <v>17.183</v>
      </c>
      <c r="J789" t="str">
        <f t="shared" si="90"/>
        <v>INSERT INTO public.current_info(
location_id, loading_type, current_type, current_profile_id, depth, current_speed, direction, return_period, probability, unit_id)
 VALUES (3,'long-term','NA',4,500,0.184,null,null,17.183,1);</v>
      </c>
    </row>
    <row r="790" spans="1:10" x14ac:dyDescent="0.25">
      <c r="A790">
        <v>3</v>
      </c>
      <c r="B790" s="62" t="s">
        <v>179</v>
      </c>
      <c r="C790" s="62" t="s">
        <v>202</v>
      </c>
      <c r="D790" s="62">
        <v>4</v>
      </c>
      <c r="E790" s="74">
        <v>627</v>
      </c>
      <c r="F790">
        <v>0.16000000000000003</v>
      </c>
      <c r="I790">
        <v>17.183</v>
      </c>
      <c r="J790" t="str">
        <f t="shared" si="90"/>
        <v>INSERT INTO public.current_info(
location_id, loading_type, current_type, current_profile_id, depth, current_speed, direction, return_period, probability, unit_id)
 VALUES (3,'long-term','NA',4,627,0.16,null,null,17.183,1);</v>
      </c>
    </row>
    <row r="791" spans="1:10" x14ac:dyDescent="0.25">
      <c r="A791">
        <v>3</v>
      </c>
      <c r="B791" s="62" t="s">
        <v>179</v>
      </c>
      <c r="C791" s="62" t="s">
        <v>202</v>
      </c>
      <c r="D791" s="62">
        <v>4</v>
      </c>
      <c r="E791" s="74">
        <v>800</v>
      </c>
      <c r="F791">
        <v>0.16800000000000001</v>
      </c>
      <c r="I791">
        <v>17.183</v>
      </c>
      <c r="J791" t="str">
        <f t="shared" si="90"/>
        <v>INSERT INTO public.current_info(
location_id, loading_type, current_type, current_profile_id, depth, current_speed, direction, return_period, probability, unit_id)
 VALUES (3,'long-term','NA',4,800,0.168,null,null,17.183,1);</v>
      </c>
    </row>
    <row r="792" spans="1:10" x14ac:dyDescent="0.25">
      <c r="A792">
        <v>3</v>
      </c>
      <c r="B792" s="62" t="s">
        <v>179</v>
      </c>
      <c r="C792" s="62" t="s">
        <v>202</v>
      </c>
      <c r="D792" s="62">
        <v>4</v>
      </c>
      <c r="E792" s="74">
        <v>1000</v>
      </c>
      <c r="F792">
        <v>0.23199999999999998</v>
      </c>
      <c r="I792">
        <v>17.183</v>
      </c>
      <c r="J792" t="str">
        <f t="shared" si="90"/>
        <v>INSERT INTO public.current_info(
location_id, loading_type, current_type, current_profile_id, depth, current_speed, direction, return_period, probability, unit_id)
 VALUES (3,'long-term','NA',4,1000,0.232,null,null,17.183,1);</v>
      </c>
    </row>
    <row r="793" spans="1:10" x14ac:dyDescent="0.25">
      <c r="A793">
        <v>3</v>
      </c>
      <c r="B793" s="62" t="s">
        <v>179</v>
      </c>
      <c r="C793" s="62" t="s">
        <v>202</v>
      </c>
      <c r="D793" s="62">
        <v>4</v>
      </c>
      <c r="E793" s="74">
        <v>1250</v>
      </c>
      <c r="F793">
        <v>0.41600000000000004</v>
      </c>
      <c r="I793">
        <v>17.183</v>
      </c>
      <c r="J793" t="str">
        <f t="shared" si="90"/>
        <v>INSERT INTO public.current_info(
location_id, loading_type, current_type, current_profile_id, depth, current_speed, direction, return_period, probability, unit_id)
 VALUES (3,'long-term','NA',4,1250,0.416,null,null,17.183,1);</v>
      </c>
    </row>
    <row r="794" spans="1:10" x14ac:dyDescent="0.25">
      <c r="A794">
        <v>3</v>
      </c>
      <c r="B794" s="62" t="s">
        <v>179</v>
      </c>
      <c r="C794" s="62" t="s">
        <v>202</v>
      </c>
      <c r="D794" s="62">
        <v>4</v>
      </c>
      <c r="E794" s="74">
        <v>1500</v>
      </c>
      <c r="F794">
        <v>0.34400000000000003</v>
      </c>
      <c r="I794">
        <v>17.183</v>
      </c>
      <c r="J794" t="str">
        <f t="shared" si="90"/>
        <v>INSERT INTO public.current_info(
location_id, loading_type, current_type, current_profile_id, depth, current_speed, direction, return_period, probability, unit_id)
 VALUES (3,'long-term','NA',4,1500,0.344,null,null,17.183,1);</v>
      </c>
    </row>
    <row r="795" spans="1:10" x14ac:dyDescent="0.25">
      <c r="A795">
        <v>3</v>
      </c>
      <c r="B795" s="62" t="s">
        <v>179</v>
      </c>
      <c r="C795" s="62" t="s">
        <v>202</v>
      </c>
      <c r="D795" s="62">
        <v>4</v>
      </c>
      <c r="E795" s="74">
        <v>1650</v>
      </c>
      <c r="F795">
        <v>0.248</v>
      </c>
      <c r="I795">
        <v>17.183</v>
      </c>
      <c r="J795" t="str">
        <f t="shared" si="90"/>
        <v>INSERT INTO public.current_info(
location_id, loading_type, current_type, current_profile_id, depth, current_speed, direction, return_period, probability, unit_id)
 VALUES (3,'long-term','NA',4,1650,0.248,null,null,17.183,1);</v>
      </c>
    </row>
    <row r="796" spans="1:10" x14ac:dyDescent="0.25">
      <c r="A796">
        <v>3</v>
      </c>
      <c r="B796" s="62" t="s">
        <v>179</v>
      </c>
      <c r="C796" s="62" t="s">
        <v>202</v>
      </c>
      <c r="D796" s="62">
        <v>5</v>
      </c>
      <c r="E796" s="74">
        <v>0</v>
      </c>
      <c r="F796">
        <v>1</v>
      </c>
      <c r="I796">
        <v>6.7990000000000004</v>
      </c>
      <c r="J796" t="str">
        <f t="shared" si="90"/>
        <v>INSERT INTO public.current_info(
location_id, loading_type, current_type, current_profile_id, depth, current_speed, direction, return_period, probability, unit_id)
 VALUES (3,'long-term','NA',5,0,1,null,null,6.799,1);</v>
      </c>
    </row>
    <row r="797" spans="1:10" x14ac:dyDescent="0.25">
      <c r="A797">
        <v>3</v>
      </c>
      <c r="B797" s="62" t="s">
        <v>179</v>
      </c>
      <c r="C797" s="62" t="s">
        <v>202</v>
      </c>
      <c r="D797" s="62">
        <v>5</v>
      </c>
      <c r="E797" s="74">
        <v>10</v>
      </c>
      <c r="F797">
        <v>1</v>
      </c>
      <c r="I797">
        <v>6.7990000000000004</v>
      </c>
      <c r="J797" t="str">
        <f t="shared" si="90"/>
        <v>INSERT INTO public.current_info(
location_id, loading_type, current_type, current_profile_id, depth, current_speed, direction, return_period, probability, unit_id)
 VALUES (3,'long-term','NA',5,10,1,null,null,6.799,1);</v>
      </c>
    </row>
    <row r="798" spans="1:10" x14ac:dyDescent="0.25">
      <c r="A798">
        <v>3</v>
      </c>
      <c r="B798" s="62" t="s">
        <v>179</v>
      </c>
      <c r="C798" s="62" t="s">
        <v>202</v>
      </c>
      <c r="D798" s="62">
        <v>5</v>
      </c>
      <c r="E798" s="74">
        <v>20</v>
      </c>
      <c r="F798">
        <v>0.8</v>
      </c>
      <c r="I798">
        <v>6.7990000000000004</v>
      </c>
      <c r="J798" t="str">
        <f t="shared" si="90"/>
        <v>INSERT INTO public.current_info(
location_id, loading_type, current_type, current_profile_id, depth, current_speed, direction, return_period, probability, unit_id)
 VALUES (3,'long-term','NA',5,20,0.8,null,null,6.799,1);</v>
      </c>
    </row>
    <row r="799" spans="1:10" x14ac:dyDescent="0.25">
      <c r="A799">
        <v>3</v>
      </c>
      <c r="B799" s="62" t="s">
        <v>179</v>
      </c>
      <c r="C799" s="62" t="s">
        <v>202</v>
      </c>
      <c r="D799" s="62">
        <v>5</v>
      </c>
      <c r="E799" s="74">
        <v>50</v>
      </c>
      <c r="F799">
        <v>0.72</v>
      </c>
      <c r="I799">
        <v>6.7990000000000004</v>
      </c>
      <c r="J799" t="str">
        <f t="shared" si="90"/>
        <v>INSERT INTO public.current_info(
location_id, loading_type, current_type, current_profile_id, depth, current_speed, direction, return_period, probability, unit_id)
 VALUES (3,'long-term','NA',5,50,0.72,null,null,6.799,1);</v>
      </c>
    </row>
    <row r="800" spans="1:10" x14ac:dyDescent="0.25">
      <c r="A800">
        <v>3</v>
      </c>
      <c r="B800" s="62" t="s">
        <v>179</v>
      </c>
      <c r="C800" s="62" t="s">
        <v>202</v>
      </c>
      <c r="D800" s="62">
        <v>5</v>
      </c>
      <c r="E800" s="74">
        <v>100</v>
      </c>
      <c r="F800">
        <v>0.51</v>
      </c>
      <c r="I800">
        <v>6.7990000000000004</v>
      </c>
      <c r="J800" t="str">
        <f t="shared" si="90"/>
        <v>INSERT INTO public.current_info(
location_id, loading_type, current_type, current_profile_id, depth, current_speed, direction, return_period, probability, unit_id)
 VALUES (3,'long-term','NA',5,100,0.51,null,null,6.799,1);</v>
      </c>
    </row>
    <row r="801" spans="1:10" x14ac:dyDescent="0.25">
      <c r="A801">
        <v>3</v>
      </c>
      <c r="B801" s="62" t="s">
        <v>179</v>
      </c>
      <c r="C801" s="62" t="s">
        <v>202</v>
      </c>
      <c r="D801" s="62">
        <v>5</v>
      </c>
      <c r="E801" s="74">
        <v>125</v>
      </c>
      <c r="F801">
        <v>0.43</v>
      </c>
      <c r="I801">
        <v>6.7990000000000004</v>
      </c>
      <c r="J801" t="str">
        <f t="shared" si="90"/>
        <v>INSERT INTO public.current_info(
location_id, loading_type, current_type, current_profile_id, depth, current_speed, direction, return_period, probability, unit_id)
 VALUES (3,'long-term','NA',5,125,0.43,null,null,6.799,1);</v>
      </c>
    </row>
    <row r="802" spans="1:10" x14ac:dyDescent="0.25">
      <c r="A802">
        <v>3</v>
      </c>
      <c r="B802" s="62" t="s">
        <v>179</v>
      </c>
      <c r="C802" s="62" t="s">
        <v>202</v>
      </c>
      <c r="D802" s="62">
        <v>5</v>
      </c>
      <c r="E802" s="74">
        <v>150</v>
      </c>
      <c r="F802">
        <v>0.37</v>
      </c>
      <c r="I802">
        <v>6.7990000000000004</v>
      </c>
      <c r="J802" t="str">
        <f t="shared" si="90"/>
        <v>INSERT INTO public.current_info(
location_id, loading_type, current_type, current_profile_id, depth, current_speed, direction, return_period, probability, unit_id)
 VALUES (3,'long-term','NA',5,150,0.37,null,null,6.799,1);</v>
      </c>
    </row>
    <row r="803" spans="1:10" x14ac:dyDescent="0.25">
      <c r="A803">
        <v>3</v>
      </c>
      <c r="B803" s="62" t="s">
        <v>179</v>
      </c>
      <c r="C803" s="62" t="s">
        <v>202</v>
      </c>
      <c r="D803" s="62">
        <v>5</v>
      </c>
      <c r="E803" s="74">
        <v>200</v>
      </c>
      <c r="F803">
        <v>0.28999999999999998</v>
      </c>
      <c r="I803">
        <v>6.7990000000000004</v>
      </c>
      <c r="J803" t="str">
        <f t="shared" si="90"/>
        <v>INSERT INTO public.current_info(
location_id, loading_type, current_type, current_profile_id, depth, current_speed, direction, return_period, probability, unit_id)
 VALUES (3,'long-term','NA',5,200,0.29,null,null,6.799,1);</v>
      </c>
    </row>
    <row r="804" spans="1:10" x14ac:dyDescent="0.25">
      <c r="A804">
        <v>3</v>
      </c>
      <c r="B804" s="62" t="s">
        <v>179</v>
      </c>
      <c r="C804" s="62" t="s">
        <v>202</v>
      </c>
      <c r="D804" s="62">
        <v>5</v>
      </c>
      <c r="E804" s="74">
        <v>300</v>
      </c>
      <c r="F804">
        <v>0.3</v>
      </c>
      <c r="I804">
        <v>6.7990000000000004</v>
      </c>
      <c r="J804" t="str">
        <f t="shared" si="90"/>
        <v>INSERT INTO public.current_info(
location_id, loading_type, current_type, current_profile_id, depth, current_speed, direction, return_period, probability, unit_id)
 VALUES (3,'long-term','NA',5,300,0.3,null,null,6.799,1);</v>
      </c>
    </row>
    <row r="805" spans="1:10" x14ac:dyDescent="0.25">
      <c r="A805">
        <v>3</v>
      </c>
      <c r="B805" s="62" t="s">
        <v>179</v>
      </c>
      <c r="C805" s="62" t="s">
        <v>202</v>
      </c>
      <c r="D805" s="62">
        <v>5</v>
      </c>
      <c r="E805" s="74">
        <v>400</v>
      </c>
      <c r="F805">
        <v>0.28000000000000003</v>
      </c>
      <c r="I805">
        <v>6.7990000000000004</v>
      </c>
      <c r="J805" t="str">
        <f t="shared" si="90"/>
        <v>INSERT INTO public.current_info(
location_id, loading_type, current_type, current_profile_id, depth, current_speed, direction, return_period, probability, unit_id)
 VALUES (3,'long-term','NA',5,400,0.28,null,null,6.799,1);</v>
      </c>
    </row>
    <row r="806" spans="1:10" x14ac:dyDescent="0.25">
      <c r="A806">
        <v>3</v>
      </c>
      <c r="B806" s="62" t="s">
        <v>179</v>
      </c>
      <c r="C806" s="62" t="s">
        <v>202</v>
      </c>
      <c r="D806" s="62">
        <v>5</v>
      </c>
      <c r="E806" s="74">
        <v>450</v>
      </c>
      <c r="F806">
        <v>0.25</v>
      </c>
      <c r="I806">
        <v>6.7990000000000004</v>
      </c>
      <c r="J806" t="str">
        <f t="shared" si="90"/>
        <v>INSERT INTO public.current_info(
location_id, loading_type, current_type, current_profile_id, depth, current_speed, direction, return_period, probability, unit_id)
 VALUES (3,'long-term','NA',5,450,0.25,null,null,6.799,1);</v>
      </c>
    </row>
    <row r="807" spans="1:10" x14ac:dyDescent="0.25">
      <c r="A807">
        <v>3</v>
      </c>
      <c r="B807" s="62" t="s">
        <v>179</v>
      </c>
      <c r="C807" s="62" t="s">
        <v>202</v>
      </c>
      <c r="D807" s="62">
        <v>5</v>
      </c>
      <c r="E807" s="74">
        <v>500</v>
      </c>
      <c r="F807">
        <v>0.23</v>
      </c>
      <c r="I807">
        <v>6.7990000000000004</v>
      </c>
      <c r="J807" t="str">
        <f t="shared" si="90"/>
        <v>INSERT INTO public.current_info(
location_id, loading_type, current_type, current_profile_id, depth, current_speed, direction, return_period, probability, unit_id)
 VALUES (3,'long-term','NA',5,500,0.23,null,null,6.799,1);</v>
      </c>
    </row>
    <row r="808" spans="1:10" x14ac:dyDescent="0.25">
      <c r="A808">
        <v>3</v>
      </c>
      <c r="B808" s="62" t="s">
        <v>179</v>
      </c>
      <c r="C808" s="62" t="s">
        <v>202</v>
      </c>
      <c r="D808" s="62">
        <v>5</v>
      </c>
      <c r="E808" s="74">
        <v>627</v>
      </c>
      <c r="F808">
        <v>0.2</v>
      </c>
      <c r="I808">
        <v>6.7990000000000004</v>
      </c>
      <c r="J808" t="str">
        <f t="shared" si="90"/>
        <v>INSERT INTO public.current_info(
location_id, loading_type, current_type, current_profile_id, depth, current_speed, direction, return_period, probability, unit_id)
 VALUES (3,'long-term','NA',5,627,0.2,null,null,6.799,1);</v>
      </c>
    </row>
    <row r="809" spans="1:10" x14ac:dyDescent="0.25">
      <c r="A809">
        <v>3</v>
      </c>
      <c r="B809" s="62" t="s">
        <v>179</v>
      </c>
      <c r="C809" s="62" t="s">
        <v>202</v>
      </c>
      <c r="D809" s="62">
        <v>5</v>
      </c>
      <c r="E809" s="74">
        <v>800</v>
      </c>
      <c r="F809">
        <v>0.21</v>
      </c>
      <c r="I809">
        <v>6.7990000000000004</v>
      </c>
      <c r="J809" t="str">
        <f t="shared" si="90"/>
        <v>INSERT INTO public.current_info(
location_id, loading_type, current_type, current_profile_id, depth, current_speed, direction, return_period, probability, unit_id)
 VALUES (3,'long-term','NA',5,800,0.21,null,null,6.799,1);</v>
      </c>
    </row>
    <row r="810" spans="1:10" x14ac:dyDescent="0.25">
      <c r="A810">
        <v>3</v>
      </c>
      <c r="B810" s="62" t="s">
        <v>179</v>
      </c>
      <c r="C810" s="62" t="s">
        <v>202</v>
      </c>
      <c r="D810" s="62">
        <v>5</v>
      </c>
      <c r="E810" s="74">
        <v>1000</v>
      </c>
      <c r="F810">
        <v>0.28999999999999998</v>
      </c>
      <c r="I810">
        <v>6.7990000000000004</v>
      </c>
      <c r="J810" t="str">
        <f t="shared" si="90"/>
        <v>INSERT INTO public.current_info(
location_id, loading_type, current_type, current_profile_id, depth, current_speed, direction, return_period, probability, unit_id)
 VALUES (3,'long-term','NA',5,1000,0.29,null,null,6.799,1);</v>
      </c>
    </row>
    <row r="811" spans="1:10" x14ac:dyDescent="0.25">
      <c r="A811">
        <v>3</v>
      </c>
      <c r="B811" s="62" t="s">
        <v>179</v>
      </c>
      <c r="C811" s="62" t="s">
        <v>202</v>
      </c>
      <c r="D811" s="62">
        <v>5</v>
      </c>
      <c r="E811" s="74">
        <v>1250</v>
      </c>
      <c r="F811">
        <v>0.52</v>
      </c>
      <c r="I811">
        <v>6.7990000000000004</v>
      </c>
      <c r="J811" t="str">
        <f t="shared" si="90"/>
        <v>INSERT INTO public.current_info(
location_id, loading_type, current_type, current_profile_id, depth, current_speed, direction, return_period, probability, unit_id)
 VALUES (3,'long-term','NA',5,1250,0.52,null,null,6.799,1);</v>
      </c>
    </row>
    <row r="812" spans="1:10" x14ac:dyDescent="0.25">
      <c r="A812">
        <v>3</v>
      </c>
      <c r="B812" s="62" t="s">
        <v>179</v>
      </c>
      <c r="C812" s="62" t="s">
        <v>202</v>
      </c>
      <c r="D812" s="62">
        <v>5</v>
      </c>
      <c r="E812" s="74">
        <v>1500</v>
      </c>
      <c r="F812">
        <v>0.43</v>
      </c>
      <c r="I812">
        <v>6.7990000000000004</v>
      </c>
      <c r="J812" t="str">
        <f t="shared" si="90"/>
        <v>INSERT INTO public.current_info(
location_id, loading_type, current_type, current_profile_id, depth, current_speed, direction, return_period, probability, unit_id)
 VALUES (3,'long-term','NA',5,1500,0.43,null,null,6.799,1);</v>
      </c>
    </row>
    <row r="813" spans="1:10" x14ac:dyDescent="0.25">
      <c r="A813">
        <v>3</v>
      </c>
      <c r="B813" s="62" t="s">
        <v>179</v>
      </c>
      <c r="C813" s="62" t="s">
        <v>202</v>
      </c>
      <c r="D813" s="62">
        <v>5</v>
      </c>
      <c r="E813" s="74">
        <v>1650</v>
      </c>
      <c r="F813">
        <v>0.31</v>
      </c>
      <c r="I813">
        <v>6.7990000000000004</v>
      </c>
      <c r="J813" t="str">
        <f t="shared" si="90"/>
        <v>INSERT INTO public.current_info(
location_id, loading_type, current_type, current_profile_id, depth, current_speed, direction, return_period, probability, unit_id)
 VALUES (3,'long-term','NA',5,1650,0.31,null,null,6.799,1);</v>
      </c>
    </row>
    <row r="814" spans="1:10" x14ac:dyDescent="0.25">
      <c r="A814">
        <v>3</v>
      </c>
      <c r="B814" s="62" t="s">
        <v>179</v>
      </c>
      <c r="C814" s="62" t="s">
        <v>202</v>
      </c>
      <c r="D814" s="62">
        <v>6</v>
      </c>
      <c r="E814" s="74">
        <v>0</v>
      </c>
      <c r="F814">
        <v>1.2</v>
      </c>
      <c r="I814">
        <v>2.407</v>
      </c>
      <c r="J814" t="str">
        <f t="shared" si="90"/>
        <v>INSERT INTO public.current_info(
location_id, loading_type, current_type, current_profile_id, depth, current_speed, direction, return_period, probability, unit_id)
 VALUES (3,'long-term','NA',6,0,1.2,null,null,2.407,1);</v>
      </c>
    </row>
    <row r="815" spans="1:10" x14ac:dyDescent="0.25">
      <c r="A815">
        <v>3</v>
      </c>
      <c r="B815" s="62" t="s">
        <v>179</v>
      </c>
      <c r="C815" s="62" t="s">
        <v>202</v>
      </c>
      <c r="D815" s="62">
        <v>6</v>
      </c>
      <c r="E815" s="74">
        <v>10</v>
      </c>
      <c r="F815">
        <v>1.2</v>
      </c>
      <c r="I815">
        <v>2.407</v>
      </c>
      <c r="J815" t="str">
        <f t="shared" si="90"/>
        <v>INSERT INTO public.current_info(
location_id, loading_type, current_type, current_profile_id, depth, current_speed, direction, return_period, probability, unit_id)
 VALUES (3,'long-term','NA',6,10,1.2,null,null,2.407,1);</v>
      </c>
    </row>
    <row r="816" spans="1:10" x14ac:dyDescent="0.25">
      <c r="A816">
        <v>3</v>
      </c>
      <c r="B816" s="62" t="s">
        <v>179</v>
      </c>
      <c r="C816" s="62" t="s">
        <v>202</v>
      </c>
      <c r="D816" s="62">
        <v>6</v>
      </c>
      <c r="E816" s="74">
        <v>20</v>
      </c>
      <c r="F816">
        <v>0.96</v>
      </c>
      <c r="I816">
        <v>2.407</v>
      </c>
      <c r="J816" t="str">
        <f t="shared" si="90"/>
        <v>INSERT INTO public.current_info(
location_id, loading_type, current_type, current_profile_id, depth, current_speed, direction, return_period, probability, unit_id)
 VALUES (3,'long-term','NA',6,20,0.96,null,null,2.407,1);</v>
      </c>
    </row>
    <row r="817" spans="1:10" x14ac:dyDescent="0.25">
      <c r="A817">
        <v>3</v>
      </c>
      <c r="B817" s="62" t="s">
        <v>179</v>
      </c>
      <c r="C817" s="62" t="s">
        <v>202</v>
      </c>
      <c r="D817" s="62">
        <v>6</v>
      </c>
      <c r="E817" s="74">
        <v>50</v>
      </c>
      <c r="F817">
        <v>0.86399999999999999</v>
      </c>
      <c r="I817">
        <v>2.407</v>
      </c>
      <c r="J817" t="str">
        <f t="shared" si="90"/>
        <v>INSERT INTO public.current_info(
location_id, loading_type, current_type, current_profile_id, depth, current_speed, direction, return_period, probability, unit_id)
 VALUES (3,'long-term','NA',6,50,0.864,null,null,2.407,1);</v>
      </c>
    </row>
    <row r="818" spans="1:10" x14ac:dyDescent="0.25">
      <c r="A818">
        <v>3</v>
      </c>
      <c r="B818" s="62" t="s">
        <v>179</v>
      </c>
      <c r="C818" s="62" t="s">
        <v>202</v>
      </c>
      <c r="D818" s="62">
        <v>6</v>
      </c>
      <c r="E818" s="74">
        <v>100</v>
      </c>
      <c r="F818">
        <v>0.61199999999999999</v>
      </c>
      <c r="I818">
        <v>2.407</v>
      </c>
      <c r="J818" t="str">
        <f t="shared" si="90"/>
        <v>INSERT INTO public.current_info(
location_id, loading_type, current_type, current_profile_id, depth, current_speed, direction, return_period, probability, unit_id)
 VALUES (3,'long-term','NA',6,100,0.612,null,null,2.407,1);</v>
      </c>
    </row>
    <row r="819" spans="1:10" x14ac:dyDescent="0.25">
      <c r="A819">
        <v>3</v>
      </c>
      <c r="B819" s="62" t="s">
        <v>179</v>
      </c>
      <c r="C819" s="62" t="s">
        <v>202</v>
      </c>
      <c r="D819" s="62">
        <v>6</v>
      </c>
      <c r="E819" s="74">
        <v>125</v>
      </c>
      <c r="F819">
        <v>0.51600000000000001</v>
      </c>
      <c r="I819">
        <v>2.407</v>
      </c>
      <c r="J819" t="str">
        <f t="shared" si="90"/>
        <v>INSERT INTO public.current_info(
location_id, loading_type, current_type, current_profile_id, depth, current_speed, direction, return_period, probability, unit_id)
 VALUES (3,'long-term','NA',6,125,0.516,null,null,2.407,1);</v>
      </c>
    </row>
    <row r="820" spans="1:10" x14ac:dyDescent="0.25">
      <c r="A820">
        <v>3</v>
      </c>
      <c r="B820" s="62" t="s">
        <v>179</v>
      </c>
      <c r="C820" s="62" t="s">
        <v>202</v>
      </c>
      <c r="D820" s="62">
        <v>6</v>
      </c>
      <c r="E820" s="74">
        <v>150</v>
      </c>
      <c r="F820">
        <v>0.44400000000000001</v>
      </c>
      <c r="I820">
        <v>2.407</v>
      </c>
      <c r="J820" t="str">
        <f t="shared" si="90"/>
        <v>INSERT INTO public.current_info(
location_id, loading_type, current_type, current_profile_id, depth, current_speed, direction, return_period, probability, unit_id)
 VALUES (3,'long-term','NA',6,150,0.444,null,null,2.407,1);</v>
      </c>
    </row>
    <row r="821" spans="1:10" x14ac:dyDescent="0.25">
      <c r="A821">
        <v>3</v>
      </c>
      <c r="B821" s="62" t="s">
        <v>179</v>
      </c>
      <c r="C821" s="62" t="s">
        <v>202</v>
      </c>
      <c r="D821" s="62">
        <v>6</v>
      </c>
      <c r="E821" s="74">
        <v>200</v>
      </c>
      <c r="F821">
        <v>0.34799999999999998</v>
      </c>
      <c r="I821">
        <v>2.407</v>
      </c>
      <c r="J821" t="str">
        <f t="shared" si="90"/>
        <v>INSERT INTO public.current_info(
location_id, loading_type, current_type, current_profile_id, depth, current_speed, direction, return_period, probability, unit_id)
 VALUES (3,'long-term','NA',6,200,0.348,null,null,2.407,1);</v>
      </c>
    </row>
    <row r="822" spans="1:10" x14ac:dyDescent="0.25">
      <c r="A822">
        <v>3</v>
      </c>
      <c r="B822" s="62" t="s">
        <v>179</v>
      </c>
      <c r="C822" s="62" t="s">
        <v>202</v>
      </c>
      <c r="D822" s="62">
        <v>6</v>
      </c>
      <c r="E822" s="74">
        <v>300</v>
      </c>
      <c r="F822">
        <v>0.36</v>
      </c>
      <c r="I822">
        <v>2.407</v>
      </c>
      <c r="J822" t="str">
        <f t="shared" si="90"/>
        <v>INSERT INTO public.current_info(
location_id, loading_type, current_type, current_profile_id, depth, current_speed, direction, return_period, probability, unit_id)
 VALUES (3,'long-term','NA',6,300,0.36,null,null,2.407,1);</v>
      </c>
    </row>
    <row r="823" spans="1:10" x14ac:dyDescent="0.25">
      <c r="A823">
        <v>3</v>
      </c>
      <c r="B823" s="62" t="s">
        <v>179</v>
      </c>
      <c r="C823" s="62" t="s">
        <v>202</v>
      </c>
      <c r="D823" s="62">
        <v>6</v>
      </c>
      <c r="E823" s="74">
        <v>400</v>
      </c>
      <c r="F823">
        <v>0.33600000000000002</v>
      </c>
      <c r="I823">
        <v>2.407</v>
      </c>
      <c r="J823" t="str">
        <f t="shared" si="90"/>
        <v>INSERT INTO public.current_info(
location_id, loading_type, current_type, current_profile_id, depth, current_speed, direction, return_period, probability, unit_id)
 VALUES (3,'long-term','NA',6,400,0.336,null,null,2.407,1);</v>
      </c>
    </row>
    <row r="824" spans="1:10" x14ac:dyDescent="0.25">
      <c r="A824">
        <v>3</v>
      </c>
      <c r="B824" s="62" t="s">
        <v>179</v>
      </c>
      <c r="C824" s="62" t="s">
        <v>202</v>
      </c>
      <c r="D824" s="62">
        <v>6</v>
      </c>
      <c r="E824" s="74">
        <v>450</v>
      </c>
      <c r="F824">
        <v>0.3</v>
      </c>
      <c r="I824">
        <v>2.407</v>
      </c>
      <c r="J824" t="str">
        <f t="shared" si="90"/>
        <v>INSERT INTO public.current_info(
location_id, loading_type, current_type, current_profile_id, depth, current_speed, direction, return_period, probability, unit_id)
 VALUES (3,'long-term','NA',6,450,0.3,null,null,2.407,1);</v>
      </c>
    </row>
    <row r="825" spans="1:10" x14ac:dyDescent="0.25">
      <c r="A825">
        <v>3</v>
      </c>
      <c r="B825" s="62" t="s">
        <v>179</v>
      </c>
      <c r="C825" s="62" t="s">
        <v>202</v>
      </c>
      <c r="D825" s="62">
        <v>6</v>
      </c>
      <c r="E825" s="74">
        <v>500</v>
      </c>
      <c r="F825">
        <v>0.27600000000000002</v>
      </c>
      <c r="I825">
        <v>2.407</v>
      </c>
      <c r="J825" t="str">
        <f t="shared" si="90"/>
        <v>INSERT INTO public.current_info(
location_id, loading_type, current_type, current_profile_id, depth, current_speed, direction, return_period, probability, unit_id)
 VALUES (3,'long-term','NA',6,500,0.276,null,null,2.407,1);</v>
      </c>
    </row>
    <row r="826" spans="1:10" x14ac:dyDescent="0.25">
      <c r="A826">
        <v>3</v>
      </c>
      <c r="B826" s="62" t="s">
        <v>179</v>
      </c>
      <c r="C826" s="62" t="s">
        <v>202</v>
      </c>
      <c r="D826" s="62">
        <v>6</v>
      </c>
      <c r="E826" s="74">
        <v>627</v>
      </c>
      <c r="F826">
        <v>0.24</v>
      </c>
      <c r="I826">
        <v>2.407</v>
      </c>
      <c r="J826" t="str">
        <f t="shared" si="90"/>
        <v>INSERT INTO public.current_info(
location_id, loading_type, current_type, current_profile_id, depth, current_speed, direction, return_period, probability, unit_id)
 VALUES (3,'long-term','NA',6,627,0.24,null,null,2.407,1);</v>
      </c>
    </row>
    <row r="827" spans="1:10" x14ac:dyDescent="0.25">
      <c r="A827">
        <v>3</v>
      </c>
      <c r="B827" s="62" t="s">
        <v>179</v>
      </c>
      <c r="C827" s="62" t="s">
        <v>202</v>
      </c>
      <c r="D827" s="62">
        <v>6</v>
      </c>
      <c r="E827" s="74">
        <v>800</v>
      </c>
      <c r="F827">
        <v>0.252</v>
      </c>
      <c r="I827">
        <v>2.407</v>
      </c>
      <c r="J827" t="str">
        <f t="shared" si="90"/>
        <v>INSERT INTO public.current_info(
location_id, loading_type, current_type, current_profile_id, depth, current_speed, direction, return_period, probability, unit_id)
 VALUES (3,'long-term','NA',6,800,0.252,null,null,2.407,1);</v>
      </c>
    </row>
    <row r="828" spans="1:10" x14ac:dyDescent="0.25">
      <c r="A828">
        <v>3</v>
      </c>
      <c r="B828" s="62" t="s">
        <v>179</v>
      </c>
      <c r="C828" s="62" t="s">
        <v>202</v>
      </c>
      <c r="D828" s="62">
        <v>6</v>
      </c>
      <c r="E828" s="74">
        <v>1000</v>
      </c>
      <c r="F828">
        <v>0.34799999999999998</v>
      </c>
      <c r="I828">
        <v>2.407</v>
      </c>
      <c r="J828" t="str">
        <f t="shared" si="90"/>
        <v>INSERT INTO public.current_info(
location_id, loading_type, current_type, current_profile_id, depth, current_speed, direction, return_period, probability, unit_id)
 VALUES (3,'long-term','NA',6,1000,0.348,null,null,2.407,1);</v>
      </c>
    </row>
    <row r="829" spans="1:10" x14ac:dyDescent="0.25">
      <c r="A829">
        <v>3</v>
      </c>
      <c r="B829" s="62" t="s">
        <v>179</v>
      </c>
      <c r="C829" s="62" t="s">
        <v>202</v>
      </c>
      <c r="D829" s="62">
        <v>6</v>
      </c>
      <c r="E829" s="74">
        <v>1250</v>
      </c>
      <c r="F829">
        <v>0.624</v>
      </c>
      <c r="I829">
        <v>2.407</v>
      </c>
      <c r="J829" t="str">
        <f t="shared" si="90"/>
        <v>INSERT INTO public.current_info(
location_id, loading_type, current_type, current_profile_id, depth, current_speed, direction, return_period, probability, unit_id)
 VALUES (3,'long-term','NA',6,1250,0.624,null,null,2.407,1);</v>
      </c>
    </row>
    <row r="830" spans="1:10" x14ac:dyDescent="0.25">
      <c r="A830">
        <v>3</v>
      </c>
      <c r="B830" s="62" t="s">
        <v>179</v>
      </c>
      <c r="C830" s="62" t="s">
        <v>202</v>
      </c>
      <c r="D830" s="62">
        <v>6</v>
      </c>
      <c r="E830" s="74">
        <v>1500</v>
      </c>
      <c r="F830">
        <v>0.51600000000000001</v>
      </c>
      <c r="I830">
        <v>2.407</v>
      </c>
      <c r="J830" t="str">
        <f t="shared" si="90"/>
        <v>INSERT INTO public.current_info(
location_id, loading_type, current_type, current_profile_id, depth, current_speed, direction, return_period, probability, unit_id)
 VALUES (3,'long-term','NA',6,1500,0.516,null,null,2.407,1);</v>
      </c>
    </row>
    <row r="831" spans="1:10" x14ac:dyDescent="0.25">
      <c r="A831">
        <v>3</v>
      </c>
      <c r="B831" s="62" t="s">
        <v>179</v>
      </c>
      <c r="C831" s="62" t="s">
        <v>202</v>
      </c>
      <c r="D831" s="62">
        <v>6</v>
      </c>
      <c r="E831" s="74">
        <v>1650</v>
      </c>
      <c r="F831">
        <v>0.372</v>
      </c>
      <c r="I831">
        <v>2.407</v>
      </c>
      <c r="J831" t="str">
        <f t="shared" si="90"/>
        <v>INSERT INTO public.current_info(
location_id, loading_type, current_type, current_profile_id, depth, current_speed, direction, return_period, probability, unit_id)
 VALUES (3,'long-term','NA',6,1650,0.372,null,null,2.407,1);</v>
      </c>
    </row>
    <row r="832" spans="1:10" x14ac:dyDescent="0.25">
      <c r="A832">
        <v>3</v>
      </c>
      <c r="B832" s="62" t="s">
        <v>179</v>
      </c>
      <c r="C832" s="62" t="s">
        <v>202</v>
      </c>
      <c r="D832" s="62">
        <v>7</v>
      </c>
      <c r="E832" s="74">
        <v>0</v>
      </c>
      <c r="F832">
        <v>1.4</v>
      </c>
      <c r="I832">
        <v>0.96</v>
      </c>
      <c r="J832" t="str">
        <f t="shared" si="90"/>
        <v>INSERT INTO public.current_info(
location_id, loading_type, current_type, current_profile_id, depth, current_speed, direction, return_period, probability, unit_id)
 VALUES (3,'long-term','NA',7,0,1.4,null,null,0.96,1);</v>
      </c>
    </row>
    <row r="833" spans="1:10" x14ac:dyDescent="0.25">
      <c r="A833">
        <v>3</v>
      </c>
      <c r="B833" s="62" t="s">
        <v>179</v>
      </c>
      <c r="C833" s="62" t="s">
        <v>202</v>
      </c>
      <c r="D833" s="62">
        <v>7</v>
      </c>
      <c r="E833" s="74">
        <v>10</v>
      </c>
      <c r="F833">
        <v>1.4</v>
      </c>
      <c r="I833">
        <v>0.96</v>
      </c>
      <c r="J833" t="str">
        <f t="shared" si="90"/>
        <v>INSERT INTO public.current_info(
location_id, loading_type, current_type, current_profile_id, depth, current_speed, direction, return_period, probability, unit_id)
 VALUES (3,'long-term','NA',7,10,1.4,null,null,0.96,1);</v>
      </c>
    </row>
    <row r="834" spans="1:10" x14ac:dyDescent="0.25">
      <c r="A834">
        <v>3</v>
      </c>
      <c r="B834" s="62" t="s">
        <v>179</v>
      </c>
      <c r="C834" s="62" t="s">
        <v>202</v>
      </c>
      <c r="D834" s="62">
        <v>7</v>
      </c>
      <c r="E834" s="74">
        <v>20</v>
      </c>
      <c r="F834">
        <v>1.1199999999999999</v>
      </c>
      <c r="I834">
        <v>0.96</v>
      </c>
      <c r="J834" t="str">
        <f t="shared" si="90"/>
        <v>INSERT INTO public.current_info(
location_id, loading_type, current_type, current_profile_id, depth, current_speed, direction, return_period, probability, unit_id)
 VALUES (3,'long-term','NA',7,20,1.12,null,null,0.96,1);</v>
      </c>
    </row>
    <row r="835" spans="1:10" x14ac:dyDescent="0.25">
      <c r="A835">
        <v>3</v>
      </c>
      <c r="B835" s="62" t="s">
        <v>179</v>
      </c>
      <c r="C835" s="62" t="s">
        <v>202</v>
      </c>
      <c r="D835" s="62">
        <v>7</v>
      </c>
      <c r="E835" s="74">
        <v>50</v>
      </c>
      <c r="F835">
        <v>1.008</v>
      </c>
      <c r="I835">
        <v>0.96</v>
      </c>
      <c r="J835" t="str">
        <f t="shared" si="90"/>
        <v>INSERT INTO public.current_info(
location_id, loading_type, current_type, current_profile_id, depth, current_speed, direction, return_period, probability, unit_id)
 VALUES (3,'long-term','NA',7,50,1.008,null,null,0.96,1);</v>
      </c>
    </row>
    <row r="836" spans="1:10" x14ac:dyDescent="0.25">
      <c r="A836">
        <v>3</v>
      </c>
      <c r="B836" s="62" t="s">
        <v>179</v>
      </c>
      <c r="C836" s="62" t="s">
        <v>202</v>
      </c>
      <c r="D836" s="62">
        <v>7</v>
      </c>
      <c r="E836" s="74">
        <v>100</v>
      </c>
      <c r="F836">
        <v>0.71399999999999997</v>
      </c>
      <c r="I836">
        <v>0.96</v>
      </c>
      <c r="J836" t="str">
        <f t="shared" ref="J836:J867" si="91">CONCATENATE("INSERT INTO public.current_info(
location_id, loading_type, current_type, current_profile_id, depth, current_speed, direction, return_period, probability, unit_id)
 VALUES (",A836,",'",B836,"','",C836,"',",D836,",",E836,",",F836,",",IF(LEN(G836)&gt;0,G836,"null"),",",IF(LEN(H836)&gt;0,H836,"null"),",",I836,",1);")</f>
        <v>INSERT INTO public.current_info(
location_id, loading_type, current_type, current_profile_id, depth, current_speed, direction, return_period, probability, unit_id)
 VALUES (3,'long-term','NA',7,100,0.714,null,null,0.96,1);</v>
      </c>
    </row>
    <row r="837" spans="1:10" x14ac:dyDescent="0.25">
      <c r="A837">
        <v>3</v>
      </c>
      <c r="B837" s="62" t="s">
        <v>179</v>
      </c>
      <c r="C837" s="62" t="s">
        <v>202</v>
      </c>
      <c r="D837" s="62">
        <v>7</v>
      </c>
      <c r="E837" s="74">
        <v>125</v>
      </c>
      <c r="F837">
        <v>0.60199999999999998</v>
      </c>
      <c r="I837">
        <v>0.96</v>
      </c>
      <c r="J837" t="str">
        <f t="shared" si="91"/>
        <v>INSERT INTO public.current_info(
location_id, loading_type, current_type, current_profile_id, depth, current_speed, direction, return_period, probability, unit_id)
 VALUES (3,'long-term','NA',7,125,0.602,null,null,0.96,1);</v>
      </c>
    </row>
    <row r="838" spans="1:10" x14ac:dyDescent="0.25">
      <c r="A838">
        <v>3</v>
      </c>
      <c r="B838" s="62" t="s">
        <v>179</v>
      </c>
      <c r="C838" s="62" t="s">
        <v>202</v>
      </c>
      <c r="D838" s="62">
        <v>7</v>
      </c>
      <c r="E838" s="74">
        <v>150</v>
      </c>
      <c r="F838">
        <v>0.51800000000000002</v>
      </c>
      <c r="I838">
        <v>0.96</v>
      </c>
      <c r="J838" t="str">
        <f t="shared" si="91"/>
        <v>INSERT INTO public.current_info(
location_id, loading_type, current_type, current_profile_id, depth, current_speed, direction, return_period, probability, unit_id)
 VALUES (3,'long-term','NA',7,150,0.518,null,null,0.96,1);</v>
      </c>
    </row>
    <row r="839" spans="1:10" x14ac:dyDescent="0.25">
      <c r="A839">
        <v>3</v>
      </c>
      <c r="B839" s="62" t="s">
        <v>179</v>
      </c>
      <c r="C839" s="62" t="s">
        <v>202</v>
      </c>
      <c r="D839" s="62">
        <v>7</v>
      </c>
      <c r="E839" s="74">
        <v>200</v>
      </c>
      <c r="F839">
        <v>0.40599999999999997</v>
      </c>
      <c r="I839">
        <v>0.96</v>
      </c>
      <c r="J839" t="str">
        <f t="shared" si="91"/>
        <v>INSERT INTO public.current_info(
location_id, loading_type, current_type, current_profile_id, depth, current_speed, direction, return_period, probability, unit_id)
 VALUES (3,'long-term','NA',7,200,0.406,null,null,0.96,1);</v>
      </c>
    </row>
    <row r="840" spans="1:10" x14ac:dyDescent="0.25">
      <c r="A840">
        <v>3</v>
      </c>
      <c r="B840" s="62" t="s">
        <v>179</v>
      </c>
      <c r="C840" s="62" t="s">
        <v>202</v>
      </c>
      <c r="D840" s="62">
        <v>7</v>
      </c>
      <c r="E840" s="74">
        <v>300</v>
      </c>
      <c r="F840">
        <v>0.42</v>
      </c>
      <c r="I840">
        <v>0.96</v>
      </c>
      <c r="J840" t="str">
        <f t="shared" si="91"/>
        <v>INSERT INTO public.current_info(
location_id, loading_type, current_type, current_profile_id, depth, current_speed, direction, return_period, probability, unit_id)
 VALUES (3,'long-term','NA',7,300,0.42,null,null,0.96,1);</v>
      </c>
    </row>
    <row r="841" spans="1:10" x14ac:dyDescent="0.25">
      <c r="A841">
        <v>3</v>
      </c>
      <c r="B841" s="62" t="s">
        <v>179</v>
      </c>
      <c r="C841" s="62" t="s">
        <v>202</v>
      </c>
      <c r="D841" s="62">
        <v>7</v>
      </c>
      <c r="E841" s="74">
        <v>400</v>
      </c>
      <c r="F841">
        <v>0.39200000000000002</v>
      </c>
      <c r="I841">
        <v>0.96</v>
      </c>
      <c r="J841" t="str">
        <f t="shared" si="91"/>
        <v>INSERT INTO public.current_info(
location_id, loading_type, current_type, current_profile_id, depth, current_speed, direction, return_period, probability, unit_id)
 VALUES (3,'long-term','NA',7,400,0.392,null,null,0.96,1);</v>
      </c>
    </row>
    <row r="842" spans="1:10" x14ac:dyDescent="0.25">
      <c r="A842">
        <v>3</v>
      </c>
      <c r="B842" s="62" t="s">
        <v>179</v>
      </c>
      <c r="C842" s="62" t="s">
        <v>202</v>
      </c>
      <c r="D842" s="62">
        <v>7</v>
      </c>
      <c r="E842" s="74">
        <v>450</v>
      </c>
      <c r="F842">
        <v>0.35</v>
      </c>
      <c r="I842">
        <v>0.96</v>
      </c>
      <c r="J842" t="str">
        <f t="shared" si="91"/>
        <v>INSERT INTO public.current_info(
location_id, loading_type, current_type, current_profile_id, depth, current_speed, direction, return_period, probability, unit_id)
 VALUES (3,'long-term','NA',7,450,0.35,null,null,0.96,1);</v>
      </c>
    </row>
    <row r="843" spans="1:10" x14ac:dyDescent="0.25">
      <c r="A843">
        <v>3</v>
      </c>
      <c r="B843" s="62" t="s">
        <v>179</v>
      </c>
      <c r="C843" s="62" t="s">
        <v>202</v>
      </c>
      <c r="D843" s="62">
        <v>7</v>
      </c>
      <c r="E843" s="74">
        <v>500</v>
      </c>
      <c r="F843">
        <v>0.32200000000000001</v>
      </c>
      <c r="I843">
        <v>0.96</v>
      </c>
      <c r="J843" t="str">
        <f t="shared" si="91"/>
        <v>INSERT INTO public.current_info(
location_id, loading_type, current_type, current_profile_id, depth, current_speed, direction, return_period, probability, unit_id)
 VALUES (3,'long-term','NA',7,500,0.322,null,null,0.96,1);</v>
      </c>
    </row>
    <row r="844" spans="1:10" x14ac:dyDescent="0.25">
      <c r="A844">
        <v>3</v>
      </c>
      <c r="B844" s="62" t="s">
        <v>179</v>
      </c>
      <c r="C844" s="62" t="s">
        <v>202</v>
      </c>
      <c r="D844" s="62">
        <v>7</v>
      </c>
      <c r="E844" s="74">
        <v>627</v>
      </c>
      <c r="F844">
        <v>0.27999999999999997</v>
      </c>
      <c r="I844">
        <v>0.96</v>
      </c>
      <c r="J844" t="str">
        <f t="shared" si="91"/>
        <v>INSERT INTO public.current_info(
location_id, loading_type, current_type, current_profile_id, depth, current_speed, direction, return_period, probability, unit_id)
 VALUES (3,'long-term','NA',7,627,0.28,null,null,0.96,1);</v>
      </c>
    </row>
    <row r="845" spans="1:10" x14ac:dyDescent="0.25">
      <c r="A845">
        <v>3</v>
      </c>
      <c r="B845" s="62" t="s">
        <v>179</v>
      </c>
      <c r="C845" s="62" t="s">
        <v>202</v>
      </c>
      <c r="D845" s="62">
        <v>7</v>
      </c>
      <c r="E845" s="74">
        <v>800</v>
      </c>
      <c r="F845">
        <v>0.29399999999999998</v>
      </c>
      <c r="I845">
        <v>0.96</v>
      </c>
      <c r="J845" t="str">
        <f t="shared" si="91"/>
        <v>INSERT INTO public.current_info(
location_id, loading_type, current_type, current_profile_id, depth, current_speed, direction, return_period, probability, unit_id)
 VALUES (3,'long-term','NA',7,800,0.294,null,null,0.96,1);</v>
      </c>
    </row>
    <row r="846" spans="1:10" x14ac:dyDescent="0.25">
      <c r="A846">
        <v>3</v>
      </c>
      <c r="B846" s="62" t="s">
        <v>179</v>
      </c>
      <c r="C846" s="62" t="s">
        <v>202</v>
      </c>
      <c r="D846" s="62">
        <v>7</v>
      </c>
      <c r="E846" s="74">
        <v>1000</v>
      </c>
      <c r="F846">
        <v>0.40599999999999997</v>
      </c>
      <c r="I846">
        <v>0.96</v>
      </c>
      <c r="J846" t="str">
        <f t="shared" si="91"/>
        <v>INSERT INTO public.current_info(
location_id, loading_type, current_type, current_profile_id, depth, current_speed, direction, return_period, probability, unit_id)
 VALUES (3,'long-term','NA',7,1000,0.406,null,null,0.96,1);</v>
      </c>
    </row>
    <row r="847" spans="1:10" x14ac:dyDescent="0.25">
      <c r="A847">
        <v>3</v>
      </c>
      <c r="B847" s="62" t="s">
        <v>179</v>
      </c>
      <c r="C847" s="62" t="s">
        <v>202</v>
      </c>
      <c r="D847" s="62">
        <v>7</v>
      </c>
      <c r="E847" s="74">
        <v>1250</v>
      </c>
      <c r="F847">
        <v>0.72799999999999998</v>
      </c>
      <c r="I847">
        <v>0.96</v>
      </c>
      <c r="J847" t="str">
        <f t="shared" si="91"/>
        <v>INSERT INTO public.current_info(
location_id, loading_type, current_type, current_profile_id, depth, current_speed, direction, return_period, probability, unit_id)
 VALUES (3,'long-term','NA',7,1250,0.728,null,null,0.96,1);</v>
      </c>
    </row>
    <row r="848" spans="1:10" x14ac:dyDescent="0.25">
      <c r="A848">
        <v>3</v>
      </c>
      <c r="B848" s="62" t="s">
        <v>179</v>
      </c>
      <c r="C848" s="62" t="s">
        <v>202</v>
      </c>
      <c r="D848" s="62">
        <v>7</v>
      </c>
      <c r="E848" s="74">
        <v>1500</v>
      </c>
      <c r="F848">
        <v>0.60199999999999998</v>
      </c>
      <c r="I848">
        <v>0.96</v>
      </c>
      <c r="J848" t="str">
        <f t="shared" si="91"/>
        <v>INSERT INTO public.current_info(
location_id, loading_type, current_type, current_profile_id, depth, current_speed, direction, return_period, probability, unit_id)
 VALUES (3,'long-term','NA',7,1500,0.602,null,null,0.96,1);</v>
      </c>
    </row>
    <row r="849" spans="1:10" x14ac:dyDescent="0.25">
      <c r="A849">
        <v>3</v>
      </c>
      <c r="B849" s="62" t="s">
        <v>179</v>
      </c>
      <c r="C849" s="62" t="s">
        <v>202</v>
      </c>
      <c r="D849" s="62">
        <v>7</v>
      </c>
      <c r="E849" s="74">
        <v>1650</v>
      </c>
      <c r="F849">
        <v>0.434</v>
      </c>
      <c r="I849">
        <v>0.96</v>
      </c>
      <c r="J849" t="str">
        <f t="shared" si="91"/>
        <v>INSERT INTO public.current_info(
location_id, loading_type, current_type, current_profile_id, depth, current_speed, direction, return_period, probability, unit_id)
 VALUES (3,'long-term','NA',7,1650,0.434,null,null,0.96,1);</v>
      </c>
    </row>
    <row r="850" spans="1:10" x14ac:dyDescent="0.25">
      <c r="A850">
        <v>3</v>
      </c>
      <c r="B850" s="62" t="s">
        <v>179</v>
      </c>
      <c r="C850" s="62" t="s">
        <v>202</v>
      </c>
      <c r="D850" s="62">
        <v>8</v>
      </c>
      <c r="E850" s="74">
        <v>0</v>
      </c>
      <c r="F850">
        <v>1.5999999999999999</v>
      </c>
      <c r="I850">
        <v>0.05</v>
      </c>
      <c r="J850" t="str">
        <f t="shared" si="91"/>
        <v>INSERT INTO public.current_info(
location_id, loading_type, current_type, current_profile_id, depth, current_speed, direction, return_period, probability, unit_id)
 VALUES (3,'long-term','NA',8,0,1.6,null,null,0.05,1);</v>
      </c>
    </row>
    <row r="851" spans="1:10" x14ac:dyDescent="0.25">
      <c r="A851">
        <v>3</v>
      </c>
      <c r="B851" s="62" t="s">
        <v>179</v>
      </c>
      <c r="C851" s="62" t="s">
        <v>202</v>
      </c>
      <c r="D851" s="62">
        <v>8</v>
      </c>
      <c r="E851" s="74">
        <v>10</v>
      </c>
      <c r="F851">
        <v>1.5999999999999999</v>
      </c>
      <c r="I851">
        <v>0.05</v>
      </c>
      <c r="J851" t="str">
        <f t="shared" si="91"/>
        <v>INSERT INTO public.current_info(
location_id, loading_type, current_type, current_profile_id, depth, current_speed, direction, return_period, probability, unit_id)
 VALUES (3,'long-term','NA',8,10,1.6,null,null,0.05,1);</v>
      </c>
    </row>
    <row r="852" spans="1:10" x14ac:dyDescent="0.25">
      <c r="A852">
        <v>3</v>
      </c>
      <c r="B852" s="62" t="s">
        <v>179</v>
      </c>
      <c r="C852" s="62" t="s">
        <v>202</v>
      </c>
      <c r="D852" s="62">
        <v>8</v>
      </c>
      <c r="E852" s="74">
        <v>20</v>
      </c>
      <c r="F852">
        <v>1.28</v>
      </c>
      <c r="I852">
        <v>0.05</v>
      </c>
      <c r="J852" t="str">
        <f t="shared" si="91"/>
        <v>INSERT INTO public.current_info(
location_id, loading_type, current_type, current_profile_id, depth, current_speed, direction, return_period, probability, unit_id)
 VALUES (3,'long-term','NA',8,20,1.28,null,null,0.05,1);</v>
      </c>
    </row>
    <row r="853" spans="1:10" x14ac:dyDescent="0.25">
      <c r="A853">
        <v>3</v>
      </c>
      <c r="B853" s="62" t="s">
        <v>179</v>
      </c>
      <c r="C853" s="62" t="s">
        <v>202</v>
      </c>
      <c r="D853" s="62">
        <v>8</v>
      </c>
      <c r="E853" s="74">
        <v>50</v>
      </c>
      <c r="F853">
        <v>1.1519999999999999</v>
      </c>
      <c r="I853">
        <v>0.05</v>
      </c>
      <c r="J853" t="str">
        <f t="shared" si="91"/>
        <v>INSERT INTO public.current_info(
location_id, loading_type, current_type, current_profile_id, depth, current_speed, direction, return_period, probability, unit_id)
 VALUES (3,'long-term','NA',8,50,1.152,null,null,0.05,1);</v>
      </c>
    </row>
    <row r="854" spans="1:10" x14ac:dyDescent="0.25">
      <c r="A854">
        <v>3</v>
      </c>
      <c r="B854" s="62" t="s">
        <v>179</v>
      </c>
      <c r="C854" s="62" t="s">
        <v>202</v>
      </c>
      <c r="D854" s="62">
        <v>8</v>
      </c>
      <c r="E854" s="74">
        <v>100</v>
      </c>
      <c r="F854">
        <v>0.81599999999999995</v>
      </c>
      <c r="I854">
        <v>0.05</v>
      </c>
      <c r="J854" t="str">
        <f t="shared" si="91"/>
        <v>INSERT INTO public.current_info(
location_id, loading_type, current_type, current_profile_id, depth, current_speed, direction, return_period, probability, unit_id)
 VALUES (3,'long-term','NA',8,100,0.816,null,null,0.05,1);</v>
      </c>
    </row>
    <row r="855" spans="1:10" x14ac:dyDescent="0.25">
      <c r="A855">
        <v>3</v>
      </c>
      <c r="B855" s="62" t="s">
        <v>179</v>
      </c>
      <c r="C855" s="62" t="s">
        <v>202</v>
      </c>
      <c r="D855" s="62">
        <v>8</v>
      </c>
      <c r="E855" s="74">
        <v>125</v>
      </c>
      <c r="F855">
        <v>0.68799999999999994</v>
      </c>
      <c r="I855">
        <v>0.05</v>
      </c>
      <c r="J855" t="str">
        <f t="shared" si="91"/>
        <v>INSERT INTO public.current_info(
location_id, loading_type, current_type, current_profile_id, depth, current_speed, direction, return_period, probability, unit_id)
 VALUES (3,'long-term','NA',8,125,0.688,null,null,0.05,1);</v>
      </c>
    </row>
    <row r="856" spans="1:10" x14ac:dyDescent="0.25">
      <c r="A856">
        <v>3</v>
      </c>
      <c r="B856" s="62" t="s">
        <v>179</v>
      </c>
      <c r="C856" s="62" t="s">
        <v>202</v>
      </c>
      <c r="D856" s="62">
        <v>8</v>
      </c>
      <c r="E856" s="74">
        <v>150</v>
      </c>
      <c r="F856">
        <v>0.59199999999999997</v>
      </c>
      <c r="I856">
        <v>0.05</v>
      </c>
      <c r="J856" t="str">
        <f t="shared" si="91"/>
        <v>INSERT INTO public.current_info(
location_id, loading_type, current_type, current_profile_id, depth, current_speed, direction, return_period, probability, unit_id)
 VALUES (3,'long-term','NA',8,150,0.592,null,null,0.05,1);</v>
      </c>
    </row>
    <row r="857" spans="1:10" x14ac:dyDescent="0.25">
      <c r="A857">
        <v>3</v>
      </c>
      <c r="B857" s="62" t="s">
        <v>179</v>
      </c>
      <c r="C857" s="62" t="s">
        <v>202</v>
      </c>
      <c r="D857" s="62">
        <v>8</v>
      </c>
      <c r="E857" s="74">
        <v>200</v>
      </c>
      <c r="F857">
        <v>0.46399999999999991</v>
      </c>
      <c r="I857">
        <v>0.05</v>
      </c>
      <c r="J857" t="str">
        <f t="shared" si="91"/>
        <v>INSERT INTO public.current_info(
location_id, loading_type, current_type, current_profile_id, depth, current_speed, direction, return_period, probability, unit_id)
 VALUES (3,'long-term','NA',8,200,0.464,null,null,0.05,1);</v>
      </c>
    </row>
    <row r="858" spans="1:10" x14ac:dyDescent="0.25">
      <c r="A858">
        <v>3</v>
      </c>
      <c r="B858" s="62" t="s">
        <v>179</v>
      </c>
      <c r="C858" s="62" t="s">
        <v>202</v>
      </c>
      <c r="D858" s="62">
        <v>8</v>
      </c>
      <c r="E858" s="74">
        <v>300</v>
      </c>
      <c r="F858">
        <v>0.47999999999999993</v>
      </c>
      <c r="I858">
        <v>0.05</v>
      </c>
      <c r="J858" t="str">
        <f t="shared" si="91"/>
        <v>INSERT INTO public.current_info(
location_id, loading_type, current_type, current_profile_id, depth, current_speed, direction, return_period, probability, unit_id)
 VALUES (3,'long-term','NA',8,300,0.48,null,null,0.05,1);</v>
      </c>
    </row>
    <row r="859" spans="1:10" x14ac:dyDescent="0.25">
      <c r="A859">
        <v>3</v>
      </c>
      <c r="B859" s="62" t="s">
        <v>179</v>
      </c>
      <c r="C859" s="62" t="s">
        <v>202</v>
      </c>
      <c r="D859" s="62">
        <v>8</v>
      </c>
      <c r="E859" s="74">
        <v>400</v>
      </c>
      <c r="F859">
        <v>0.44800000000000001</v>
      </c>
      <c r="I859">
        <v>0.05</v>
      </c>
      <c r="J859" t="str">
        <f t="shared" si="91"/>
        <v>INSERT INTO public.current_info(
location_id, loading_type, current_type, current_profile_id, depth, current_speed, direction, return_period, probability, unit_id)
 VALUES (3,'long-term','NA',8,400,0.448,null,null,0.05,1);</v>
      </c>
    </row>
    <row r="860" spans="1:10" x14ac:dyDescent="0.25">
      <c r="A860">
        <v>3</v>
      </c>
      <c r="B860" s="62" t="s">
        <v>179</v>
      </c>
      <c r="C860" s="62" t="s">
        <v>202</v>
      </c>
      <c r="D860" s="62">
        <v>8</v>
      </c>
      <c r="E860" s="74">
        <v>450</v>
      </c>
      <c r="F860">
        <v>0.39999999999999997</v>
      </c>
      <c r="I860">
        <v>0.05</v>
      </c>
      <c r="J860" t="str">
        <f t="shared" si="91"/>
        <v>INSERT INTO public.current_info(
location_id, loading_type, current_type, current_profile_id, depth, current_speed, direction, return_period, probability, unit_id)
 VALUES (3,'long-term','NA',8,450,0.4,null,null,0.05,1);</v>
      </c>
    </row>
    <row r="861" spans="1:10" x14ac:dyDescent="0.25">
      <c r="A861">
        <v>3</v>
      </c>
      <c r="B861" s="62" t="s">
        <v>179</v>
      </c>
      <c r="C861" s="62" t="s">
        <v>202</v>
      </c>
      <c r="D861" s="62">
        <v>8</v>
      </c>
      <c r="E861" s="74">
        <v>500</v>
      </c>
      <c r="F861">
        <v>0.36799999999999999</v>
      </c>
      <c r="I861">
        <v>0.05</v>
      </c>
      <c r="J861" t="str">
        <f t="shared" si="91"/>
        <v>INSERT INTO public.current_info(
location_id, loading_type, current_type, current_profile_id, depth, current_speed, direction, return_period, probability, unit_id)
 VALUES (3,'long-term','NA',8,500,0.368,null,null,0.05,1);</v>
      </c>
    </row>
    <row r="862" spans="1:10" x14ac:dyDescent="0.25">
      <c r="A862">
        <v>3</v>
      </c>
      <c r="B862" s="62" t="s">
        <v>179</v>
      </c>
      <c r="C862" s="62" t="s">
        <v>202</v>
      </c>
      <c r="D862" s="62">
        <v>8</v>
      </c>
      <c r="E862" s="74">
        <v>627</v>
      </c>
      <c r="F862">
        <v>0.32</v>
      </c>
      <c r="I862">
        <v>0.05</v>
      </c>
      <c r="J862" t="str">
        <f t="shared" si="91"/>
        <v>INSERT INTO public.current_info(
location_id, loading_type, current_type, current_profile_id, depth, current_speed, direction, return_period, probability, unit_id)
 VALUES (3,'long-term','NA',8,627,0.32,null,null,0.05,1);</v>
      </c>
    </row>
    <row r="863" spans="1:10" x14ac:dyDescent="0.25">
      <c r="A863">
        <v>3</v>
      </c>
      <c r="B863" s="62" t="s">
        <v>179</v>
      </c>
      <c r="C863" s="62" t="s">
        <v>202</v>
      </c>
      <c r="D863" s="62">
        <v>8</v>
      </c>
      <c r="E863" s="74">
        <v>800</v>
      </c>
      <c r="F863">
        <v>0.33599999999999997</v>
      </c>
      <c r="I863">
        <v>0.05</v>
      </c>
      <c r="J863" t="str">
        <f t="shared" si="91"/>
        <v>INSERT INTO public.current_info(
location_id, loading_type, current_type, current_profile_id, depth, current_speed, direction, return_period, probability, unit_id)
 VALUES (3,'long-term','NA',8,800,0.336,null,null,0.05,1);</v>
      </c>
    </row>
    <row r="864" spans="1:10" x14ac:dyDescent="0.25">
      <c r="A864">
        <v>3</v>
      </c>
      <c r="B864" s="62" t="s">
        <v>179</v>
      </c>
      <c r="C864" s="62" t="s">
        <v>202</v>
      </c>
      <c r="D864" s="62">
        <v>8</v>
      </c>
      <c r="E864" s="74">
        <v>1000</v>
      </c>
      <c r="F864">
        <v>0.46399999999999991</v>
      </c>
      <c r="I864">
        <v>0.05</v>
      </c>
      <c r="J864" t="str">
        <f t="shared" si="91"/>
        <v>INSERT INTO public.current_info(
location_id, loading_type, current_type, current_profile_id, depth, current_speed, direction, return_period, probability, unit_id)
 VALUES (3,'long-term','NA',8,1000,0.464,null,null,0.05,1);</v>
      </c>
    </row>
    <row r="865" spans="1:10" x14ac:dyDescent="0.25">
      <c r="A865">
        <v>3</v>
      </c>
      <c r="B865" s="62" t="s">
        <v>179</v>
      </c>
      <c r="C865" s="62" t="s">
        <v>202</v>
      </c>
      <c r="D865" s="62">
        <v>8</v>
      </c>
      <c r="E865" s="74">
        <v>1250</v>
      </c>
      <c r="F865">
        <v>0.83199999999999996</v>
      </c>
      <c r="I865">
        <v>0.05</v>
      </c>
      <c r="J865" t="str">
        <f t="shared" si="91"/>
        <v>INSERT INTO public.current_info(
location_id, loading_type, current_type, current_profile_id, depth, current_speed, direction, return_period, probability, unit_id)
 VALUES (3,'long-term','NA',8,1250,0.832,null,null,0.05,1);</v>
      </c>
    </row>
    <row r="866" spans="1:10" x14ac:dyDescent="0.25">
      <c r="A866">
        <v>3</v>
      </c>
      <c r="B866" s="62" t="s">
        <v>179</v>
      </c>
      <c r="C866" s="62" t="s">
        <v>202</v>
      </c>
      <c r="D866" s="62">
        <v>8</v>
      </c>
      <c r="E866" s="74">
        <v>1500</v>
      </c>
      <c r="F866">
        <v>0.68799999999999994</v>
      </c>
      <c r="I866">
        <v>0.05</v>
      </c>
      <c r="J866" t="str">
        <f t="shared" si="91"/>
        <v>INSERT INTO public.current_info(
location_id, loading_type, current_type, current_profile_id, depth, current_speed, direction, return_period, probability, unit_id)
 VALUES (3,'long-term','NA',8,1500,0.688,null,null,0.05,1);</v>
      </c>
    </row>
    <row r="867" spans="1:10" x14ac:dyDescent="0.25">
      <c r="A867">
        <v>3</v>
      </c>
      <c r="B867" s="62" t="s">
        <v>179</v>
      </c>
      <c r="C867" s="62" t="s">
        <v>202</v>
      </c>
      <c r="D867" s="62">
        <v>8</v>
      </c>
      <c r="E867" s="74">
        <v>1650</v>
      </c>
      <c r="F867">
        <v>0.49599999999999994</v>
      </c>
      <c r="I867">
        <v>0.05</v>
      </c>
      <c r="J867" t="str">
        <f t="shared" si="91"/>
        <v>INSERT INTO public.current_info(
location_id, loading_type, current_type, current_profile_id, depth, current_speed, direction, return_period, probability, unit_id)
 VALUES (3,'long-term','NA',8,1650,0.496,null,null,0.05,1);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/>
  </sheetPr>
  <dimension ref="A5:AR117"/>
  <sheetViews>
    <sheetView topLeftCell="D90" zoomScaleNormal="100" workbookViewId="0">
      <selection activeCell="I105" sqref="I105"/>
    </sheetView>
  </sheetViews>
  <sheetFormatPr defaultRowHeight="15" x14ac:dyDescent="0.25"/>
  <sheetData>
    <row r="5" spans="1:18" x14ac:dyDescent="0.25">
      <c r="A5" s="2" t="s">
        <v>0</v>
      </c>
    </row>
    <row r="7" spans="1:18" ht="15.75" customHeight="1" thickBot="1" x14ac:dyDescent="0.3">
      <c r="L7" t="s">
        <v>1</v>
      </c>
      <c r="M7" t="s">
        <v>2</v>
      </c>
      <c r="Q7" t="s">
        <v>3</v>
      </c>
      <c r="R7" t="s">
        <v>4</v>
      </c>
    </row>
    <row r="8" spans="1:18" ht="56.25" customHeight="1" thickBot="1" x14ac:dyDescent="0.3">
      <c r="A8" s="77" t="s">
        <v>10</v>
      </c>
      <c r="B8" s="79" t="s">
        <v>11</v>
      </c>
      <c r="C8" s="80"/>
      <c r="D8" s="80"/>
      <c r="E8" s="81"/>
      <c r="L8">
        <v>4.9510172570390552</v>
      </c>
      <c r="M8">
        <v>1</v>
      </c>
      <c r="Q8">
        <v>5</v>
      </c>
      <c r="R8">
        <v>4.8299528448888634E-4</v>
      </c>
    </row>
    <row r="9" spans="1:18" ht="29.25" thickBot="1" x14ac:dyDescent="0.3">
      <c r="A9" s="78"/>
      <c r="B9" s="3" t="s">
        <v>12</v>
      </c>
      <c r="C9" s="3" t="s">
        <v>13</v>
      </c>
      <c r="D9" s="3" t="s">
        <v>14</v>
      </c>
      <c r="E9" s="3" t="s">
        <v>15</v>
      </c>
      <c r="L9">
        <v>14.877765667574931</v>
      </c>
      <c r="M9">
        <v>1</v>
      </c>
      <c r="Q9">
        <v>5</v>
      </c>
      <c r="R9">
        <v>1.3638810219155245E-3</v>
      </c>
    </row>
    <row r="10" spans="1:18" ht="29.25" thickBot="1" x14ac:dyDescent="0.3">
      <c r="A10" s="4" t="s">
        <v>16</v>
      </c>
      <c r="B10" s="5">
        <v>0.91</v>
      </c>
      <c r="C10" s="5">
        <v>1.02</v>
      </c>
      <c r="D10" s="5">
        <v>1.25</v>
      </c>
      <c r="E10" s="5">
        <v>1.35</v>
      </c>
      <c r="L10">
        <v>24.886893732970027</v>
      </c>
      <c r="M10">
        <v>0.97948696478253383</v>
      </c>
      <c r="Q10">
        <v>10</v>
      </c>
      <c r="R10">
        <v>4.0250819421859931E-3</v>
      </c>
    </row>
    <row r="11" spans="1:18" ht="29.25" thickBot="1" x14ac:dyDescent="0.3">
      <c r="A11" s="4" t="s">
        <v>17</v>
      </c>
      <c r="B11" s="5">
        <v>0.3</v>
      </c>
      <c r="C11" s="5">
        <v>0.34</v>
      </c>
      <c r="D11" s="5">
        <v>0.41</v>
      </c>
      <c r="E11" s="5">
        <v>0.43</v>
      </c>
      <c r="L11">
        <v>35.019591280653955</v>
      </c>
      <c r="M11">
        <v>0.91282009874726755</v>
      </c>
      <c r="Q11">
        <v>10</v>
      </c>
      <c r="R11">
        <v>7.9162391762781555E-3</v>
      </c>
    </row>
    <row r="12" spans="1:18" ht="15.75" thickBot="1" x14ac:dyDescent="0.3">
      <c r="A12" s="4" t="s">
        <v>18</v>
      </c>
      <c r="B12" s="5">
        <v>0.11</v>
      </c>
      <c r="C12" s="5">
        <v>0.3</v>
      </c>
      <c r="D12" s="5">
        <v>0.34</v>
      </c>
      <c r="E12" s="5">
        <v>0.36</v>
      </c>
      <c r="L12">
        <v>45.349999999999994</v>
      </c>
      <c r="M12">
        <v>0.9025635811385343</v>
      </c>
      <c r="Q12">
        <v>10</v>
      </c>
      <c r="R12">
        <v>1.3288951034147225E-2</v>
      </c>
    </row>
    <row r="13" spans="1:18" ht="15.75" thickBot="1" x14ac:dyDescent="0.3">
      <c r="A13" s="4" t="s">
        <v>19</v>
      </c>
      <c r="B13" s="5">
        <v>0.11</v>
      </c>
      <c r="C13" s="5">
        <v>0.16</v>
      </c>
      <c r="D13" s="5">
        <v>0.18</v>
      </c>
      <c r="E13" s="5">
        <v>0.19</v>
      </c>
      <c r="L13">
        <v>56.018165304268848</v>
      </c>
      <c r="M13">
        <v>0.88717930314693372</v>
      </c>
      <c r="Q13">
        <v>10</v>
      </c>
      <c r="R13">
        <v>2.0637094379917221E-2</v>
      </c>
    </row>
    <row r="14" spans="1:18" x14ac:dyDescent="0.25">
      <c r="L14">
        <v>67.230036330608542</v>
      </c>
      <c r="M14">
        <v>0.89230706352980116</v>
      </c>
      <c r="Q14">
        <v>10</v>
      </c>
      <c r="R14">
        <v>3.086352621043827E-2</v>
      </c>
    </row>
    <row r="15" spans="1:18" x14ac:dyDescent="0.25">
      <c r="L15">
        <v>79.331607629427793</v>
      </c>
      <c r="M15">
        <v>0.79487164151133372</v>
      </c>
      <c r="Q15">
        <v>10</v>
      </c>
      <c r="R15">
        <v>4.5757021754476511E-2</v>
      </c>
    </row>
    <row r="16" spans="1:18" x14ac:dyDescent="0.25">
      <c r="L16">
        <v>92.924250681198913</v>
      </c>
      <c r="M16">
        <v>0.73846129308480046</v>
      </c>
      <c r="Q16">
        <v>10</v>
      </c>
      <c r="R16">
        <v>6.9542235498432109E-2</v>
      </c>
    </row>
    <row r="17" spans="12:18" x14ac:dyDescent="0.25">
      <c r="L17">
        <v>108.74114441416893</v>
      </c>
      <c r="M17">
        <v>0.68205094465826732</v>
      </c>
      <c r="Q17">
        <v>5</v>
      </c>
      <c r="R17">
        <v>8.8154832778923234E-2</v>
      </c>
    </row>
    <row r="18" spans="12:18" x14ac:dyDescent="0.25">
      <c r="L18">
        <v>128.34750227066303</v>
      </c>
      <c r="M18">
        <v>0.6512813918320679</v>
      </c>
      <c r="Q18">
        <v>5</v>
      </c>
      <c r="R18">
        <v>0.11656255708495972</v>
      </c>
    </row>
    <row r="19" spans="12:18" x14ac:dyDescent="0.25">
      <c r="L19">
        <v>153.55567665758403</v>
      </c>
      <c r="M19">
        <v>0.53846169182199977</v>
      </c>
      <c r="Q19">
        <v>2.5</v>
      </c>
      <c r="R19">
        <v>0.13813169863183775</v>
      </c>
    </row>
    <row r="20" spans="12:18" x14ac:dyDescent="0.25">
      <c r="L20">
        <v>187.24895549500457</v>
      </c>
      <c r="M20">
        <v>0.45128179056926715</v>
      </c>
      <c r="Q20">
        <v>2.5</v>
      </c>
      <c r="R20">
        <v>0.17036320089244286</v>
      </c>
    </row>
    <row r="21" spans="12:18" x14ac:dyDescent="0.25">
      <c r="L21">
        <v>232.80490463215261</v>
      </c>
      <c r="M21">
        <v>0.41025671697733279</v>
      </c>
      <c r="Q21">
        <v>2</v>
      </c>
      <c r="R21">
        <v>0.21378908102649044</v>
      </c>
    </row>
    <row r="22" spans="12:18" x14ac:dyDescent="0.25">
      <c r="L22">
        <v>293.84822888283378</v>
      </c>
      <c r="M22">
        <v>0.34358985094206651</v>
      </c>
      <c r="Q22">
        <v>1</v>
      </c>
      <c r="R22">
        <v>0.25033173824107668</v>
      </c>
    </row>
    <row r="23" spans="12:18" x14ac:dyDescent="0.25">
      <c r="L23">
        <v>373.09745685740234</v>
      </c>
      <c r="M23">
        <v>0.30256378050713395</v>
      </c>
      <c r="Q23">
        <v>1</v>
      </c>
      <c r="R23">
        <v>0.31672497796146898</v>
      </c>
    </row>
    <row r="24" spans="12:18" x14ac:dyDescent="0.25">
      <c r="L24">
        <v>471.4587647593097</v>
      </c>
      <c r="M24">
        <v>0.21538487609739956</v>
      </c>
      <c r="Q24">
        <v>0.25</v>
      </c>
      <c r="R24">
        <v>0.34564789053543721</v>
      </c>
    </row>
    <row r="25" spans="12:18" x14ac:dyDescent="0.25">
      <c r="L25">
        <v>587.77883742052677</v>
      </c>
      <c r="M25">
        <v>0.174358805662467</v>
      </c>
      <c r="Q25">
        <v>0.25</v>
      </c>
      <c r="R25">
        <v>0.38770077955846638</v>
      </c>
    </row>
    <row r="26" spans="12:18" x14ac:dyDescent="0.25">
      <c r="L26">
        <v>718.92724795640322</v>
      </c>
      <c r="M26">
        <v>0.13846149245340009</v>
      </c>
      <c r="Q26">
        <v>0.25</v>
      </c>
      <c r="R26">
        <v>0.46291264019521605</v>
      </c>
    </row>
    <row r="27" spans="12:18" x14ac:dyDescent="0.25">
      <c r="L27">
        <v>861.69118982742964</v>
      </c>
      <c r="M27">
        <v>0.10769193962720067</v>
      </c>
      <c r="Q27">
        <v>0.15</v>
      </c>
      <c r="R27">
        <v>0.56836605933842399</v>
      </c>
    </row>
    <row r="28" spans="12:18" x14ac:dyDescent="0.25">
      <c r="L28">
        <v>1167.3197093551316</v>
      </c>
      <c r="M28">
        <v>9.7435422018467513E-2</v>
      </c>
      <c r="Q28">
        <v>0.05</v>
      </c>
      <c r="R28">
        <v>0.6524046751292405</v>
      </c>
    </row>
    <row r="29" spans="12:18" x14ac:dyDescent="0.25">
      <c r="L29">
        <v>1326.3124432334241</v>
      </c>
      <c r="M29">
        <v>9.7435422018467513E-2</v>
      </c>
      <c r="Q29">
        <v>4.3155185631365681E-2</v>
      </c>
      <c r="R29">
        <v>0.91215306279162378</v>
      </c>
    </row>
    <row r="30" spans="12:18" x14ac:dyDescent="0.25">
      <c r="L30">
        <v>1487.7765667574931</v>
      </c>
      <c r="M30">
        <v>9.7435422018467513E-2</v>
      </c>
      <c r="Q30">
        <v>3.4224071843171611E-3</v>
      </c>
      <c r="R30">
        <v>1.0087356564675967</v>
      </c>
    </row>
    <row r="31" spans="12:18" x14ac:dyDescent="0.25">
      <c r="L31">
        <v>1650.8882833787466</v>
      </c>
      <c r="M31">
        <v>0.1025641792443332</v>
      </c>
      <c r="Q31">
        <v>3.0801664658854449E-3</v>
      </c>
      <c r="R31">
        <v>1.35</v>
      </c>
    </row>
    <row r="32" spans="12:18" x14ac:dyDescent="0.25">
      <c r="L32">
        <v>1783</v>
      </c>
      <c r="M32">
        <v>9.2307661635600058E-2</v>
      </c>
    </row>
    <row r="37" spans="1:44" x14ac:dyDescent="0.25">
      <c r="A37" t="s">
        <v>20</v>
      </c>
    </row>
    <row r="38" spans="1:44" x14ac:dyDescent="0.25">
      <c r="L38" s="40" t="s">
        <v>49</v>
      </c>
      <c r="M38" s="39"/>
      <c r="Z38" s="40" t="s">
        <v>50</v>
      </c>
      <c r="AA38" s="39"/>
    </row>
    <row r="39" spans="1:44" x14ac:dyDescent="0.25">
      <c r="A39" s="41" t="s">
        <v>115</v>
      </c>
      <c r="B39" s="1"/>
      <c r="C39" s="41" t="s">
        <v>116</v>
      </c>
      <c r="D39" s="1"/>
      <c r="L39" s="52" t="s">
        <v>21</v>
      </c>
      <c r="M39" s="52" t="s">
        <v>22</v>
      </c>
      <c r="O39">
        <v>25.926616623660959</v>
      </c>
      <c r="P39">
        <v>22.103370083665652</v>
      </c>
      <c r="Q39">
        <v>14.329580107905231</v>
      </c>
      <c r="R39">
        <v>6.4415122370787392</v>
      </c>
      <c r="S39">
        <v>2.5343654703260614</v>
      </c>
      <c r="T39">
        <v>1.4653608569864727</v>
      </c>
      <c r="U39">
        <v>0.83032293377120969</v>
      </c>
      <c r="V39">
        <v>0.2140902337946673</v>
      </c>
      <c r="W39">
        <v>0.15478145281100947</v>
      </c>
      <c r="Z39" s="39" t="s">
        <v>21</v>
      </c>
      <c r="AA39" s="39" t="s">
        <v>22</v>
      </c>
      <c r="AC39" t="s">
        <v>32</v>
      </c>
      <c r="AD39">
        <v>0</v>
      </c>
      <c r="AE39">
        <v>1.839766081871345</v>
      </c>
      <c r="AF39">
        <v>4.0734715576820841</v>
      </c>
      <c r="AG39">
        <v>3.9573631047315261</v>
      </c>
      <c r="AH39">
        <v>3.9172780435938339</v>
      </c>
      <c r="AI39">
        <v>3.7500265816055292</v>
      </c>
      <c r="AJ39">
        <v>2.9220627325890485</v>
      </c>
      <c r="AK39">
        <v>2.1410951621477938</v>
      </c>
      <c r="AL39">
        <v>1.5937267410951623</v>
      </c>
      <c r="AM39">
        <v>1.0007442849548114</v>
      </c>
      <c r="AN39">
        <v>0.47134502923976612</v>
      </c>
      <c r="AO39">
        <v>0.19213184476342368</v>
      </c>
      <c r="AP39">
        <v>8.5699096225412025E-2</v>
      </c>
      <c r="AQ39">
        <v>4.4231791600212657E-2</v>
      </c>
      <c r="AR39">
        <v>1.1057947900053164E-2</v>
      </c>
    </row>
    <row r="40" spans="1:44" x14ac:dyDescent="0.25">
      <c r="A40" s="41" t="s">
        <v>48</v>
      </c>
      <c r="B40" s="41" t="s">
        <v>32</v>
      </c>
      <c r="C40" s="41" t="s">
        <v>48</v>
      </c>
      <c r="D40" s="41" t="s">
        <v>32</v>
      </c>
      <c r="L40" s="53">
        <v>0</v>
      </c>
      <c r="M40" s="53">
        <v>1</v>
      </c>
      <c r="O40" t="s">
        <v>23</v>
      </c>
      <c r="P40" t="s">
        <v>24</v>
      </c>
      <c r="Q40" t="s">
        <v>25</v>
      </c>
      <c r="R40" t="s">
        <v>26</v>
      </c>
      <c r="S40" t="s">
        <v>27</v>
      </c>
      <c r="T40" t="s">
        <v>28</v>
      </c>
      <c r="U40" t="s">
        <v>29</v>
      </c>
      <c r="V40" t="s">
        <v>30</v>
      </c>
      <c r="W40" t="s">
        <v>31</v>
      </c>
      <c r="Z40" s="39">
        <v>0</v>
      </c>
      <c r="AA40" s="39">
        <v>1</v>
      </c>
      <c r="AD40" t="s">
        <v>33</v>
      </c>
      <c r="AE40" t="s">
        <v>34</v>
      </c>
      <c r="AF40" t="s">
        <v>35</v>
      </c>
      <c r="AG40" t="s">
        <v>36</v>
      </c>
      <c r="AH40" t="s">
        <v>37</v>
      </c>
      <c r="AI40" t="s">
        <v>38</v>
      </c>
      <c r="AJ40" t="s">
        <v>39</v>
      </c>
      <c r="AK40" t="s">
        <v>40</v>
      </c>
      <c r="AL40" t="s">
        <v>41</v>
      </c>
      <c r="AM40" t="s">
        <v>42</v>
      </c>
      <c r="AN40" t="s">
        <v>43</v>
      </c>
      <c r="AO40" t="s">
        <v>44</v>
      </c>
      <c r="AP40" t="s">
        <v>45</v>
      </c>
      <c r="AQ40" t="s">
        <v>46</v>
      </c>
      <c r="AR40" t="s">
        <v>47</v>
      </c>
    </row>
    <row r="41" spans="1:44" x14ac:dyDescent="0.25">
      <c r="A41" s="41" t="s">
        <v>114</v>
      </c>
      <c r="B41" s="41" t="s">
        <v>82</v>
      </c>
      <c r="C41" s="41" t="s">
        <v>114</v>
      </c>
      <c r="D41" s="41" t="s">
        <v>82</v>
      </c>
      <c r="L41" s="53">
        <v>25</v>
      </c>
      <c r="M41" s="53">
        <v>1</v>
      </c>
      <c r="O41">
        <v>0.1028</v>
      </c>
      <c r="P41">
        <v>0.2056</v>
      </c>
      <c r="Q41">
        <v>0.30840000000000001</v>
      </c>
      <c r="R41">
        <v>0.41120000000000001</v>
      </c>
      <c r="S41">
        <v>0.51400000000000001</v>
      </c>
      <c r="T41">
        <v>0.61680000000000001</v>
      </c>
      <c r="U41">
        <v>0.71960000000000002</v>
      </c>
      <c r="V41">
        <v>0.82240000000000002</v>
      </c>
      <c r="W41">
        <v>0.92520000000000002</v>
      </c>
      <c r="Z41" s="39">
        <v>25</v>
      </c>
      <c r="AA41" s="39">
        <v>1</v>
      </c>
      <c r="AD41">
        <v>0.12859999999999999</v>
      </c>
      <c r="AE41">
        <v>0.25719999999999998</v>
      </c>
      <c r="AF41">
        <v>0.38579999999999998</v>
      </c>
      <c r="AG41">
        <v>0.51439999999999997</v>
      </c>
      <c r="AH41">
        <v>0.64300000000000002</v>
      </c>
      <c r="AI41">
        <v>0.77160000000000006</v>
      </c>
      <c r="AJ41">
        <v>0.90020000000000011</v>
      </c>
      <c r="AK41">
        <v>1.0288000000000002</v>
      </c>
      <c r="AL41">
        <v>1.1574000000000002</v>
      </c>
      <c r="AM41">
        <v>1.2860000000000003</v>
      </c>
      <c r="AN41">
        <v>1.4146000000000003</v>
      </c>
      <c r="AO41">
        <v>1.5432000000000003</v>
      </c>
      <c r="AP41">
        <v>1.6718000000000004</v>
      </c>
      <c r="AQ41">
        <v>1.8004000000000004</v>
      </c>
      <c r="AR41">
        <v>1.9290000000000005</v>
      </c>
    </row>
    <row r="42" spans="1:44" x14ac:dyDescent="0.25">
      <c r="A42" s="55">
        <v>0.1028</v>
      </c>
      <c r="B42" s="44">
        <v>25.926616623660959</v>
      </c>
      <c r="C42" s="55">
        <v>0.12859999999999999</v>
      </c>
      <c r="D42" s="44">
        <v>0</v>
      </c>
      <c r="L42" s="53">
        <v>50</v>
      </c>
      <c r="M42" s="53">
        <v>0.996</v>
      </c>
      <c r="O42">
        <v>0.1028</v>
      </c>
      <c r="P42">
        <v>0.2056</v>
      </c>
      <c r="Q42">
        <v>0.30840000000000001</v>
      </c>
      <c r="R42">
        <v>0.41120000000000001</v>
      </c>
      <c r="S42">
        <v>0.51400000000000001</v>
      </c>
      <c r="T42">
        <v>0.61680000000000001</v>
      </c>
      <c r="U42">
        <v>0.71960000000000002</v>
      </c>
      <c r="V42">
        <v>0.82240000000000002</v>
      </c>
      <c r="W42">
        <v>0.92520000000000002</v>
      </c>
      <c r="Z42" s="39">
        <v>50</v>
      </c>
      <c r="AA42" s="39">
        <v>0.996</v>
      </c>
      <c r="AB42" t="s">
        <v>48</v>
      </c>
      <c r="AD42">
        <v>0.12859999999999999</v>
      </c>
      <c r="AE42">
        <v>0.25719999999999998</v>
      </c>
      <c r="AF42">
        <v>0.38579999999999998</v>
      </c>
      <c r="AG42">
        <v>0.51439999999999997</v>
      </c>
      <c r="AH42">
        <v>0.64300000000000002</v>
      </c>
      <c r="AI42">
        <v>0.77160000000000006</v>
      </c>
      <c r="AJ42">
        <v>0.90020000000000011</v>
      </c>
      <c r="AK42">
        <v>1.0288000000000002</v>
      </c>
      <c r="AL42">
        <v>1.1574000000000002</v>
      </c>
      <c r="AM42">
        <v>1.2860000000000003</v>
      </c>
      <c r="AN42">
        <v>1.4146000000000003</v>
      </c>
      <c r="AO42">
        <v>1.5432000000000003</v>
      </c>
      <c r="AP42">
        <v>1.6718000000000004</v>
      </c>
      <c r="AQ42">
        <v>1.8004000000000004</v>
      </c>
      <c r="AR42">
        <v>1.9290000000000005</v>
      </c>
    </row>
    <row r="43" spans="1:44" x14ac:dyDescent="0.25">
      <c r="A43" s="55">
        <v>0.2056</v>
      </c>
      <c r="B43" s="44">
        <v>22.103370083665652</v>
      </c>
      <c r="C43" s="55">
        <v>0.25719999999999998</v>
      </c>
      <c r="D43" s="44">
        <v>1.839766081871345</v>
      </c>
      <c r="L43" s="53">
        <v>75</v>
      </c>
      <c r="M43" s="53">
        <v>0.90900000000000003</v>
      </c>
      <c r="O43">
        <v>0.1023888</v>
      </c>
      <c r="P43">
        <v>0.2047776</v>
      </c>
      <c r="Q43">
        <v>0.30716640000000001</v>
      </c>
      <c r="R43">
        <v>0.40955520000000001</v>
      </c>
      <c r="S43">
        <v>0.51194400000000007</v>
      </c>
      <c r="T43">
        <v>0.61433280000000001</v>
      </c>
      <c r="U43">
        <v>0.71672160000000007</v>
      </c>
      <c r="V43">
        <v>0.81911040000000002</v>
      </c>
      <c r="W43">
        <v>0.92149920000000007</v>
      </c>
      <c r="Z43" s="39">
        <v>75</v>
      </c>
      <c r="AA43" s="39">
        <v>0.90900000000000003</v>
      </c>
      <c r="AD43">
        <v>0.12859999999999999</v>
      </c>
      <c r="AE43">
        <v>0.25719999999999998</v>
      </c>
      <c r="AF43">
        <v>0.38579999999999998</v>
      </c>
      <c r="AG43">
        <v>0.51439999999999997</v>
      </c>
      <c r="AH43">
        <v>0.64300000000000002</v>
      </c>
      <c r="AI43">
        <v>0.77160000000000006</v>
      </c>
      <c r="AJ43">
        <v>0.90020000000000011</v>
      </c>
      <c r="AK43">
        <v>1.0288000000000002</v>
      </c>
      <c r="AL43">
        <v>1.1574000000000002</v>
      </c>
      <c r="AM43">
        <v>1.2860000000000003</v>
      </c>
      <c r="AN43">
        <v>1.4146000000000003</v>
      </c>
      <c r="AO43">
        <v>1.5432000000000003</v>
      </c>
      <c r="AP43">
        <v>1.6718000000000004</v>
      </c>
      <c r="AQ43">
        <v>1.8004000000000004</v>
      </c>
      <c r="AR43">
        <v>1.9290000000000005</v>
      </c>
    </row>
    <row r="44" spans="1:44" x14ac:dyDescent="0.25">
      <c r="A44" s="55">
        <v>0.30840000000000001</v>
      </c>
      <c r="B44" s="44">
        <v>14.329580107905231</v>
      </c>
      <c r="C44" s="55">
        <v>0.38579999999999998</v>
      </c>
      <c r="D44" s="44">
        <v>4.0734715576820841</v>
      </c>
      <c r="L44" s="53">
        <v>100</v>
      </c>
      <c r="M44" s="53">
        <v>0.77100000000000002</v>
      </c>
      <c r="O44">
        <v>9.3445200000000006E-2</v>
      </c>
      <c r="P44">
        <v>0.18689040000000001</v>
      </c>
      <c r="Q44">
        <v>0.28033560000000002</v>
      </c>
      <c r="R44">
        <v>0.37378080000000002</v>
      </c>
      <c r="S44">
        <v>0.46722600000000003</v>
      </c>
      <c r="T44">
        <v>0.56067120000000004</v>
      </c>
      <c r="U44">
        <v>0.65411640000000004</v>
      </c>
      <c r="V44">
        <v>0.74756160000000005</v>
      </c>
      <c r="W44">
        <v>0.84100680000000005</v>
      </c>
      <c r="Z44" s="39">
        <v>100</v>
      </c>
      <c r="AA44" s="39">
        <v>0.77100000000000002</v>
      </c>
      <c r="AD44">
        <v>0.12808559999999999</v>
      </c>
      <c r="AE44">
        <v>0.25617119999999999</v>
      </c>
      <c r="AF44">
        <v>0.38425679999999995</v>
      </c>
      <c r="AG44">
        <v>0.51234239999999998</v>
      </c>
      <c r="AH44">
        <v>0.640428</v>
      </c>
      <c r="AI44">
        <v>0.76851360000000002</v>
      </c>
      <c r="AJ44">
        <v>0.89659920000000015</v>
      </c>
      <c r="AK44">
        <v>1.0246848000000002</v>
      </c>
      <c r="AL44">
        <v>1.1527704000000003</v>
      </c>
      <c r="AM44">
        <v>1.2808560000000002</v>
      </c>
      <c r="AN44">
        <v>1.4089416000000003</v>
      </c>
      <c r="AO44">
        <v>1.5370272000000003</v>
      </c>
      <c r="AP44">
        <v>1.6651128000000004</v>
      </c>
      <c r="AQ44">
        <v>1.7931984000000005</v>
      </c>
      <c r="AR44">
        <v>1.9212840000000004</v>
      </c>
    </row>
    <row r="45" spans="1:44" x14ac:dyDescent="0.25">
      <c r="A45" s="55">
        <v>0.41120000000000001</v>
      </c>
      <c r="B45" s="44">
        <v>6.4415122370787392</v>
      </c>
      <c r="C45" s="55">
        <v>0.51439999999999997</v>
      </c>
      <c r="D45" s="44">
        <v>3.9573631047315261</v>
      </c>
      <c r="L45" s="53">
        <v>125</v>
      </c>
      <c r="M45" s="53">
        <v>0.68</v>
      </c>
      <c r="O45">
        <v>7.9258800000000004E-2</v>
      </c>
      <c r="P45">
        <v>0.15851760000000001</v>
      </c>
      <c r="Q45">
        <v>0.2377764</v>
      </c>
      <c r="R45">
        <v>0.31703520000000002</v>
      </c>
      <c r="S45">
        <v>0.39629400000000004</v>
      </c>
      <c r="T45">
        <v>0.4755528</v>
      </c>
      <c r="U45">
        <v>0.55481160000000007</v>
      </c>
      <c r="V45">
        <v>0.63407040000000003</v>
      </c>
      <c r="W45">
        <v>0.7133292</v>
      </c>
      <c r="Z45" s="39">
        <v>125</v>
      </c>
      <c r="AA45" s="39">
        <v>0.68</v>
      </c>
      <c r="AD45">
        <v>0.1168974</v>
      </c>
      <c r="AE45">
        <v>0.2337948</v>
      </c>
      <c r="AF45">
        <v>0.35069220000000001</v>
      </c>
      <c r="AG45">
        <v>0.46758959999999999</v>
      </c>
      <c r="AH45">
        <v>0.58448699999999998</v>
      </c>
      <c r="AI45">
        <v>0.70138440000000013</v>
      </c>
      <c r="AJ45">
        <v>0.81828180000000017</v>
      </c>
      <c r="AK45">
        <v>0.93517920000000021</v>
      </c>
      <c r="AL45">
        <v>1.0520766000000001</v>
      </c>
      <c r="AM45">
        <v>1.1689740000000002</v>
      </c>
      <c r="AN45">
        <v>1.2858714000000002</v>
      </c>
      <c r="AO45">
        <v>1.4027688000000003</v>
      </c>
      <c r="AP45">
        <v>1.5196662000000005</v>
      </c>
      <c r="AQ45">
        <v>1.6365636000000006</v>
      </c>
      <c r="AR45">
        <v>1.7534610000000006</v>
      </c>
    </row>
    <row r="46" spans="1:44" x14ac:dyDescent="0.25">
      <c r="A46" s="55">
        <v>0.51400000000000001</v>
      </c>
      <c r="B46" s="44">
        <v>2.5343654703260614</v>
      </c>
      <c r="C46" s="55">
        <v>0.64300000000000002</v>
      </c>
      <c r="D46" s="44">
        <v>3.9172780435938339</v>
      </c>
      <c r="L46" s="53">
        <v>200</v>
      </c>
      <c r="M46" s="53">
        <v>0.50600000000000001</v>
      </c>
      <c r="O46">
        <v>6.9904000000000008E-2</v>
      </c>
      <c r="P46">
        <v>0.13980800000000002</v>
      </c>
      <c r="Q46">
        <v>0.20971200000000001</v>
      </c>
      <c r="R46">
        <v>0.27961600000000003</v>
      </c>
      <c r="S46">
        <v>0.34952000000000005</v>
      </c>
      <c r="T46">
        <v>0.41942400000000002</v>
      </c>
      <c r="U46">
        <v>0.48932800000000004</v>
      </c>
      <c r="V46">
        <v>0.55923200000000006</v>
      </c>
      <c r="W46">
        <v>0.62913600000000003</v>
      </c>
      <c r="Z46" s="39">
        <v>200</v>
      </c>
      <c r="AA46" s="39">
        <v>0.50600000000000001</v>
      </c>
      <c r="AD46">
        <v>9.9150599999999992E-2</v>
      </c>
      <c r="AE46">
        <v>0.19830119999999998</v>
      </c>
      <c r="AF46">
        <v>0.29745179999999999</v>
      </c>
      <c r="AG46">
        <v>0.39660239999999997</v>
      </c>
      <c r="AH46">
        <v>0.495753</v>
      </c>
      <c r="AI46">
        <v>0.59490360000000009</v>
      </c>
      <c r="AJ46">
        <v>0.69405420000000007</v>
      </c>
      <c r="AK46">
        <v>0.79320480000000015</v>
      </c>
      <c r="AL46">
        <v>0.89235540000000013</v>
      </c>
      <c r="AM46">
        <v>0.99150600000000022</v>
      </c>
      <c r="AN46">
        <v>1.0906566000000002</v>
      </c>
      <c r="AO46">
        <v>1.1898072000000004</v>
      </c>
      <c r="AP46">
        <v>1.2889578000000004</v>
      </c>
      <c r="AQ46">
        <v>1.3881084000000004</v>
      </c>
      <c r="AR46">
        <v>1.4872590000000003</v>
      </c>
    </row>
    <row r="47" spans="1:44" x14ac:dyDescent="0.25">
      <c r="A47" s="55">
        <v>0.61680000000000001</v>
      </c>
      <c r="B47" s="44">
        <v>1.4653608569864727</v>
      </c>
      <c r="C47" s="55">
        <v>0.77160000000000006</v>
      </c>
      <c r="D47" s="44">
        <v>3.7500265816055292</v>
      </c>
      <c r="L47" s="53">
        <v>300</v>
      </c>
      <c r="M47" s="53">
        <v>0.35699999999999998</v>
      </c>
      <c r="O47">
        <v>5.2016800000000002E-2</v>
      </c>
      <c r="P47">
        <v>0.1040336</v>
      </c>
      <c r="Q47">
        <v>0.15605040000000001</v>
      </c>
      <c r="R47">
        <v>0.20806720000000001</v>
      </c>
      <c r="S47">
        <v>0.26008399999999998</v>
      </c>
      <c r="T47">
        <v>0.31210080000000001</v>
      </c>
      <c r="U47">
        <v>0.36411759999999999</v>
      </c>
      <c r="V47">
        <v>0.41613440000000002</v>
      </c>
      <c r="W47">
        <v>0.46815119999999999</v>
      </c>
      <c r="Z47" s="39">
        <v>300</v>
      </c>
      <c r="AA47" s="39">
        <v>0.35699999999999998</v>
      </c>
      <c r="AD47">
        <v>8.7447999999999998E-2</v>
      </c>
      <c r="AE47">
        <v>0.174896</v>
      </c>
      <c r="AF47">
        <v>0.26234400000000002</v>
      </c>
      <c r="AG47">
        <v>0.34979199999999999</v>
      </c>
      <c r="AH47">
        <v>0.43724000000000002</v>
      </c>
      <c r="AI47">
        <v>0.52468800000000004</v>
      </c>
      <c r="AJ47">
        <v>0.61213600000000012</v>
      </c>
      <c r="AK47">
        <v>0.69958400000000021</v>
      </c>
      <c r="AL47">
        <v>0.78703200000000018</v>
      </c>
      <c r="AM47">
        <v>0.87448000000000026</v>
      </c>
      <c r="AN47">
        <v>0.96192800000000023</v>
      </c>
      <c r="AO47">
        <v>1.0493760000000003</v>
      </c>
      <c r="AP47">
        <v>1.1368240000000003</v>
      </c>
      <c r="AQ47">
        <v>1.2242720000000005</v>
      </c>
      <c r="AR47">
        <v>1.3117200000000004</v>
      </c>
    </row>
    <row r="48" spans="1:44" x14ac:dyDescent="0.25">
      <c r="A48" s="55">
        <v>0.71960000000000002</v>
      </c>
      <c r="B48" s="44">
        <v>0.83032293377120969</v>
      </c>
      <c r="C48" s="55">
        <v>0.90020000000000011</v>
      </c>
      <c r="D48" s="44">
        <v>2.9220627325890485</v>
      </c>
      <c r="L48" s="53">
        <v>400</v>
      </c>
      <c r="M48" s="53">
        <v>0.27500000000000002</v>
      </c>
      <c r="O48">
        <v>3.6699599999999999E-2</v>
      </c>
      <c r="P48">
        <v>7.3399199999999998E-2</v>
      </c>
      <c r="Q48">
        <v>0.1100988</v>
      </c>
      <c r="R48">
        <v>0.1467984</v>
      </c>
      <c r="S48">
        <v>0.18349799999999999</v>
      </c>
      <c r="T48">
        <v>0.22019759999999999</v>
      </c>
      <c r="U48">
        <v>0.25689719999999999</v>
      </c>
      <c r="V48">
        <v>0.29359679999999999</v>
      </c>
      <c r="W48">
        <v>0.33029639999999999</v>
      </c>
      <c r="Z48" s="39">
        <v>400</v>
      </c>
      <c r="AA48" s="39">
        <v>0.27500000000000002</v>
      </c>
      <c r="AD48">
        <v>6.5071599999999993E-2</v>
      </c>
      <c r="AE48">
        <v>0.13014319999999999</v>
      </c>
      <c r="AF48">
        <v>0.19521479999999999</v>
      </c>
      <c r="AG48">
        <v>0.26028639999999997</v>
      </c>
      <c r="AH48">
        <v>0.32535800000000004</v>
      </c>
      <c r="AI48">
        <v>0.39042960000000004</v>
      </c>
      <c r="AJ48">
        <v>0.45550120000000005</v>
      </c>
      <c r="AK48">
        <v>0.52057280000000006</v>
      </c>
      <c r="AL48">
        <v>0.58564440000000006</v>
      </c>
      <c r="AM48">
        <v>0.65071600000000018</v>
      </c>
      <c r="AN48">
        <v>0.71578760000000019</v>
      </c>
      <c r="AO48">
        <v>0.7808592000000002</v>
      </c>
      <c r="AP48">
        <v>0.8459308000000002</v>
      </c>
      <c r="AQ48">
        <v>0.91100240000000021</v>
      </c>
      <c r="AR48">
        <v>0.97607400000000022</v>
      </c>
    </row>
    <row r="49" spans="1:44" x14ac:dyDescent="0.25">
      <c r="A49" s="55">
        <v>0.82240000000000002</v>
      </c>
      <c r="B49" s="44">
        <v>0.2140902337946673</v>
      </c>
      <c r="C49" s="55">
        <v>1.0288000000000002</v>
      </c>
      <c r="D49" s="44">
        <v>2.1410951621477938</v>
      </c>
      <c r="L49" s="53">
        <v>500</v>
      </c>
      <c r="M49" s="53">
        <v>0.217</v>
      </c>
      <c r="O49">
        <v>2.8270000000000003E-2</v>
      </c>
      <c r="P49">
        <v>5.6540000000000007E-2</v>
      </c>
      <c r="Q49">
        <v>8.481000000000001E-2</v>
      </c>
      <c r="R49">
        <v>0.11308000000000001</v>
      </c>
      <c r="S49">
        <v>0.14135</v>
      </c>
      <c r="T49">
        <v>0.16962000000000002</v>
      </c>
      <c r="U49">
        <v>0.19789000000000001</v>
      </c>
      <c r="V49">
        <v>0.22616000000000003</v>
      </c>
      <c r="W49">
        <v>0.25443000000000005</v>
      </c>
      <c r="Z49" s="39">
        <v>500</v>
      </c>
      <c r="AA49" s="39">
        <v>0.217</v>
      </c>
      <c r="AD49">
        <v>4.5910199999999998E-2</v>
      </c>
      <c r="AE49">
        <v>9.1820399999999996E-2</v>
      </c>
      <c r="AF49">
        <v>0.13773059999999998</v>
      </c>
      <c r="AG49">
        <v>0.18364079999999999</v>
      </c>
      <c r="AH49">
        <v>0.22955100000000001</v>
      </c>
      <c r="AI49">
        <v>0.27546120000000002</v>
      </c>
      <c r="AJ49">
        <v>0.32137140000000003</v>
      </c>
      <c r="AK49">
        <v>0.36728160000000004</v>
      </c>
      <c r="AL49">
        <v>0.41319180000000005</v>
      </c>
      <c r="AM49">
        <v>0.45910200000000007</v>
      </c>
      <c r="AN49">
        <v>0.50501220000000013</v>
      </c>
      <c r="AO49">
        <v>0.55092240000000015</v>
      </c>
      <c r="AP49">
        <v>0.59683260000000016</v>
      </c>
      <c r="AQ49">
        <v>0.64274280000000017</v>
      </c>
      <c r="AR49">
        <v>0.68865300000000018</v>
      </c>
    </row>
    <row r="50" spans="1:44" x14ac:dyDescent="0.25">
      <c r="A50" s="55">
        <v>0.92520000000000002</v>
      </c>
      <c r="B50" s="44">
        <v>0.15478145281100947</v>
      </c>
      <c r="C50" s="55">
        <v>1.1574000000000002</v>
      </c>
      <c r="D50" s="44">
        <v>1.5937267410951623</v>
      </c>
      <c r="L50" s="53">
        <v>600</v>
      </c>
      <c r="M50" s="53">
        <v>0.17399999999999999</v>
      </c>
      <c r="O50">
        <v>2.23076E-2</v>
      </c>
      <c r="P50">
        <v>4.4615200000000001E-2</v>
      </c>
      <c r="Q50">
        <v>6.6922800000000005E-2</v>
      </c>
      <c r="R50">
        <v>8.9230400000000001E-2</v>
      </c>
      <c r="S50">
        <v>0.111538</v>
      </c>
      <c r="T50">
        <v>0.13384560000000001</v>
      </c>
      <c r="U50">
        <v>0.15615319999999999</v>
      </c>
      <c r="V50">
        <v>0.1784608</v>
      </c>
      <c r="W50">
        <v>0.20076840000000001</v>
      </c>
      <c r="Z50" s="39">
        <v>600</v>
      </c>
      <c r="AA50" s="39">
        <v>0.17399999999999999</v>
      </c>
      <c r="AD50">
        <v>3.5365000000000001E-2</v>
      </c>
      <c r="AE50">
        <v>7.0730000000000001E-2</v>
      </c>
      <c r="AF50">
        <v>0.10609500000000001</v>
      </c>
      <c r="AG50">
        <v>0.14146</v>
      </c>
      <c r="AH50">
        <v>0.17682500000000001</v>
      </c>
      <c r="AI50">
        <v>0.21219000000000005</v>
      </c>
      <c r="AJ50">
        <v>0.24755500000000005</v>
      </c>
      <c r="AK50">
        <v>0.28292000000000006</v>
      </c>
      <c r="AL50">
        <v>0.3182850000000001</v>
      </c>
      <c r="AM50">
        <v>0.35365000000000008</v>
      </c>
      <c r="AN50">
        <v>0.38901500000000011</v>
      </c>
      <c r="AO50">
        <v>0.42438000000000015</v>
      </c>
      <c r="AP50">
        <v>0.45974500000000013</v>
      </c>
      <c r="AQ50">
        <v>0.49511000000000016</v>
      </c>
      <c r="AR50">
        <v>0.53047500000000014</v>
      </c>
    </row>
    <row r="51" spans="1:44" x14ac:dyDescent="0.25">
      <c r="A51" s="1"/>
      <c r="B51" s="1"/>
      <c r="C51" s="55">
        <v>1.2860000000000003</v>
      </c>
      <c r="D51" s="44">
        <v>1.0007442849548114</v>
      </c>
      <c r="L51" s="53">
        <v>700</v>
      </c>
      <c r="M51" s="53">
        <v>0.15</v>
      </c>
      <c r="O51">
        <v>1.7887199999999999E-2</v>
      </c>
      <c r="P51">
        <v>3.5774399999999998E-2</v>
      </c>
      <c r="Q51">
        <v>5.3661599999999997E-2</v>
      </c>
      <c r="R51">
        <v>7.1548799999999996E-2</v>
      </c>
      <c r="S51">
        <v>8.9436000000000002E-2</v>
      </c>
      <c r="T51">
        <v>0.10732319999999999</v>
      </c>
      <c r="U51">
        <v>0.1252104</v>
      </c>
      <c r="V51">
        <v>0.14309759999999999</v>
      </c>
      <c r="W51">
        <v>0.16098479999999998</v>
      </c>
      <c r="Z51" s="39">
        <v>700</v>
      </c>
      <c r="AA51" s="39">
        <v>0.15</v>
      </c>
      <c r="AD51">
        <v>2.7906199999999999E-2</v>
      </c>
      <c r="AE51">
        <v>5.5812399999999998E-2</v>
      </c>
      <c r="AF51">
        <v>8.371859999999999E-2</v>
      </c>
      <c r="AG51">
        <v>0.1116248</v>
      </c>
      <c r="AH51">
        <v>0.13953100000000002</v>
      </c>
      <c r="AI51">
        <v>0.16743720000000001</v>
      </c>
      <c r="AJ51">
        <v>0.19534340000000003</v>
      </c>
      <c r="AK51">
        <v>0.22324960000000002</v>
      </c>
      <c r="AL51">
        <v>0.25115580000000004</v>
      </c>
      <c r="AM51">
        <v>0.27906200000000003</v>
      </c>
      <c r="AN51">
        <v>0.30696820000000008</v>
      </c>
      <c r="AO51">
        <v>0.33487440000000007</v>
      </c>
      <c r="AP51">
        <v>0.36278060000000006</v>
      </c>
      <c r="AQ51">
        <v>0.39068680000000011</v>
      </c>
      <c r="AR51">
        <v>0.4185930000000001</v>
      </c>
    </row>
    <row r="52" spans="1:44" x14ac:dyDescent="0.25">
      <c r="A52" s="1"/>
      <c r="B52" s="1"/>
      <c r="C52" s="55">
        <v>1.4146000000000003</v>
      </c>
      <c r="D52" s="44">
        <v>0.47134502923976612</v>
      </c>
      <c r="L52" s="53">
        <v>750</v>
      </c>
      <c r="M52" s="53">
        <v>0.14000000000000001</v>
      </c>
      <c r="O52">
        <v>1.542E-2</v>
      </c>
      <c r="P52">
        <v>3.0839999999999999E-2</v>
      </c>
      <c r="Q52">
        <v>4.6260000000000003E-2</v>
      </c>
      <c r="R52">
        <v>6.1679999999999999E-2</v>
      </c>
      <c r="S52">
        <v>7.7100000000000002E-2</v>
      </c>
      <c r="T52">
        <v>9.2520000000000005E-2</v>
      </c>
      <c r="U52">
        <v>0.10793999999999999</v>
      </c>
      <c r="V52">
        <v>0.12336</v>
      </c>
      <c r="W52">
        <v>0.13877999999999999</v>
      </c>
      <c r="Z52" s="39">
        <v>750</v>
      </c>
      <c r="AA52" s="39">
        <v>0.14000000000000001</v>
      </c>
      <c r="AD52">
        <v>2.2376399999999998E-2</v>
      </c>
      <c r="AE52">
        <v>4.4752799999999995E-2</v>
      </c>
      <c r="AF52">
        <v>6.7129199999999986E-2</v>
      </c>
      <c r="AG52">
        <v>8.9505599999999991E-2</v>
      </c>
      <c r="AH52">
        <v>0.111882</v>
      </c>
      <c r="AI52">
        <v>0.1342584</v>
      </c>
      <c r="AJ52">
        <v>0.15663480000000002</v>
      </c>
      <c r="AK52">
        <v>0.17901120000000001</v>
      </c>
      <c r="AL52">
        <v>0.20138760000000003</v>
      </c>
      <c r="AM52">
        <v>0.22376400000000002</v>
      </c>
      <c r="AN52">
        <v>0.24614040000000004</v>
      </c>
      <c r="AO52">
        <v>0.26851680000000006</v>
      </c>
      <c r="AP52">
        <v>0.29089320000000007</v>
      </c>
      <c r="AQ52">
        <v>0.31326960000000004</v>
      </c>
      <c r="AR52">
        <v>0.33564600000000006</v>
      </c>
    </row>
    <row r="53" spans="1:44" x14ac:dyDescent="0.25">
      <c r="A53" s="1"/>
      <c r="B53" s="1"/>
      <c r="C53" s="55">
        <v>1.5432000000000003</v>
      </c>
      <c r="D53" s="44">
        <v>0.19213184476342368</v>
      </c>
      <c r="L53" s="53">
        <v>800</v>
      </c>
      <c r="M53" s="53">
        <v>0.121</v>
      </c>
      <c r="O53">
        <v>1.4392000000000002E-2</v>
      </c>
      <c r="P53">
        <v>2.8784000000000004E-2</v>
      </c>
      <c r="Q53">
        <v>4.3176000000000006E-2</v>
      </c>
      <c r="R53">
        <v>5.7568000000000008E-2</v>
      </c>
      <c r="S53">
        <v>7.196000000000001E-2</v>
      </c>
      <c r="T53">
        <v>8.6352000000000012E-2</v>
      </c>
      <c r="U53">
        <v>0.10074400000000001</v>
      </c>
      <c r="V53">
        <v>0.11513600000000002</v>
      </c>
      <c r="W53">
        <v>0.129528</v>
      </c>
      <c r="Z53" s="39">
        <v>800</v>
      </c>
      <c r="AA53" s="39">
        <v>0.121</v>
      </c>
      <c r="AD53">
        <v>1.9289999999999998E-2</v>
      </c>
      <c r="AE53">
        <v>3.8579999999999996E-2</v>
      </c>
      <c r="AF53">
        <v>5.7869999999999991E-2</v>
      </c>
      <c r="AG53">
        <v>7.7159999999999992E-2</v>
      </c>
      <c r="AH53">
        <v>9.6449999999999994E-2</v>
      </c>
      <c r="AI53">
        <v>0.11574000000000001</v>
      </c>
      <c r="AJ53">
        <v>0.13503000000000001</v>
      </c>
      <c r="AK53">
        <v>0.15432000000000001</v>
      </c>
      <c r="AL53">
        <v>0.17361000000000001</v>
      </c>
      <c r="AM53">
        <v>0.19290000000000004</v>
      </c>
      <c r="AN53">
        <v>0.21219000000000005</v>
      </c>
      <c r="AO53">
        <v>0.23148000000000005</v>
      </c>
      <c r="AP53">
        <v>0.25077000000000005</v>
      </c>
      <c r="AQ53">
        <v>0.27006000000000008</v>
      </c>
      <c r="AR53">
        <v>0.28935000000000005</v>
      </c>
    </row>
    <row r="54" spans="1:44" x14ac:dyDescent="0.25">
      <c r="A54" s="1"/>
      <c r="B54" s="1"/>
      <c r="C54" s="55">
        <v>1.6718000000000004</v>
      </c>
      <c r="D54" s="44">
        <v>8.5699096225412025E-2</v>
      </c>
      <c r="L54" s="53">
        <v>900</v>
      </c>
      <c r="M54" s="53">
        <v>6.3E-2</v>
      </c>
      <c r="O54">
        <v>1.24388E-2</v>
      </c>
      <c r="P54">
        <v>2.48776E-2</v>
      </c>
      <c r="Q54">
        <v>3.73164E-2</v>
      </c>
      <c r="R54">
        <v>4.9755199999999999E-2</v>
      </c>
      <c r="S54">
        <v>6.2193999999999999E-2</v>
      </c>
      <c r="T54">
        <v>7.4632799999999999E-2</v>
      </c>
      <c r="U54">
        <v>8.7071599999999999E-2</v>
      </c>
      <c r="V54">
        <v>9.9510399999999999E-2</v>
      </c>
      <c r="W54">
        <v>0.1119492</v>
      </c>
      <c r="Z54" s="39">
        <v>900</v>
      </c>
      <c r="AA54" s="39">
        <v>6.3E-2</v>
      </c>
      <c r="AD54">
        <v>1.8003999999999999E-2</v>
      </c>
      <c r="AE54">
        <v>3.6007999999999998E-2</v>
      </c>
      <c r="AF54">
        <v>5.4012000000000004E-2</v>
      </c>
      <c r="AG54">
        <v>7.2015999999999997E-2</v>
      </c>
      <c r="AH54">
        <v>9.0020000000000017E-2</v>
      </c>
      <c r="AI54">
        <v>0.10802400000000002</v>
      </c>
      <c r="AJ54">
        <v>0.12602800000000003</v>
      </c>
      <c r="AK54">
        <v>0.14403200000000005</v>
      </c>
      <c r="AL54">
        <v>0.16203600000000004</v>
      </c>
      <c r="AM54">
        <v>0.18004000000000006</v>
      </c>
      <c r="AN54">
        <v>0.19804400000000005</v>
      </c>
      <c r="AO54">
        <v>0.21604800000000007</v>
      </c>
      <c r="AP54">
        <v>0.23405200000000007</v>
      </c>
      <c r="AQ54">
        <v>0.25205600000000011</v>
      </c>
      <c r="AR54">
        <v>0.27006000000000008</v>
      </c>
    </row>
    <row r="55" spans="1:44" x14ac:dyDescent="0.25">
      <c r="A55" s="1"/>
      <c r="B55" s="1"/>
      <c r="C55" s="55">
        <v>1.8004000000000004</v>
      </c>
      <c r="D55" s="44">
        <v>4.4231791600212657E-2</v>
      </c>
      <c r="H55" s="57"/>
      <c r="L55" s="53">
        <v>1000</v>
      </c>
      <c r="M55" s="53">
        <v>0</v>
      </c>
      <c r="O55">
        <v>6.4764000000000002E-3</v>
      </c>
      <c r="P55">
        <v>1.29528E-2</v>
      </c>
      <c r="Q55">
        <v>1.9429200000000001E-2</v>
      </c>
      <c r="R55">
        <v>2.5905600000000001E-2</v>
      </c>
      <c r="S55">
        <v>3.2382000000000001E-2</v>
      </c>
      <c r="T55">
        <v>3.8858400000000001E-2</v>
      </c>
      <c r="U55">
        <v>4.5334800000000001E-2</v>
      </c>
      <c r="V55">
        <v>5.1811200000000002E-2</v>
      </c>
      <c r="W55">
        <v>5.8287600000000002E-2</v>
      </c>
      <c r="Z55" s="39">
        <v>1000</v>
      </c>
      <c r="AA55" s="39">
        <v>0</v>
      </c>
      <c r="AD55">
        <v>1.5560599999999999E-2</v>
      </c>
      <c r="AE55">
        <v>3.1121199999999998E-2</v>
      </c>
      <c r="AF55">
        <v>4.6681799999999996E-2</v>
      </c>
      <c r="AG55">
        <v>6.2242399999999996E-2</v>
      </c>
      <c r="AH55">
        <v>7.7802999999999997E-2</v>
      </c>
      <c r="AI55">
        <v>9.3363600000000005E-2</v>
      </c>
      <c r="AJ55">
        <v>0.10892420000000001</v>
      </c>
      <c r="AK55">
        <v>0.12448480000000002</v>
      </c>
      <c r="AL55">
        <v>0.14004540000000001</v>
      </c>
      <c r="AM55">
        <v>0.15560600000000002</v>
      </c>
      <c r="AN55">
        <v>0.17116660000000003</v>
      </c>
      <c r="AO55">
        <v>0.18672720000000004</v>
      </c>
      <c r="AP55">
        <v>0.20228780000000005</v>
      </c>
      <c r="AQ55">
        <v>0.21784840000000005</v>
      </c>
      <c r="AR55">
        <v>0.23340900000000006</v>
      </c>
    </row>
    <row r="56" spans="1:44" x14ac:dyDescent="0.25">
      <c r="A56" s="1"/>
      <c r="B56" s="1"/>
      <c r="C56" s="55">
        <v>1.9290000000000005</v>
      </c>
      <c r="D56" s="44">
        <v>1.1057947900053164E-2</v>
      </c>
      <c r="H56" s="56"/>
      <c r="O56">
        <v>0.08</v>
      </c>
      <c r="P56">
        <v>0.08</v>
      </c>
      <c r="Q56">
        <v>0.08</v>
      </c>
      <c r="R56">
        <v>0.08</v>
      </c>
      <c r="S56">
        <v>0.08</v>
      </c>
      <c r="T56">
        <v>0.08</v>
      </c>
      <c r="U56">
        <v>0.08</v>
      </c>
      <c r="V56">
        <v>0.08</v>
      </c>
      <c r="W56">
        <v>0.08</v>
      </c>
      <c r="Z56" s="39">
        <v>2896</v>
      </c>
      <c r="AA56" s="39"/>
      <c r="AD56">
        <v>8.1017999999999993E-3</v>
      </c>
      <c r="AE56">
        <v>1.6203599999999999E-2</v>
      </c>
      <c r="AF56">
        <v>2.4305399999999998E-2</v>
      </c>
      <c r="AG56">
        <v>3.2407199999999997E-2</v>
      </c>
      <c r="AH56">
        <v>4.0509000000000003E-2</v>
      </c>
      <c r="AI56">
        <v>4.8610800000000003E-2</v>
      </c>
      <c r="AJ56">
        <v>5.6712600000000009E-2</v>
      </c>
      <c r="AK56">
        <v>6.4814400000000008E-2</v>
      </c>
      <c r="AL56">
        <v>7.2916200000000014E-2</v>
      </c>
      <c r="AM56">
        <v>8.1018000000000021E-2</v>
      </c>
      <c r="AN56">
        <v>8.9119800000000013E-2</v>
      </c>
      <c r="AO56">
        <v>9.7221600000000019E-2</v>
      </c>
      <c r="AP56">
        <v>0.10532340000000003</v>
      </c>
      <c r="AQ56">
        <v>0.11342520000000003</v>
      </c>
      <c r="AR56">
        <v>0.12152700000000004</v>
      </c>
    </row>
    <row r="57" spans="1:44" x14ac:dyDescent="0.25">
      <c r="H57" s="56"/>
      <c r="O57">
        <v>0.08</v>
      </c>
      <c r="P57">
        <v>0.08</v>
      </c>
      <c r="Q57">
        <v>0.08</v>
      </c>
      <c r="R57">
        <v>0.08</v>
      </c>
      <c r="S57">
        <v>0.08</v>
      </c>
      <c r="T57">
        <v>0.08</v>
      </c>
      <c r="U57">
        <v>0.08</v>
      </c>
      <c r="V57">
        <v>0.08</v>
      </c>
      <c r="W57">
        <v>0.08</v>
      </c>
      <c r="AD57">
        <v>0.08</v>
      </c>
      <c r="AE57">
        <v>0.08</v>
      </c>
      <c r="AF57">
        <v>0.08</v>
      </c>
      <c r="AG57">
        <v>0.08</v>
      </c>
      <c r="AH57">
        <v>0.08</v>
      </c>
      <c r="AI57">
        <v>0.08</v>
      </c>
      <c r="AJ57">
        <v>0.08</v>
      </c>
      <c r="AK57">
        <v>0.08</v>
      </c>
      <c r="AL57">
        <v>0.08</v>
      </c>
      <c r="AM57">
        <v>0.08</v>
      </c>
      <c r="AN57">
        <v>0.08</v>
      </c>
      <c r="AO57">
        <v>0.08</v>
      </c>
      <c r="AP57">
        <v>0.08</v>
      </c>
      <c r="AQ57">
        <v>0.08</v>
      </c>
      <c r="AR57">
        <v>0.08</v>
      </c>
    </row>
    <row r="58" spans="1:44" x14ac:dyDescent="0.25">
      <c r="AD58">
        <v>0.08</v>
      </c>
      <c r="AE58">
        <v>0.08</v>
      </c>
      <c r="AF58">
        <v>0.08</v>
      </c>
      <c r="AG58">
        <v>0.08</v>
      </c>
      <c r="AH58">
        <v>0.08</v>
      </c>
      <c r="AI58">
        <v>0.08</v>
      </c>
      <c r="AJ58">
        <v>0.08</v>
      </c>
      <c r="AK58">
        <v>0.08</v>
      </c>
      <c r="AL58">
        <v>0.08</v>
      </c>
      <c r="AM58">
        <v>0.08</v>
      </c>
      <c r="AN58">
        <v>0.08</v>
      </c>
      <c r="AO58">
        <v>0.08</v>
      </c>
      <c r="AP58">
        <v>0.08</v>
      </c>
      <c r="AQ58">
        <v>0.08</v>
      </c>
      <c r="AR58">
        <v>0.08</v>
      </c>
    </row>
    <row r="61" spans="1:44" x14ac:dyDescent="0.25">
      <c r="A61" s="2" t="s">
        <v>113</v>
      </c>
    </row>
    <row r="63" spans="1:44" x14ac:dyDescent="0.25">
      <c r="G63" t="s">
        <v>128</v>
      </c>
    </row>
    <row r="64" spans="1:44" ht="45" x14ac:dyDescent="0.25">
      <c r="A64" s="41" t="s">
        <v>48</v>
      </c>
      <c r="B64" s="58" t="s">
        <v>32</v>
      </c>
      <c r="C64" s="41" t="s">
        <v>153</v>
      </c>
      <c r="D64" s="42" t="s">
        <v>154</v>
      </c>
    </row>
    <row r="65" spans="1:23" x14ac:dyDescent="0.25">
      <c r="A65" s="41" t="s">
        <v>114</v>
      </c>
      <c r="B65" s="58" t="s">
        <v>82</v>
      </c>
      <c r="C65" s="41" t="s">
        <v>95</v>
      </c>
      <c r="D65" s="41"/>
      <c r="G65" s="2" t="s">
        <v>129</v>
      </c>
      <c r="H65" s="2" t="s">
        <v>130</v>
      </c>
      <c r="I65" s="2" t="s">
        <v>131</v>
      </c>
      <c r="J65" s="2" t="s">
        <v>132</v>
      </c>
      <c r="K65" s="2" t="s">
        <v>133</v>
      </c>
      <c r="L65" s="2" t="s">
        <v>134</v>
      </c>
      <c r="M65" s="2" t="s">
        <v>135</v>
      </c>
      <c r="N65" s="2" t="s">
        <v>136</v>
      </c>
      <c r="O65" s="2" t="s">
        <v>137</v>
      </c>
      <c r="P65" s="2" t="s">
        <v>138</v>
      </c>
      <c r="Q65" s="2" t="s">
        <v>139</v>
      </c>
      <c r="R65" s="2" t="s">
        <v>140</v>
      </c>
      <c r="S65" s="2" t="s">
        <v>141</v>
      </c>
      <c r="T65" s="2" t="s">
        <v>142</v>
      </c>
      <c r="U65" s="2" t="s">
        <v>143</v>
      </c>
      <c r="V65" s="2" t="s">
        <v>144</v>
      </c>
      <c r="W65" s="2" t="s">
        <v>53</v>
      </c>
    </row>
    <row r="66" spans="1:23" x14ac:dyDescent="0.25">
      <c r="A66" s="1">
        <v>0.2</v>
      </c>
      <c r="B66" s="54">
        <f>W66</f>
        <v>11.930999999999999</v>
      </c>
      <c r="C66" s="1">
        <v>0</v>
      </c>
      <c r="D66" s="1">
        <v>1</v>
      </c>
      <c r="F66" t="s">
        <v>145</v>
      </c>
      <c r="G66">
        <v>1.2689999999999999</v>
      </c>
      <c r="H66">
        <v>0.81399999999999995</v>
      </c>
      <c r="I66">
        <v>0.36599999999999999</v>
      </c>
      <c r="J66">
        <v>0.25800000000000001</v>
      </c>
      <c r="K66">
        <v>0.224</v>
      </c>
      <c r="L66">
        <v>0.245</v>
      </c>
      <c r="M66">
        <v>0.17100000000000001</v>
      </c>
      <c r="N66">
        <v>0.192</v>
      </c>
      <c r="O66">
        <v>0.158</v>
      </c>
      <c r="P66">
        <v>0.105</v>
      </c>
      <c r="Q66">
        <v>0.245</v>
      </c>
      <c r="R66">
        <v>0.35</v>
      </c>
      <c r="S66">
        <v>1.0369999999999999</v>
      </c>
      <c r="T66">
        <v>1.9510000000000001</v>
      </c>
      <c r="U66">
        <v>2.4929999999999999</v>
      </c>
      <c r="V66">
        <v>2.0529999999999999</v>
      </c>
      <c r="W66">
        <v>11.930999999999999</v>
      </c>
    </row>
    <row r="67" spans="1:23" x14ac:dyDescent="0.25">
      <c r="A67" s="1">
        <f>A66+0.2</f>
        <v>0.4</v>
      </c>
      <c r="B67" s="54">
        <f t="shared" ref="B67:B73" si="0">W67</f>
        <v>31.024999999999999</v>
      </c>
      <c r="C67" s="1">
        <v>10</v>
      </c>
      <c r="D67" s="1">
        <v>1</v>
      </c>
      <c r="F67" t="s">
        <v>146</v>
      </c>
      <c r="G67">
        <v>2.87</v>
      </c>
      <c r="H67">
        <v>0.93700000000000006</v>
      </c>
      <c r="I67">
        <v>0.42399999999999999</v>
      </c>
      <c r="J67">
        <v>0.371</v>
      </c>
      <c r="K67">
        <v>0.33700000000000002</v>
      </c>
      <c r="L67">
        <v>0.316</v>
      </c>
      <c r="M67">
        <v>0.25</v>
      </c>
      <c r="N67">
        <v>0.219</v>
      </c>
      <c r="O67">
        <v>0.2</v>
      </c>
      <c r="P67">
        <v>0.221</v>
      </c>
      <c r="Q67">
        <v>0.28399999999999997</v>
      </c>
      <c r="R67">
        <v>0.7</v>
      </c>
      <c r="S67">
        <v>2.6509999999999998</v>
      </c>
      <c r="T67">
        <v>7.05</v>
      </c>
      <c r="U67">
        <v>8.3559999999999999</v>
      </c>
      <c r="V67">
        <v>5.8390000000000004</v>
      </c>
      <c r="W67">
        <v>31.024999999999999</v>
      </c>
    </row>
    <row r="68" spans="1:23" x14ac:dyDescent="0.25">
      <c r="A68" s="1">
        <f t="shared" ref="A68:A73" si="1">A67+0.2</f>
        <v>0.60000000000000009</v>
      </c>
      <c r="B68" s="54">
        <f t="shared" si="0"/>
        <v>29.645</v>
      </c>
      <c r="C68" s="1">
        <v>20</v>
      </c>
      <c r="D68" s="1">
        <v>0.8</v>
      </c>
      <c r="F68" t="s">
        <v>147</v>
      </c>
      <c r="G68">
        <v>1.706</v>
      </c>
      <c r="H68">
        <v>0.50800000000000001</v>
      </c>
      <c r="I68">
        <v>0.28399999999999997</v>
      </c>
      <c r="J68">
        <v>0.26300000000000001</v>
      </c>
      <c r="K68">
        <v>0.16800000000000001</v>
      </c>
      <c r="L68">
        <v>0.158</v>
      </c>
      <c r="M68">
        <v>0.14499999999999999</v>
      </c>
      <c r="N68">
        <v>0.09</v>
      </c>
      <c r="O68">
        <v>2.5999999999999999E-2</v>
      </c>
      <c r="P68">
        <v>5.2999999999999999E-2</v>
      </c>
      <c r="Q68">
        <v>0.09</v>
      </c>
      <c r="R68">
        <v>0.32900000000000001</v>
      </c>
      <c r="S68">
        <v>2.5510000000000002</v>
      </c>
      <c r="T68">
        <v>8.8089999999999993</v>
      </c>
      <c r="U68">
        <v>9.1440000000000001</v>
      </c>
      <c r="V68">
        <v>5.3209999999999997</v>
      </c>
      <c r="W68">
        <v>29.645</v>
      </c>
    </row>
    <row r="69" spans="1:23" x14ac:dyDescent="0.25">
      <c r="A69" s="1">
        <f t="shared" si="1"/>
        <v>0.8</v>
      </c>
      <c r="B69" s="54">
        <f t="shared" si="0"/>
        <v>17.183</v>
      </c>
      <c r="C69" s="1">
        <v>50</v>
      </c>
      <c r="D69" s="1">
        <v>0.72</v>
      </c>
      <c r="F69" t="s">
        <v>148</v>
      </c>
      <c r="G69">
        <v>0.47399999999999998</v>
      </c>
      <c r="H69">
        <v>0.158</v>
      </c>
      <c r="I69">
        <v>3.6999999999999998E-2</v>
      </c>
      <c r="J69">
        <v>1.6E-2</v>
      </c>
      <c r="K69">
        <v>1.6E-2</v>
      </c>
      <c r="L69">
        <v>1.2999999999999999E-2</v>
      </c>
      <c r="M69">
        <v>3.0000000000000001E-3</v>
      </c>
      <c r="N69">
        <v>1.0999999999999999E-2</v>
      </c>
      <c r="O69">
        <v>0</v>
      </c>
      <c r="P69">
        <v>3.0000000000000001E-3</v>
      </c>
      <c r="Q69">
        <v>1.0999999999999999E-2</v>
      </c>
      <c r="R69">
        <v>5.8000000000000003E-2</v>
      </c>
      <c r="S69">
        <v>1.224</v>
      </c>
      <c r="T69">
        <v>6.5289999999999999</v>
      </c>
      <c r="U69">
        <v>6.3129999999999997</v>
      </c>
      <c r="V69">
        <v>2.3170000000000002</v>
      </c>
      <c r="W69">
        <v>17.183</v>
      </c>
    </row>
    <row r="70" spans="1:23" x14ac:dyDescent="0.25">
      <c r="A70" s="1">
        <f t="shared" si="1"/>
        <v>1</v>
      </c>
      <c r="B70" s="54">
        <f t="shared" si="0"/>
        <v>6.7990000000000004</v>
      </c>
      <c r="C70" s="1">
        <v>100</v>
      </c>
      <c r="D70" s="1">
        <v>0.51</v>
      </c>
      <c r="F70" t="s">
        <v>149</v>
      </c>
      <c r="G70">
        <v>5.5E-2</v>
      </c>
      <c r="H70">
        <v>2.4E-2</v>
      </c>
      <c r="I70">
        <v>3.0000000000000001E-3</v>
      </c>
      <c r="J70">
        <v>3.0000000000000001E-3</v>
      </c>
      <c r="K70">
        <v>8.0000000000000002E-3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1.6E-2</v>
      </c>
      <c r="S70">
        <v>0.36099999999999999</v>
      </c>
      <c r="T70">
        <v>2.9990000000000001</v>
      </c>
      <c r="U70">
        <v>2.7559999999999998</v>
      </c>
      <c r="V70">
        <v>0.57399999999999995</v>
      </c>
      <c r="W70">
        <v>6.7990000000000004</v>
      </c>
    </row>
    <row r="71" spans="1:23" x14ac:dyDescent="0.25">
      <c r="A71" s="1">
        <f t="shared" si="1"/>
        <v>1.2</v>
      </c>
      <c r="B71" s="54">
        <f t="shared" si="0"/>
        <v>2.407</v>
      </c>
      <c r="C71" s="1">
        <v>125</v>
      </c>
      <c r="D71" s="1">
        <v>0.43</v>
      </c>
      <c r="F71" t="s">
        <v>150</v>
      </c>
      <c r="G71">
        <v>2.4E-2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8.2000000000000003E-2</v>
      </c>
      <c r="T71">
        <v>0.94</v>
      </c>
      <c r="U71">
        <v>1.179</v>
      </c>
      <c r="V71">
        <v>0.182</v>
      </c>
      <c r="W71">
        <v>2.407</v>
      </c>
    </row>
    <row r="72" spans="1:23" x14ac:dyDescent="0.25">
      <c r="A72" s="1">
        <f t="shared" si="1"/>
        <v>1.4</v>
      </c>
      <c r="B72" s="54">
        <f t="shared" si="0"/>
        <v>0.96</v>
      </c>
      <c r="C72" s="1">
        <v>150</v>
      </c>
      <c r="D72" s="1">
        <v>0.37</v>
      </c>
      <c r="F72" t="s">
        <v>151</v>
      </c>
      <c r="G72">
        <v>3.0000000000000001E-3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2.1000000000000001E-2</v>
      </c>
      <c r="T72">
        <v>0.505</v>
      </c>
      <c r="U72">
        <v>0.376</v>
      </c>
      <c r="V72">
        <v>5.5E-2</v>
      </c>
      <c r="W72">
        <v>0.96</v>
      </c>
    </row>
    <row r="73" spans="1:23" x14ac:dyDescent="0.25">
      <c r="A73" s="1">
        <f t="shared" si="1"/>
        <v>1.5999999999999999</v>
      </c>
      <c r="B73" s="54">
        <f t="shared" si="0"/>
        <v>0.05</v>
      </c>
      <c r="C73" s="1">
        <v>200</v>
      </c>
      <c r="D73" s="1">
        <v>0.28999999999999998</v>
      </c>
      <c r="F73" t="s">
        <v>152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4.7E-2</v>
      </c>
      <c r="U73">
        <v>3.0000000000000001E-3</v>
      </c>
      <c r="V73">
        <v>0</v>
      </c>
      <c r="W73">
        <v>0.05</v>
      </c>
    </row>
    <row r="74" spans="1:23" x14ac:dyDescent="0.25">
      <c r="C74" s="1">
        <v>300</v>
      </c>
      <c r="D74" s="1">
        <v>0.3</v>
      </c>
      <c r="F74" t="s">
        <v>85</v>
      </c>
      <c r="G74">
        <v>6.4009999999999998</v>
      </c>
      <c r="H74">
        <v>2.4409999999999998</v>
      </c>
      <c r="I74">
        <v>1.1140000000000001</v>
      </c>
      <c r="J74">
        <v>0.91100000000000003</v>
      </c>
      <c r="K74">
        <v>0.753</v>
      </c>
      <c r="L74">
        <v>0.73199999999999998</v>
      </c>
      <c r="M74">
        <v>0.56899999999999995</v>
      </c>
      <c r="N74">
        <v>0.51200000000000001</v>
      </c>
      <c r="O74">
        <v>0.38400000000000001</v>
      </c>
      <c r="P74">
        <v>0.38200000000000001</v>
      </c>
      <c r="Q74">
        <v>0.63</v>
      </c>
      <c r="R74">
        <v>1.4530000000000001</v>
      </c>
      <c r="S74">
        <v>7.9269999999999996</v>
      </c>
      <c r="T74">
        <v>28.83</v>
      </c>
      <c r="U74">
        <v>30.62</v>
      </c>
      <c r="V74">
        <v>16.341000000000001</v>
      </c>
      <c r="W74">
        <v>100</v>
      </c>
    </row>
    <row r="75" spans="1:23" x14ac:dyDescent="0.25">
      <c r="C75" s="1">
        <v>400</v>
      </c>
      <c r="D75" s="1">
        <v>0.28000000000000003</v>
      </c>
    </row>
    <row r="76" spans="1:23" x14ac:dyDescent="0.25">
      <c r="C76" s="1">
        <v>450</v>
      </c>
      <c r="D76" s="1">
        <v>0.25</v>
      </c>
    </row>
    <row r="77" spans="1:23" x14ac:dyDescent="0.25">
      <c r="C77" s="1">
        <v>500</v>
      </c>
      <c r="D77" s="1">
        <v>0.23</v>
      </c>
    </row>
    <row r="78" spans="1:23" x14ac:dyDescent="0.25">
      <c r="C78" s="1">
        <v>627</v>
      </c>
      <c r="D78" s="1">
        <v>0.2</v>
      </c>
    </row>
    <row r="79" spans="1:23" x14ac:dyDescent="0.25">
      <c r="C79" s="1">
        <v>800</v>
      </c>
      <c r="D79" s="1">
        <v>0.21</v>
      </c>
    </row>
    <row r="80" spans="1:23" x14ac:dyDescent="0.25">
      <c r="C80" s="1">
        <v>1000</v>
      </c>
      <c r="D80" s="1">
        <v>0.28999999999999998</v>
      </c>
    </row>
    <row r="81" spans="1:11" x14ac:dyDescent="0.25">
      <c r="C81" s="1">
        <v>1250</v>
      </c>
      <c r="D81" s="1">
        <v>0.52</v>
      </c>
    </row>
    <row r="82" spans="1:11" x14ac:dyDescent="0.25">
      <c r="C82" s="1">
        <v>1500</v>
      </c>
      <c r="D82" s="1">
        <v>0.43</v>
      </c>
    </row>
    <row r="83" spans="1:11" x14ac:dyDescent="0.25">
      <c r="C83" s="1">
        <v>1650</v>
      </c>
      <c r="D83" s="1">
        <v>0.31</v>
      </c>
    </row>
    <row r="87" spans="1:11" x14ac:dyDescent="0.25">
      <c r="A87" t="s">
        <v>188</v>
      </c>
    </row>
    <row r="88" spans="1:11" x14ac:dyDescent="0.25">
      <c r="A88" t="s">
        <v>121</v>
      </c>
      <c r="B88" t="s">
        <v>155</v>
      </c>
    </row>
    <row r="89" spans="1:11" x14ac:dyDescent="0.25">
      <c r="A89" t="s">
        <v>156</v>
      </c>
    </row>
    <row r="90" spans="1:11" x14ac:dyDescent="0.25">
      <c r="A90" t="s">
        <v>157</v>
      </c>
    </row>
    <row r="91" spans="1:11" x14ac:dyDescent="0.25">
      <c r="A91" t="s">
        <v>158</v>
      </c>
    </row>
    <row r="92" spans="1:11" x14ac:dyDescent="0.25">
      <c r="A92" t="s">
        <v>159</v>
      </c>
    </row>
    <row r="93" spans="1:11" x14ac:dyDescent="0.25">
      <c r="A93" t="s">
        <v>32</v>
      </c>
    </row>
    <row r="94" spans="1:11" x14ac:dyDescent="0.25">
      <c r="A94" t="s">
        <v>160</v>
      </c>
    </row>
    <row r="95" spans="1:11" x14ac:dyDescent="0.25">
      <c r="A95" t="s">
        <v>32</v>
      </c>
      <c r="B95" t="s">
        <v>158</v>
      </c>
      <c r="C95" t="s">
        <v>159</v>
      </c>
      <c r="D95" t="s">
        <v>32</v>
      </c>
      <c r="F95" s="41" t="str">
        <f>B95</f>
        <v>Velocity</v>
      </c>
      <c r="G95" s="41" t="str">
        <f>D95</f>
        <v>Probability</v>
      </c>
    </row>
    <row r="96" spans="1:11" x14ac:dyDescent="0.25">
      <c r="A96" t="s">
        <v>126</v>
      </c>
      <c r="B96" t="s">
        <v>114</v>
      </c>
      <c r="C96" t="s">
        <v>120</v>
      </c>
      <c r="D96" t="s">
        <v>120</v>
      </c>
      <c r="F96" s="41" t="str">
        <f>B96</f>
        <v>m/s</v>
      </c>
      <c r="G96" s="41" t="str">
        <f>D96</f>
        <v>(%)</v>
      </c>
      <c r="I96" t="s">
        <v>153</v>
      </c>
      <c r="J96" t="s">
        <v>197</v>
      </c>
      <c r="K96" t="s">
        <v>196</v>
      </c>
    </row>
    <row r="97" spans="1:11" x14ac:dyDescent="0.25">
      <c r="A97">
        <v>1</v>
      </c>
      <c r="B97">
        <v>0.10299999999999999</v>
      </c>
      <c r="C97">
        <v>95</v>
      </c>
      <c r="D97">
        <v>5</v>
      </c>
      <c r="F97" s="1">
        <f>B97</f>
        <v>0.10299999999999999</v>
      </c>
      <c r="G97" s="1">
        <f>D97</f>
        <v>5</v>
      </c>
      <c r="I97">
        <v>0</v>
      </c>
      <c r="J97">
        <f>K97/$K$97</f>
        <v>1</v>
      </c>
      <c r="K97">
        <v>1.5</v>
      </c>
    </row>
    <row r="98" spans="1:11" x14ac:dyDescent="0.25">
      <c r="A98">
        <v>2</v>
      </c>
      <c r="B98">
        <v>0.14599999999999999</v>
      </c>
      <c r="C98">
        <v>90</v>
      </c>
      <c r="D98">
        <v>5</v>
      </c>
      <c r="F98" s="1">
        <f t="shared" ref="F98:F117" si="2">B98</f>
        <v>0.14599999999999999</v>
      </c>
      <c r="G98" s="1">
        <f t="shared" ref="G98:G117" si="3">D98</f>
        <v>5</v>
      </c>
      <c r="I98">
        <v>11.4</v>
      </c>
      <c r="J98">
        <f t="shared" ref="J98:J104" si="4">K98/$K$97</f>
        <v>1</v>
      </c>
      <c r="K98">
        <v>1.5</v>
      </c>
    </row>
    <row r="99" spans="1:11" x14ac:dyDescent="0.25">
      <c r="A99">
        <v>3</v>
      </c>
      <c r="B99">
        <v>0.21</v>
      </c>
      <c r="C99">
        <v>80</v>
      </c>
      <c r="D99">
        <v>10</v>
      </c>
      <c r="F99" s="1">
        <f t="shared" si="2"/>
        <v>0.21</v>
      </c>
      <c r="G99" s="1">
        <f t="shared" si="3"/>
        <v>10</v>
      </c>
      <c r="I99">
        <v>28.5</v>
      </c>
      <c r="J99">
        <f t="shared" si="4"/>
        <v>0.66666666666666663</v>
      </c>
      <c r="K99">
        <v>1</v>
      </c>
    </row>
    <row r="100" spans="1:11" x14ac:dyDescent="0.25">
      <c r="A100">
        <v>4</v>
      </c>
      <c r="B100">
        <v>0.26400000000000001</v>
      </c>
      <c r="C100">
        <v>70</v>
      </c>
      <c r="D100">
        <v>10</v>
      </c>
      <c r="F100" s="1">
        <f t="shared" si="2"/>
        <v>0.26400000000000001</v>
      </c>
      <c r="G100" s="1">
        <f t="shared" si="3"/>
        <v>10</v>
      </c>
      <c r="I100">
        <v>113.9</v>
      </c>
      <c r="J100">
        <f t="shared" si="4"/>
        <v>0.46666666666666662</v>
      </c>
      <c r="K100">
        <v>0.7</v>
      </c>
    </row>
    <row r="101" spans="1:11" x14ac:dyDescent="0.25">
      <c r="A101">
        <v>5</v>
      </c>
      <c r="B101">
        <v>0.315</v>
      </c>
      <c r="C101">
        <v>60</v>
      </c>
      <c r="D101">
        <v>10</v>
      </c>
      <c r="F101" s="1">
        <f t="shared" si="2"/>
        <v>0.315</v>
      </c>
      <c r="G101" s="1">
        <f t="shared" si="3"/>
        <v>10</v>
      </c>
      <c r="I101">
        <v>284.8</v>
      </c>
      <c r="J101">
        <f t="shared" si="4"/>
        <v>0.26666666666666666</v>
      </c>
      <c r="K101">
        <v>0.4</v>
      </c>
    </row>
    <row r="102" spans="1:11" x14ac:dyDescent="0.25">
      <c r="A102">
        <v>6</v>
      </c>
      <c r="B102">
        <v>0.36499999999999999</v>
      </c>
      <c r="C102">
        <v>50</v>
      </c>
      <c r="D102">
        <v>10</v>
      </c>
      <c r="F102" s="1">
        <f t="shared" si="2"/>
        <v>0.36499999999999999</v>
      </c>
      <c r="G102" s="1">
        <f t="shared" si="3"/>
        <v>10</v>
      </c>
      <c r="I102">
        <v>569.6</v>
      </c>
      <c r="J102">
        <f t="shared" si="4"/>
        <v>0.26666666666666666</v>
      </c>
      <c r="K102">
        <v>0.4</v>
      </c>
    </row>
    <row r="103" spans="1:11" x14ac:dyDescent="0.25">
      <c r="A103">
        <v>7</v>
      </c>
      <c r="B103">
        <v>0.41899999999999998</v>
      </c>
      <c r="C103">
        <v>40</v>
      </c>
      <c r="D103">
        <v>10</v>
      </c>
      <c r="F103" s="1">
        <f t="shared" si="2"/>
        <v>0.41899999999999998</v>
      </c>
      <c r="G103" s="1">
        <f t="shared" si="3"/>
        <v>10</v>
      </c>
      <c r="I103">
        <v>854.4</v>
      </c>
      <c r="J103">
        <f t="shared" si="4"/>
        <v>0.26666666666666666</v>
      </c>
      <c r="K103">
        <v>0.4</v>
      </c>
    </row>
    <row r="104" spans="1:11" x14ac:dyDescent="0.25">
      <c r="A104">
        <v>8</v>
      </c>
      <c r="B104">
        <v>0.47799999999999998</v>
      </c>
      <c r="C104">
        <v>30</v>
      </c>
      <c r="D104">
        <v>10</v>
      </c>
      <c r="F104" s="1">
        <f t="shared" si="2"/>
        <v>0.47799999999999998</v>
      </c>
      <c r="G104" s="1">
        <f t="shared" si="3"/>
        <v>10</v>
      </c>
      <c r="I104">
        <v>1367</v>
      </c>
      <c r="J104">
        <f t="shared" si="4"/>
        <v>0.26666666666666666</v>
      </c>
      <c r="K104">
        <v>0.4</v>
      </c>
    </row>
    <row r="105" spans="1:11" x14ac:dyDescent="0.25">
      <c r="A105">
        <v>9</v>
      </c>
      <c r="B105">
        <v>0.55100000000000005</v>
      </c>
      <c r="C105">
        <v>20</v>
      </c>
      <c r="D105">
        <v>10</v>
      </c>
      <c r="F105" s="1">
        <f t="shared" si="2"/>
        <v>0.55100000000000005</v>
      </c>
      <c r="G105" s="1">
        <f t="shared" si="3"/>
        <v>10</v>
      </c>
    </row>
    <row r="106" spans="1:11" x14ac:dyDescent="0.25">
      <c r="A106">
        <v>10</v>
      </c>
      <c r="B106">
        <v>0.59699999999999998</v>
      </c>
      <c r="C106">
        <v>15</v>
      </c>
      <c r="D106">
        <v>5</v>
      </c>
      <c r="F106" s="1">
        <f t="shared" si="2"/>
        <v>0.59699999999999998</v>
      </c>
      <c r="G106" s="1">
        <f t="shared" si="3"/>
        <v>5</v>
      </c>
    </row>
    <row r="107" spans="1:11" x14ac:dyDescent="0.25">
      <c r="A107">
        <v>11</v>
      </c>
      <c r="B107">
        <v>0.65600000000000003</v>
      </c>
      <c r="C107">
        <v>10</v>
      </c>
      <c r="D107">
        <v>5</v>
      </c>
      <c r="F107" s="1">
        <f t="shared" si="2"/>
        <v>0.65600000000000003</v>
      </c>
      <c r="G107" s="1">
        <f t="shared" si="3"/>
        <v>5</v>
      </c>
    </row>
    <row r="108" spans="1:11" x14ac:dyDescent="0.25">
      <c r="A108">
        <v>12</v>
      </c>
      <c r="B108">
        <v>0.69499999999999995</v>
      </c>
      <c r="C108">
        <v>7.5</v>
      </c>
      <c r="D108">
        <v>2.5</v>
      </c>
      <c r="F108" s="1">
        <f t="shared" si="2"/>
        <v>0.69499999999999995</v>
      </c>
      <c r="G108" s="1">
        <f t="shared" si="3"/>
        <v>2.5</v>
      </c>
    </row>
    <row r="109" spans="1:11" x14ac:dyDescent="0.25">
      <c r="A109">
        <v>13</v>
      </c>
      <c r="B109">
        <v>0.746</v>
      </c>
      <c r="C109">
        <v>5</v>
      </c>
      <c r="D109">
        <v>2.5</v>
      </c>
      <c r="F109" s="1">
        <f t="shared" si="2"/>
        <v>0.746</v>
      </c>
      <c r="G109" s="1">
        <f t="shared" si="3"/>
        <v>2.5</v>
      </c>
    </row>
    <row r="110" spans="1:11" x14ac:dyDescent="0.25">
      <c r="A110">
        <v>14</v>
      </c>
      <c r="B110">
        <v>0.80500000000000005</v>
      </c>
      <c r="C110">
        <v>3</v>
      </c>
      <c r="D110">
        <v>2</v>
      </c>
      <c r="F110" s="1">
        <f t="shared" si="2"/>
        <v>0.80500000000000005</v>
      </c>
      <c r="G110" s="1">
        <f t="shared" si="3"/>
        <v>2</v>
      </c>
    </row>
    <row r="111" spans="1:11" x14ac:dyDescent="0.25">
      <c r="A111">
        <v>15</v>
      </c>
      <c r="B111">
        <v>0.84899999999999998</v>
      </c>
      <c r="C111">
        <v>2</v>
      </c>
      <c r="D111">
        <v>1</v>
      </c>
      <c r="F111" s="1">
        <f t="shared" si="2"/>
        <v>0.84899999999999998</v>
      </c>
      <c r="G111" s="1">
        <f t="shared" si="3"/>
        <v>1</v>
      </c>
    </row>
    <row r="112" spans="1:11" x14ac:dyDescent="0.25">
      <c r="A112">
        <v>16</v>
      </c>
      <c r="B112">
        <v>0.91900000000000004</v>
      </c>
      <c r="C112">
        <v>1</v>
      </c>
      <c r="D112">
        <v>1</v>
      </c>
      <c r="F112" s="1">
        <f t="shared" si="2"/>
        <v>0.91900000000000004</v>
      </c>
      <c r="G112" s="1">
        <f t="shared" si="3"/>
        <v>1</v>
      </c>
    </row>
    <row r="113" spans="1:7" x14ac:dyDescent="0.25">
      <c r="A113">
        <v>17</v>
      </c>
      <c r="B113">
        <v>0.94699999999999995</v>
      </c>
      <c r="C113">
        <v>0.75</v>
      </c>
      <c r="D113">
        <v>0.25</v>
      </c>
      <c r="F113" s="1">
        <f t="shared" si="2"/>
        <v>0.94699999999999995</v>
      </c>
      <c r="G113" s="1">
        <f t="shared" si="3"/>
        <v>0.25</v>
      </c>
    </row>
    <row r="114" spans="1:7" x14ac:dyDescent="0.25">
      <c r="A114">
        <v>18</v>
      </c>
      <c r="B114">
        <v>0.98399999999999999</v>
      </c>
      <c r="C114">
        <v>0.5</v>
      </c>
      <c r="D114">
        <v>0.25</v>
      </c>
      <c r="F114" s="1">
        <f t="shared" si="2"/>
        <v>0.98399999999999999</v>
      </c>
      <c r="G114" s="1">
        <f t="shared" si="3"/>
        <v>0.25</v>
      </c>
    </row>
    <row r="115" spans="1:7" x14ac:dyDescent="0.25">
      <c r="A115">
        <v>19</v>
      </c>
      <c r="B115">
        <v>1.0449999999999999</v>
      </c>
      <c r="C115">
        <v>0.25</v>
      </c>
      <c r="D115">
        <v>0.25</v>
      </c>
      <c r="F115" s="1">
        <f t="shared" si="2"/>
        <v>1.0449999999999999</v>
      </c>
      <c r="G115" s="1">
        <f t="shared" si="3"/>
        <v>0.25</v>
      </c>
    </row>
    <row r="116" spans="1:7" x14ac:dyDescent="0.25">
      <c r="A116">
        <v>20</v>
      </c>
      <c r="B116">
        <v>1.119</v>
      </c>
      <c r="C116">
        <v>0.1</v>
      </c>
      <c r="D116">
        <v>0.15</v>
      </c>
      <c r="F116" s="1">
        <f t="shared" si="2"/>
        <v>1.119</v>
      </c>
      <c r="G116" s="1">
        <f t="shared" si="3"/>
        <v>0.15</v>
      </c>
    </row>
    <row r="117" spans="1:7" x14ac:dyDescent="0.25">
      <c r="A117">
        <v>21</v>
      </c>
      <c r="B117">
        <v>1.173</v>
      </c>
      <c r="C117">
        <v>0.05</v>
      </c>
      <c r="D117">
        <v>0.05</v>
      </c>
      <c r="F117" s="1">
        <f t="shared" si="2"/>
        <v>1.173</v>
      </c>
      <c r="G117" s="1">
        <f t="shared" si="3"/>
        <v>0.05</v>
      </c>
    </row>
  </sheetData>
  <mergeCells count="2">
    <mergeCell ref="A8:A9"/>
    <mergeCell ref="B8:E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/>
  </sheetPr>
  <dimension ref="A1:A251"/>
  <sheetViews>
    <sheetView workbookViewId="0"/>
  </sheetViews>
  <sheetFormatPr defaultRowHeight="15" x14ac:dyDescent="0.25"/>
  <sheetData>
    <row r="1" spans="1:1" x14ac:dyDescent="0.25">
      <c r="A1" t="s">
        <v>185</v>
      </c>
    </row>
    <row r="2" spans="1:1" x14ac:dyDescent="0.25">
      <c r="A2">
        <v>71573</v>
      </c>
    </row>
    <row r="3" spans="1:1" x14ac:dyDescent="0.25">
      <c r="A3">
        <v>47469</v>
      </c>
    </row>
    <row r="4" spans="1:1" x14ac:dyDescent="0.25">
      <c r="A4">
        <v>2101</v>
      </c>
    </row>
    <row r="5" spans="1:1" x14ac:dyDescent="0.25">
      <c r="A5">
        <v>24226</v>
      </c>
    </row>
    <row r="6" spans="1:1" x14ac:dyDescent="0.25">
      <c r="A6">
        <v>1003</v>
      </c>
    </row>
    <row r="7" spans="1:1" x14ac:dyDescent="0.25">
      <c r="A7">
        <v>61328</v>
      </c>
    </row>
    <row r="8" spans="1:1" x14ac:dyDescent="0.25">
      <c r="A8">
        <v>8844</v>
      </c>
    </row>
    <row r="9" spans="1:1" x14ac:dyDescent="0.25">
      <c r="A9">
        <v>74522</v>
      </c>
    </row>
    <row r="10" spans="1:1" x14ac:dyDescent="0.25">
      <c r="A10">
        <v>67166</v>
      </c>
    </row>
    <row r="11" spans="1:1" x14ac:dyDescent="0.25">
      <c r="A11">
        <v>57162</v>
      </c>
    </row>
    <row r="12" spans="1:1" x14ac:dyDescent="0.25">
      <c r="A12">
        <v>82243</v>
      </c>
    </row>
    <row r="13" spans="1:1" x14ac:dyDescent="0.25">
      <c r="A13">
        <v>22609</v>
      </c>
    </row>
    <row r="14" spans="1:1" x14ac:dyDescent="0.25">
      <c r="A14">
        <v>4407</v>
      </c>
    </row>
    <row r="15" spans="1:1" x14ac:dyDescent="0.25">
      <c r="A15">
        <v>22620</v>
      </c>
    </row>
    <row r="16" spans="1:1" x14ac:dyDescent="0.25">
      <c r="A16">
        <v>90496</v>
      </c>
    </row>
    <row r="17" spans="1:1" x14ac:dyDescent="0.25">
      <c r="A17">
        <v>84067</v>
      </c>
    </row>
    <row r="18" spans="1:1" x14ac:dyDescent="0.25">
      <c r="A18">
        <v>95023</v>
      </c>
    </row>
    <row r="19" spans="1:1" x14ac:dyDescent="0.25">
      <c r="A19">
        <v>10675</v>
      </c>
    </row>
    <row r="20" spans="1:1" x14ac:dyDescent="0.25">
      <c r="A20">
        <v>37071</v>
      </c>
    </row>
    <row r="21" spans="1:1" x14ac:dyDescent="0.25">
      <c r="A21">
        <v>57066</v>
      </c>
    </row>
    <row r="22" spans="1:1" x14ac:dyDescent="0.25">
      <c r="A22">
        <v>40096</v>
      </c>
    </row>
    <row r="23" spans="1:1" x14ac:dyDescent="0.25">
      <c r="A23">
        <v>4809</v>
      </c>
    </row>
    <row r="24" spans="1:1" x14ac:dyDescent="0.25">
      <c r="A24">
        <v>94889</v>
      </c>
    </row>
    <row r="25" spans="1:1" x14ac:dyDescent="0.25">
      <c r="A25">
        <v>70525</v>
      </c>
    </row>
    <row r="26" spans="1:1" x14ac:dyDescent="0.25">
      <c r="A26">
        <v>20763</v>
      </c>
    </row>
    <row r="27" spans="1:1" x14ac:dyDescent="0.25">
      <c r="A27">
        <v>71270</v>
      </c>
    </row>
    <row r="28" spans="1:1" x14ac:dyDescent="0.25">
      <c r="A28">
        <v>39810</v>
      </c>
    </row>
    <row r="29" spans="1:1" x14ac:dyDescent="0.25">
      <c r="A29">
        <v>64103</v>
      </c>
    </row>
    <row r="30" spans="1:1" x14ac:dyDescent="0.25">
      <c r="A30">
        <v>76676</v>
      </c>
    </row>
    <row r="31" spans="1:1" x14ac:dyDescent="0.25">
      <c r="A31">
        <v>50968</v>
      </c>
    </row>
    <row r="32" spans="1:1" x14ac:dyDescent="0.25">
      <c r="A32">
        <v>34295</v>
      </c>
    </row>
    <row r="33" spans="1:1" x14ac:dyDescent="0.25">
      <c r="A33">
        <v>81292</v>
      </c>
    </row>
    <row r="34" spans="1:1" x14ac:dyDescent="0.25">
      <c r="A34">
        <v>49028</v>
      </c>
    </row>
    <row r="35" spans="1:1" x14ac:dyDescent="0.25">
      <c r="A35">
        <v>1913</v>
      </c>
    </row>
    <row r="36" spans="1:1" x14ac:dyDescent="0.25">
      <c r="A36">
        <v>23763</v>
      </c>
    </row>
    <row r="37" spans="1:1" x14ac:dyDescent="0.25">
      <c r="A37">
        <v>16701</v>
      </c>
    </row>
    <row r="38" spans="1:1" x14ac:dyDescent="0.25">
      <c r="A38">
        <v>19735</v>
      </c>
    </row>
    <row r="39" spans="1:1" x14ac:dyDescent="0.25">
      <c r="A39">
        <v>60514</v>
      </c>
    </row>
    <row r="40" spans="1:1" x14ac:dyDescent="0.25">
      <c r="A40">
        <v>39880</v>
      </c>
    </row>
    <row r="41" spans="1:1" x14ac:dyDescent="0.25">
      <c r="A41">
        <v>61915</v>
      </c>
    </row>
    <row r="42" spans="1:1" x14ac:dyDescent="0.25">
      <c r="A42">
        <v>75295</v>
      </c>
    </row>
    <row r="43" spans="1:1" x14ac:dyDescent="0.25">
      <c r="A43">
        <v>89760</v>
      </c>
    </row>
    <row r="44" spans="1:1" x14ac:dyDescent="0.25">
      <c r="A44">
        <v>35494</v>
      </c>
    </row>
    <row r="45" spans="1:1" x14ac:dyDescent="0.25">
      <c r="A45">
        <v>51408</v>
      </c>
    </row>
    <row r="46" spans="1:1" x14ac:dyDescent="0.25">
      <c r="A46">
        <v>20894</v>
      </c>
    </row>
    <row r="47" spans="1:1" x14ac:dyDescent="0.25">
      <c r="A47">
        <v>9524</v>
      </c>
    </row>
    <row r="48" spans="1:1" x14ac:dyDescent="0.25">
      <c r="A48">
        <v>53662</v>
      </c>
    </row>
    <row r="49" spans="1:1" x14ac:dyDescent="0.25">
      <c r="A49">
        <v>49828</v>
      </c>
    </row>
    <row r="50" spans="1:1" x14ac:dyDescent="0.25">
      <c r="A50">
        <v>77384</v>
      </c>
    </row>
    <row r="51" spans="1:1" x14ac:dyDescent="0.25">
      <c r="A51">
        <v>83080</v>
      </c>
    </row>
    <row r="52" spans="1:1" x14ac:dyDescent="0.25">
      <c r="A52">
        <v>15104</v>
      </c>
    </row>
    <row r="53" spans="1:1" x14ac:dyDescent="0.25">
      <c r="A53">
        <v>39913</v>
      </c>
    </row>
    <row r="54" spans="1:1" x14ac:dyDescent="0.25">
      <c r="A54">
        <v>5015</v>
      </c>
    </row>
    <row r="55" spans="1:1" x14ac:dyDescent="0.25">
      <c r="A55">
        <v>13435</v>
      </c>
    </row>
    <row r="56" spans="1:1" x14ac:dyDescent="0.25">
      <c r="A56">
        <v>78165</v>
      </c>
    </row>
    <row r="57" spans="1:1" x14ac:dyDescent="0.25">
      <c r="A57">
        <v>71138</v>
      </c>
    </row>
    <row r="58" spans="1:1" x14ac:dyDescent="0.25">
      <c r="A58">
        <v>19838</v>
      </c>
    </row>
    <row r="59" spans="1:1" x14ac:dyDescent="0.25">
      <c r="A59">
        <v>2907</v>
      </c>
    </row>
    <row r="60" spans="1:1" x14ac:dyDescent="0.25">
      <c r="A60">
        <v>96222</v>
      </c>
    </row>
    <row r="61" spans="1:1" x14ac:dyDescent="0.25">
      <c r="A61">
        <v>97356</v>
      </c>
    </row>
    <row r="62" spans="1:1" x14ac:dyDescent="0.25">
      <c r="A62">
        <v>63028</v>
      </c>
    </row>
    <row r="63" spans="1:1" x14ac:dyDescent="0.25">
      <c r="A63">
        <v>13354</v>
      </c>
    </row>
    <row r="64" spans="1:1" x14ac:dyDescent="0.25">
      <c r="A64">
        <v>72688</v>
      </c>
    </row>
    <row r="65" spans="1:1" x14ac:dyDescent="0.25">
      <c r="A65">
        <v>7570</v>
      </c>
    </row>
    <row r="66" spans="1:1" x14ac:dyDescent="0.25">
      <c r="A66">
        <v>32077</v>
      </c>
    </row>
    <row r="67" spans="1:1" x14ac:dyDescent="0.25">
      <c r="A67">
        <v>15743</v>
      </c>
    </row>
    <row r="68" spans="1:1" x14ac:dyDescent="0.25">
      <c r="A68">
        <v>30949</v>
      </c>
    </row>
    <row r="69" spans="1:1" x14ac:dyDescent="0.25">
      <c r="A69">
        <v>75546</v>
      </c>
    </row>
    <row r="70" spans="1:1" x14ac:dyDescent="0.25">
      <c r="A70">
        <v>2593</v>
      </c>
    </row>
    <row r="71" spans="1:1" x14ac:dyDescent="0.25">
      <c r="A71">
        <v>60385</v>
      </c>
    </row>
    <row r="72" spans="1:1" x14ac:dyDescent="0.25">
      <c r="A72">
        <v>81437</v>
      </c>
    </row>
    <row r="73" spans="1:1" x14ac:dyDescent="0.25">
      <c r="A73">
        <v>512</v>
      </c>
    </row>
    <row r="74" spans="1:1" x14ac:dyDescent="0.25">
      <c r="A74">
        <v>68508</v>
      </c>
    </row>
    <row r="75" spans="1:1" x14ac:dyDescent="0.25">
      <c r="A75">
        <v>23447</v>
      </c>
    </row>
    <row r="76" spans="1:1" x14ac:dyDescent="0.25">
      <c r="A76">
        <v>84103</v>
      </c>
    </row>
    <row r="77" spans="1:1" x14ac:dyDescent="0.25">
      <c r="A77">
        <v>58410</v>
      </c>
    </row>
    <row r="78" spans="1:1" x14ac:dyDescent="0.25">
      <c r="A78">
        <v>70195</v>
      </c>
    </row>
    <row r="79" spans="1:1" x14ac:dyDescent="0.25">
      <c r="A79">
        <v>59068</v>
      </c>
    </row>
    <row r="80" spans="1:1" x14ac:dyDescent="0.25">
      <c r="A80">
        <v>17664</v>
      </c>
    </row>
    <row r="81" spans="1:1" x14ac:dyDescent="0.25">
      <c r="A81">
        <v>42227</v>
      </c>
    </row>
    <row r="82" spans="1:1" x14ac:dyDescent="0.25">
      <c r="A82">
        <v>96934</v>
      </c>
    </row>
    <row r="83" spans="1:1" x14ac:dyDescent="0.25">
      <c r="A83">
        <v>63363</v>
      </c>
    </row>
    <row r="84" spans="1:1" x14ac:dyDescent="0.25">
      <c r="A84">
        <v>76203</v>
      </c>
    </row>
    <row r="85" spans="1:1" x14ac:dyDescent="0.25">
      <c r="A85">
        <v>76666</v>
      </c>
    </row>
    <row r="86" spans="1:1" x14ac:dyDescent="0.25">
      <c r="A86">
        <v>38708</v>
      </c>
    </row>
    <row r="87" spans="1:1" x14ac:dyDescent="0.25">
      <c r="A87">
        <v>77903</v>
      </c>
    </row>
    <row r="88" spans="1:1" x14ac:dyDescent="0.25">
      <c r="A88">
        <v>38110</v>
      </c>
    </row>
    <row r="89" spans="1:1" x14ac:dyDescent="0.25">
      <c r="A89">
        <v>31560</v>
      </c>
    </row>
    <row r="90" spans="1:1" x14ac:dyDescent="0.25">
      <c r="A90">
        <v>34545</v>
      </c>
    </row>
    <row r="91" spans="1:1" x14ac:dyDescent="0.25">
      <c r="A91">
        <v>98463</v>
      </c>
    </row>
    <row r="92" spans="1:1" x14ac:dyDescent="0.25">
      <c r="A92">
        <v>98328</v>
      </c>
    </row>
    <row r="93" spans="1:1" x14ac:dyDescent="0.25">
      <c r="A93">
        <v>28992</v>
      </c>
    </row>
    <row r="94" spans="1:1" x14ac:dyDescent="0.25">
      <c r="A94">
        <v>93033</v>
      </c>
    </row>
    <row r="95" spans="1:1" x14ac:dyDescent="0.25">
      <c r="A95">
        <v>62385</v>
      </c>
    </row>
    <row r="96" spans="1:1" x14ac:dyDescent="0.25">
      <c r="A96">
        <v>5233</v>
      </c>
    </row>
    <row r="97" spans="1:1" x14ac:dyDescent="0.25">
      <c r="A97">
        <v>67067</v>
      </c>
    </row>
    <row r="98" spans="1:1" x14ac:dyDescent="0.25">
      <c r="A98">
        <v>38445</v>
      </c>
    </row>
    <row r="99" spans="1:1" x14ac:dyDescent="0.25">
      <c r="A99">
        <v>56974</v>
      </c>
    </row>
    <row r="100" spans="1:1" x14ac:dyDescent="0.25">
      <c r="A100">
        <v>12124</v>
      </c>
    </row>
    <row r="101" spans="1:1" x14ac:dyDescent="0.25">
      <c r="A101">
        <v>8170</v>
      </c>
    </row>
    <row r="102" spans="1:1" x14ac:dyDescent="0.25">
      <c r="A102">
        <v>20693</v>
      </c>
    </row>
    <row r="103" spans="1:1" x14ac:dyDescent="0.25">
      <c r="A103">
        <v>65667</v>
      </c>
    </row>
    <row r="104" spans="1:1" x14ac:dyDescent="0.25">
      <c r="A104">
        <v>67935</v>
      </c>
    </row>
    <row r="105" spans="1:1" x14ac:dyDescent="0.25">
      <c r="A105">
        <v>13804</v>
      </c>
    </row>
    <row r="106" spans="1:1" x14ac:dyDescent="0.25">
      <c r="A106">
        <v>33288</v>
      </c>
    </row>
    <row r="107" spans="1:1" x14ac:dyDescent="0.25">
      <c r="A107">
        <v>46999</v>
      </c>
    </row>
    <row r="108" spans="1:1" x14ac:dyDescent="0.25">
      <c r="A108">
        <v>62317</v>
      </c>
    </row>
    <row r="109" spans="1:1" x14ac:dyDescent="0.25">
      <c r="A109">
        <v>11471</v>
      </c>
    </row>
    <row r="110" spans="1:1" x14ac:dyDescent="0.25">
      <c r="A110">
        <v>92147</v>
      </c>
    </row>
    <row r="111" spans="1:1" x14ac:dyDescent="0.25">
      <c r="A111">
        <v>68867</v>
      </c>
    </row>
    <row r="112" spans="1:1" x14ac:dyDescent="0.25">
      <c r="A112">
        <v>35000</v>
      </c>
    </row>
    <row r="113" spans="1:1" x14ac:dyDescent="0.25">
      <c r="A113">
        <v>90556</v>
      </c>
    </row>
    <row r="114" spans="1:1" x14ac:dyDescent="0.25">
      <c r="A114">
        <v>26658</v>
      </c>
    </row>
    <row r="115" spans="1:1" x14ac:dyDescent="0.25">
      <c r="A115">
        <v>36037</v>
      </c>
    </row>
    <row r="116" spans="1:1" x14ac:dyDescent="0.25">
      <c r="A116">
        <v>34420</v>
      </c>
    </row>
    <row r="117" spans="1:1" x14ac:dyDescent="0.25">
      <c r="A117">
        <v>28121</v>
      </c>
    </row>
    <row r="118" spans="1:1" x14ac:dyDescent="0.25">
      <c r="A118">
        <v>44573</v>
      </c>
    </row>
    <row r="119" spans="1:1" x14ac:dyDescent="0.25">
      <c r="A119">
        <v>54655</v>
      </c>
    </row>
    <row r="120" spans="1:1" x14ac:dyDescent="0.25">
      <c r="A120">
        <v>56227</v>
      </c>
    </row>
    <row r="121" spans="1:1" x14ac:dyDescent="0.25">
      <c r="A121">
        <v>338</v>
      </c>
    </row>
    <row r="122" spans="1:1" x14ac:dyDescent="0.25">
      <c r="A122">
        <v>46516</v>
      </c>
    </row>
    <row r="123" spans="1:1" x14ac:dyDescent="0.25">
      <c r="A123">
        <v>42757</v>
      </c>
    </row>
    <row r="124" spans="1:1" x14ac:dyDescent="0.25">
      <c r="A124">
        <v>31704</v>
      </c>
    </row>
    <row r="125" spans="1:1" x14ac:dyDescent="0.25">
      <c r="A125">
        <v>98216</v>
      </c>
    </row>
    <row r="126" spans="1:1" x14ac:dyDescent="0.25">
      <c r="A126">
        <v>45249</v>
      </c>
    </row>
    <row r="127" spans="1:1" x14ac:dyDescent="0.25">
      <c r="A127">
        <v>58940</v>
      </c>
    </row>
    <row r="128" spans="1:1" x14ac:dyDescent="0.25">
      <c r="A128">
        <v>68899</v>
      </c>
    </row>
    <row r="129" spans="1:1" x14ac:dyDescent="0.25">
      <c r="A129">
        <v>62301</v>
      </c>
    </row>
    <row r="130" spans="1:1" x14ac:dyDescent="0.25">
      <c r="A130">
        <v>60098</v>
      </c>
    </row>
    <row r="131" spans="1:1" x14ac:dyDescent="0.25">
      <c r="A131">
        <v>33153</v>
      </c>
    </row>
    <row r="132" spans="1:1" x14ac:dyDescent="0.25">
      <c r="A132">
        <v>39338</v>
      </c>
    </row>
    <row r="133" spans="1:1" x14ac:dyDescent="0.25">
      <c r="A133">
        <v>92157</v>
      </c>
    </row>
    <row r="134" spans="1:1" x14ac:dyDescent="0.25">
      <c r="A134">
        <v>58418</v>
      </c>
    </row>
    <row r="135" spans="1:1" x14ac:dyDescent="0.25">
      <c r="A135">
        <v>39727</v>
      </c>
    </row>
    <row r="136" spans="1:1" x14ac:dyDescent="0.25">
      <c r="A136">
        <v>11586</v>
      </c>
    </row>
    <row r="137" spans="1:1" x14ac:dyDescent="0.25">
      <c r="A137">
        <v>31887</v>
      </c>
    </row>
    <row r="138" spans="1:1" x14ac:dyDescent="0.25">
      <c r="A138">
        <v>81630</v>
      </c>
    </row>
    <row r="139" spans="1:1" x14ac:dyDescent="0.25">
      <c r="A139">
        <v>85246</v>
      </c>
    </row>
    <row r="140" spans="1:1" x14ac:dyDescent="0.25">
      <c r="A140">
        <v>29301</v>
      </c>
    </row>
    <row r="141" spans="1:1" x14ac:dyDescent="0.25">
      <c r="A141">
        <v>23683</v>
      </c>
    </row>
    <row r="142" spans="1:1" x14ac:dyDescent="0.25">
      <c r="A142">
        <v>53723</v>
      </c>
    </row>
    <row r="143" spans="1:1" x14ac:dyDescent="0.25">
      <c r="A143">
        <v>94081</v>
      </c>
    </row>
    <row r="144" spans="1:1" x14ac:dyDescent="0.25">
      <c r="A144">
        <v>29036</v>
      </c>
    </row>
    <row r="145" spans="1:1" x14ac:dyDescent="0.25">
      <c r="A145">
        <v>56701</v>
      </c>
    </row>
    <row r="146" spans="1:1" x14ac:dyDescent="0.25">
      <c r="A146">
        <v>51035</v>
      </c>
    </row>
    <row r="147" spans="1:1" x14ac:dyDescent="0.25">
      <c r="A147">
        <v>67489</v>
      </c>
    </row>
    <row r="148" spans="1:1" x14ac:dyDescent="0.25">
      <c r="A148">
        <v>60488</v>
      </c>
    </row>
    <row r="149" spans="1:1" x14ac:dyDescent="0.25">
      <c r="A149">
        <v>51957</v>
      </c>
    </row>
    <row r="150" spans="1:1" x14ac:dyDescent="0.25">
      <c r="A150">
        <v>93495</v>
      </c>
    </row>
    <row r="151" spans="1:1" x14ac:dyDescent="0.25">
      <c r="A151">
        <v>67976</v>
      </c>
    </row>
    <row r="152" spans="1:1" x14ac:dyDescent="0.25">
      <c r="A152">
        <v>3046</v>
      </c>
    </row>
    <row r="153" spans="1:1" x14ac:dyDescent="0.25">
      <c r="A153">
        <v>45418</v>
      </c>
    </row>
    <row r="154" spans="1:1" x14ac:dyDescent="0.25">
      <c r="A154">
        <v>28889</v>
      </c>
    </row>
    <row r="155" spans="1:1" x14ac:dyDescent="0.25">
      <c r="A155">
        <v>92061</v>
      </c>
    </row>
    <row r="156" spans="1:1" x14ac:dyDescent="0.25">
      <c r="A156">
        <v>71410</v>
      </c>
    </row>
    <row r="157" spans="1:1" x14ac:dyDescent="0.25">
      <c r="A157">
        <v>56345</v>
      </c>
    </row>
    <row r="158" spans="1:1" x14ac:dyDescent="0.25">
      <c r="A158">
        <v>74564</v>
      </c>
    </row>
    <row r="159" spans="1:1" x14ac:dyDescent="0.25">
      <c r="A159">
        <v>4779</v>
      </c>
    </row>
    <row r="160" spans="1:1" x14ac:dyDescent="0.25">
      <c r="A160">
        <v>8882</v>
      </c>
    </row>
    <row r="161" spans="1:1" x14ac:dyDescent="0.25">
      <c r="A161">
        <v>26128</v>
      </c>
    </row>
    <row r="162" spans="1:1" x14ac:dyDescent="0.25">
      <c r="A162">
        <v>61113</v>
      </c>
    </row>
    <row r="163" spans="1:1" x14ac:dyDescent="0.25">
      <c r="A163">
        <v>67372</v>
      </c>
    </row>
    <row r="164" spans="1:1" x14ac:dyDescent="0.25">
      <c r="A164">
        <v>50612</v>
      </c>
    </row>
    <row r="165" spans="1:1" x14ac:dyDescent="0.25">
      <c r="A165">
        <v>9382</v>
      </c>
    </row>
    <row r="166" spans="1:1" x14ac:dyDescent="0.25">
      <c r="A166">
        <v>31008</v>
      </c>
    </row>
    <row r="167" spans="1:1" x14ac:dyDescent="0.25">
      <c r="A167">
        <v>53433</v>
      </c>
    </row>
    <row r="168" spans="1:1" x14ac:dyDescent="0.25">
      <c r="A168">
        <v>83503</v>
      </c>
    </row>
    <row r="169" spans="1:1" x14ac:dyDescent="0.25">
      <c r="A169">
        <v>5665</v>
      </c>
    </row>
    <row r="170" spans="1:1" x14ac:dyDescent="0.25">
      <c r="A170">
        <v>39107</v>
      </c>
    </row>
    <row r="171" spans="1:1" x14ac:dyDescent="0.25">
      <c r="A171">
        <v>60284</v>
      </c>
    </row>
    <row r="172" spans="1:1" x14ac:dyDescent="0.25">
      <c r="A172">
        <v>82944</v>
      </c>
    </row>
    <row r="173" spans="1:1" x14ac:dyDescent="0.25">
      <c r="A173">
        <v>13057</v>
      </c>
    </row>
    <row r="174" spans="1:1" x14ac:dyDescent="0.25">
      <c r="A174">
        <v>16056</v>
      </c>
    </row>
    <row r="175" spans="1:1" x14ac:dyDescent="0.25">
      <c r="A175">
        <v>7213</v>
      </c>
    </row>
    <row r="176" spans="1:1" x14ac:dyDescent="0.25">
      <c r="A176">
        <v>63881</v>
      </c>
    </row>
    <row r="177" spans="1:1" x14ac:dyDescent="0.25">
      <c r="A177">
        <v>67788</v>
      </c>
    </row>
    <row r="178" spans="1:1" x14ac:dyDescent="0.25">
      <c r="A178">
        <v>36001</v>
      </c>
    </row>
    <row r="179" spans="1:1" x14ac:dyDescent="0.25">
      <c r="A179">
        <v>8632</v>
      </c>
    </row>
    <row r="180" spans="1:1" x14ac:dyDescent="0.25">
      <c r="A180">
        <v>72305</v>
      </c>
    </row>
    <row r="181" spans="1:1" x14ac:dyDescent="0.25">
      <c r="A181">
        <v>62988</v>
      </c>
    </row>
    <row r="182" spans="1:1" x14ac:dyDescent="0.25">
      <c r="A182">
        <v>71558</v>
      </c>
    </row>
    <row r="183" spans="1:1" x14ac:dyDescent="0.25">
      <c r="A183">
        <v>8213</v>
      </c>
    </row>
    <row r="184" spans="1:1" x14ac:dyDescent="0.25">
      <c r="A184">
        <v>14936</v>
      </c>
    </row>
    <row r="185" spans="1:1" x14ac:dyDescent="0.25">
      <c r="A185">
        <v>92826</v>
      </c>
    </row>
    <row r="186" spans="1:1" x14ac:dyDescent="0.25">
      <c r="A186">
        <v>5908</v>
      </c>
    </row>
    <row r="187" spans="1:1" x14ac:dyDescent="0.25">
      <c r="A187">
        <v>17331</v>
      </c>
    </row>
    <row r="188" spans="1:1" x14ac:dyDescent="0.25">
      <c r="A188">
        <v>38666</v>
      </c>
    </row>
    <row r="189" spans="1:1" x14ac:dyDescent="0.25">
      <c r="A189">
        <v>8250</v>
      </c>
    </row>
    <row r="190" spans="1:1" x14ac:dyDescent="0.25">
      <c r="A190">
        <v>25456</v>
      </c>
    </row>
    <row r="191" spans="1:1" x14ac:dyDescent="0.25">
      <c r="A191">
        <v>74190</v>
      </c>
    </row>
    <row r="192" spans="1:1" x14ac:dyDescent="0.25">
      <c r="A192">
        <v>75144</v>
      </c>
    </row>
    <row r="193" spans="1:1" x14ac:dyDescent="0.25">
      <c r="A193">
        <v>49191</v>
      </c>
    </row>
    <row r="194" spans="1:1" x14ac:dyDescent="0.25">
      <c r="A194">
        <v>30614</v>
      </c>
    </row>
    <row r="195" spans="1:1" x14ac:dyDescent="0.25">
      <c r="A195">
        <v>46072</v>
      </c>
    </row>
    <row r="196" spans="1:1" x14ac:dyDescent="0.25">
      <c r="A196">
        <v>36655</v>
      </c>
    </row>
    <row r="197" spans="1:1" x14ac:dyDescent="0.25">
      <c r="A197">
        <v>53259</v>
      </c>
    </row>
    <row r="198" spans="1:1" x14ac:dyDescent="0.25">
      <c r="A198">
        <v>1837</v>
      </c>
    </row>
    <row r="199" spans="1:1" x14ac:dyDescent="0.25">
      <c r="A199">
        <v>44213</v>
      </c>
    </row>
    <row r="200" spans="1:1" x14ac:dyDescent="0.25">
      <c r="A200">
        <v>14342</v>
      </c>
    </row>
    <row r="201" spans="1:1" x14ac:dyDescent="0.25">
      <c r="A201">
        <v>25910</v>
      </c>
    </row>
    <row r="202" spans="1:1" x14ac:dyDescent="0.25">
      <c r="A202">
        <v>29553</v>
      </c>
    </row>
    <row r="203" spans="1:1" x14ac:dyDescent="0.25">
      <c r="A203">
        <v>14956</v>
      </c>
    </row>
    <row r="204" spans="1:1" x14ac:dyDescent="0.25">
      <c r="A204">
        <v>75856</v>
      </c>
    </row>
    <row r="205" spans="1:1" x14ac:dyDescent="0.25">
      <c r="A205">
        <v>2086</v>
      </c>
    </row>
    <row r="206" spans="1:1" x14ac:dyDescent="0.25">
      <c r="A206">
        <v>76508</v>
      </c>
    </row>
    <row r="207" spans="1:1" x14ac:dyDescent="0.25">
      <c r="A207">
        <v>45502</v>
      </c>
    </row>
    <row r="208" spans="1:1" x14ac:dyDescent="0.25">
      <c r="A208">
        <v>23283</v>
      </c>
    </row>
    <row r="209" spans="1:1" x14ac:dyDescent="0.25">
      <c r="A209">
        <v>97753</v>
      </c>
    </row>
    <row r="210" spans="1:1" x14ac:dyDescent="0.25">
      <c r="A210">
        <v>88192</v>
      </c>
    </row>
    <row r="211" spans="1:1" x14ac:dyDescent="0.25">
      <c r="A211">
        <v>74511</v>
      </c>
    </row>
    <row r="212" spans="1:1" x14ac:dyDescent="0.25">
      <c r="A212">
        <v>76976</v>
      </c>
    </row>
    <row r="213" spans="1:1" x14ac:dyDescent="0.25">
      <c r="A213">
        <v>13389</v>
      </c>
    </row>
    <row r="214" spans="1:1" x14ac:dyDescent="0.25">
      <c r="A214">
        <v>17200</v>
      </c>
    </row>
    <row r="215" spans="1:1" x14ac:dyDescent="0.25">
      <c r="A215">
        <v>85827</v>
      </c>
    </row>
    <row r="216" spans="1:1" x14ac:dyDescent="0.25">
      <c r="A216">
        <v>55174</v>
      </c>
    </row>
    <row r="217" spans="1:1" x14ac:dyDescent="0.25">
      <c r="A217">
        <v>9064</v>
      </c>
    </row>
    <row r="218" spans="1:1" x14ac:dyDescent="0.25">
      <c r="A218">
        <v>62523</v>
      </c>
    </row>
    <row r="219" spans="1:1" x14ac:dyDescent="0.25">
      <c r="A219">
        <v>11179</v>
      </c>
    </row>
    <row r="220" spans="1:1" x14ac:dyDescent="0.25">
      <c r="A220">
        <v>26904</v>
      </c>
    </row>
    <row r="221" spans="1:1" x14ac:dyDescent="0.25">
      <c r="A221">
        <v>11719</v>
      </c>
    </row>
    <row r="222" spans="1:1" x14ac:dyDescent="0.25">
      <c r="A222">
        <v>65177</v>
      </c>
    </row>
    <row r="223" spans="1:1" x14ac:dyDescent="0.25">
      <c r="A223">
        <v>42145</v>
      </c>
    </row>
    <row r="224" spans="1:1" x14ac:dyDescent="0.25">
      <c r="A224">
        <v>11387</v>
      </c>
    </row>
    <row r="225" spans="1:1" x14ac:dyDescent="0.25">
      <c r="A225">
        <v>32605</v>
      </c>
    </row>
    <row r="226" spans="1:1" x14ac:dyDescent="0.25">
      <c r="A226">
        <v>51630</v>
      </c>
    </row>
    <row r="227" spans="1:1" x14ac:dyDescent="0.25">
      <c r="A227">
        <v>13068</v>
      </c>
    </row>
    <row r="228" spans="1:1" x14ac:dyDescent="0.25">
      <c r="A228">
        <v>44163</v>
      </c>
    </row>
    <row r="229" spans="1:1" x14ac:dyDescent="0.25">
      <c r="A229">
        <v>29028</v>
      </c>
    </row>
    <row r="230" spans="1:1" x14ac:dyDescent="0.25">
      <c r="A230">
        <v>45864</v>
      </c>
    </row>
    <row r="231" spans="1:1" x14ac:dyDescent="0.25">
      <c r="A231">
        <v>99436</v>
      </c>
    </row>
    <row r="232" spans="1:1" x14ac:dyDescent="0.25">
      <c r="A232">
        <v>6590</v>
      </c>
    </row>
    <row r="233" spans="1:1" x14ac:dyDescent="0.25">
      <c r="A233">
        <v>52262</v>
      </c>
    </row>
    <row r="234" spans="1:1" x14ac:dyDescent="0.25">
      <c r="A234">
        <v>31125</v>
      </c>
    </row>
    <row r="235" spans="1:1" x14ac:dyDescent="0.25">
      <c r="A235">
        <v>68102</v>
      </c>
    </row>
    <row r="236" spans="1:1" x14ac:dyDescent="0.25">
      <c r="A236">
        <v>70232</v>
      </c>
    </row>
    <row r="237" spans="1:1" x14ac:dyDescent="0.25">
      <c r="A237">
        <v>49846</v>
      </c>
    </row>
    <row r="238" spans="1:1" x14ac:dyDescent="0.25">
      <c r="A238">
        <v>87977</v>
      </c>
    </row>
    <row r="239" spans="1:1" x14ac:dyDescent="0.25">
      <c r="A239">
        <v>69540</v>
      </c>
    </row>
    <row r="240" spans="1:1" x14ac:dyDescent="0.25">
      <c r="A240">
        <v>8285</v>
      </c>
    </row>
    <row r="241" spans="1:1" x14ac:dyDescent="0.25">
      <c r="A241">
        <v>89295</v>
      </c>
    </row>
    <row r="242" spans="1:1" x14ac:dyDescent="0.25">
      <c r="A242">
        <v>41561</v>
      </c>
    </row>
    <row r="243" spans="1:1" x14ac:dyDescent="0.25">
      <c r="A243">
        <v>97943</v>
      </c>
    </row>
    <row r="244" spans="1:1" x14ac:dyDescent="0.25">
      <c r="A244">
        <v>30046</v>
      </c>
    </row>
    <row r="245" spans="1:1" x14ac:dyDescent="0.25">
      <c r="A245">
        <v>13232</v>
      </c>
    </row>
    <row r="246" spans="1:1" x14ac:dyDescent="0.25">
      <c r="A246">
        <v>1231</v>
      </c>
    </row>
    <row r="247" spans="1:1" x14ac:dyDescent="0.25">
      <c r="A247">
        <v>57640</v>
      </c>
    </row>
    <row r="248" spans="1:1" x14ac:dyDescent="0.25">
      <c r="A248">
        <v>60157</v>
      </c>
    </row>
    <row r="249" spans="1:1" x14ac:dyDescent="0.25">
      <c r="A249">
        <v>38078</v>
      </c>
    </row>
    <row r="250" spans="1:1" x14ac:dyDescent="0.25">
      <c r="A250">
        <v>84295</v>
      </c>
    </row>
    <row r="251" spans="1:1" x14ac:dyDescent="0.25">
      <c r="A251">
        <v>24446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A3:AQ187"/>
  <sheetViews>
    <sheetView topLeftCell="B3" zoomScaleNormal="100" workbookViewId="0">
      <selection activeCell="E7" sqref="E7"/>
    </sheetView>
  </sheetViews>
  <sheetFormatPr defaultRowHeight="15" x14ac:dyDescent="0.25"/>
  <sheetData>
    <row r="3" spans="2:5" x14ac:dyDescent="0.25">
      <c r="B3" t="s">
        <v>198</v>
      </c>
    </row>
    <row r="4" spans="2:5" x14ac:dyDescent="0.25">
      <c r="C4" t="s">
        <v>199</v>
      </c>
      <c r="E4">
        <v>3500</v>
      </c>
    </row>
    <row r="6" spans="2:5" x14ac:dyDescent="0.25">
      <c r="C6" t="s">
        <v>200</v>
      </c>
      <c r="E6">
        <f>24*365.25</f>
        <v>8766</v>
      </c>
    </row>
    <row r="7" spans="2:5" x14ac:dyDescent="0.25">
      <c r="C7" t="s">
        <v>201</v>
      </c>
      <c r="E7">
        <f>E6/100</f>
        <v>87.66</v>
      </c>
    </row>
    <row r="17" spans="1:14" x14ac:dyDescent="0.25">
      <c r="A17" t="s">
        <v>0</v>
      </c>
    </row>
    <row r="18" spans="1:14" ht="15.75" thickBot="1" x14ac:dyDescent="0.3"/>
    <row r="19" spans="1:14" ht="15.75" thickBot="1" x14ac:dyDescent="0.3">
      <c r="A19" s="77" t="s">
        <v>5</v>
      </c>
      <c r="B19" s="79" t="s">
        <v>6</v>
      </c>
      <c r="C19" s="80"/>
      <c r="D19" s="81"/>
      <c r="L19" t="s">
        <v>176</v>
      </c>
      <c r="M19" t="s">
        <v>177</v>
      </c>
      <c r="N19" t="s">
        <v>178</v>
      </c>
    </row>
    <row r="20" spans="1:14" ht="15.75" thickBot="1" x14ac:dyDescent="0.3">
      <c r="A20" s="78"/>
      <c r="B20" s="3">
        <v>5</v>
      </c>
      <c r="C20" s="3">
        <v>10</v>
      </c>
      <c r="D20" s="3">
        <v>100</v>
      </c>
      <c r="G20" s="3">
        <v>5</v>
      </c>
      <c r="H20" s="3">
        <v>10</v>
      </c>
      <c r="I20" s="3">
        <v>100</v>
      </c>
      <c r="K20" s="3">
        <v>5</v>
      </c>
      <c r="L20">
        <v>23.19553805774278</v>
      </c>
      <c r="M20">
        <v>43.143044619422568</v>
      </c>
      <c r="N20">
        <v>12.15</v>
      </c>
    </row>
    <row r="21" spans="1:14" ht="18" thickBot="1" x14ac:dyDescent="0.3">
      <c r="A21" s="4" t="s">
        <v>7</v>
      </c>
      <c r="B21" s="5">
        <v>7.07</v>
      </c>
      <c r="C21" s="5">
        <v>7.68</v>
      </c>
      <c r="D21" s="5">
        <v>9.67</v>
      </c>
      <c r="F21" s="4" t="s">
        <v>174</v>
      </c>
      <c r="G21">
        <f t="shared" ref="G21:I22" si="0">B21/0.3048</f>
        <v>23.19553805774278</v>
      </c>
      <c r="H21">
        <f t="shared" si="0"/>
        <v>25.196850393700785</v>
      </c>
      <c r="I21">
        <f t="shared" si="0"/>
        <v>31.725721784776901</v>
      </c>
      <c r="K21" s="3">
        <v>10</v>
      </c>
      <c r="L21">
        <v>25.196850393700785</v>
      </c>
      <c r="M21">
        <v>46.8503937007874</v>
      </c>
      <c r="N21">
        <v>12.51</v>
      </c>
    </row>
    <row r="22" spans="1:14" ht="18" thickBot="1" x14ac:dyDescent="0.3">
      <c r="A22" s="4" t="s">
        <v>8</v>
      </c>
      <c r="B22" s="5">
        <v>13.15</v>
      </c>
      <c r="C22" s="5">
        <v>14.28</v>
      </c>
      <c r="D22" s="5">
        <v>17.989999999999998</v>
      </c>
      <c r="F22" s="4" t="s">
        <v>175</v>
      </c>
      <c r="G22">
        <f t="shared" si="0"/>
        <v>43.143044619422568</v>
      </c>
      <c r="H22">
        <f t="shared" si="0"/>
        <v>46.8503937007874</v>
      </c>
      <c r="I22">
        <f t="shared" si="0"/>
        <v>59.022309711286084</v>
      </c>
      <c r="K22" s="3">
        <v>100</v>
      </c>
      <c r="L22">
        <v>31.725721784776901</v>
      </c>
      <c r="M22">
        <v>59.022309711286084</v>
      </c>
      <c r="N22">
        <v>13.73</v>
      </c>
    </row>
    <row r="23" spans="1:14" ht="18" thickBot="1" x14ac:dyDescent="0.3">
      <c r="A23" s="4" t="s">
        <v>9</v>
      </c>
      <c r="B23" s="5">
        <v>12.15</v>
      </c>
      <c r="C23" s="5">
        <v>12.51</v>
      </c>
      <c r="D23" s="5">
        <v>13.73</v>
      </c>
      <c r="F23" s="4" t="s">
        <v>9</v>
      </c>
      <c r="G23">
        <f>B23</f>
        <v>12.15</v>
      </c>
      <c r="H23">
        <f>C23</f>
        <v>12.51</v>
      </c>
      <c r="I23">
        <f>D23</f>
        <v>13.73</v>
      </c>
    </row>
    <row r="35" spans="1:43" x14ac:dyDescent="0.25">
      <c r="A35" t="s">
        <v>51</v>
      </c>
      <c r="G35" t="s">
        <v>81</v>
      </c>
      <c r="H35" t="s">
        <v>123</v>
      </c>
      <c r="I35" t="s">
        <v>118</v>
      </c>
    </row>
    <row r="36" spans="1:43" x14ac:dyDescent="0.25">
      <c r="G36" t="s">
        <v>95</v>
      </c>
      <c r="I36" t="s">
        <v>124</v>
      </c>
      <c r="AF36" s="41" t="s">
        <v>81</v>
      </c>
      <c r="AG36" s="41" t="s">
        <v>32</v>
      </c>
      <c r="AM36" s="41" t="s">
        <v>81</v>
      </c>
      <c r="AN36" s="41" t="s">
        <v>81</v>
      </c>
      <c r="AO36" s="41" t="s">
        <v>123</v>
      </c>
      <c r="AP36" s="41" t="s">
        <v>118</v>
      </c>
      <c r="AQ36" s="41" t="s">
        <v>32</v>
      </c>
    </row>
    <row r="37" spans="1:43" x14ac:dyDescent="0.25">
      <c r="E37" t="s">
        <v>182</v>
      </c>
      <c r="F37" t="s">
        <v>184</v>
      </c>
      <c r="G37">
        <v>4.2</v>
      </c>
      <c r="H37">
        <v>1.3</v>
      </c>
      <c r="I37">
        <v>9</v>
      </c>
      <c r="N37" s="6" t="s">
        <v>52</v>
      </c>
      <c r="O37" s="6">
        <v>1</v>
      </c>
      <c r="P37" s="6">
        <v>2</v>
      </c>
      <c r="Q37" s="6">
        <v>3</v>
      </c>
      <c r="R37" s="6">
        <v>4</v>
      </c>
      <c r="S37" s="6">
        <v>5</v>
      </c>
      <c r="T37" s="6">
        <v>6</v>
      </c>
      <c r="U37" s="6">
        <v>7</v>
      </c>
      <c r="V37" s="6">
        <v>8</v>
      </c>
      <c r="W37" s="6">
        <v>9</v>
      </c>
      <c r="X37" s="6">
        <v>10</v>
      </c>
      <c r="Y37" s="6">
        <v>11</v>
      </c>
      <c r="Z37" s="6">
        <v>12</v>
      </c>
      <c r="AA37" s="6">
        <v>13</v>
      </c>
      <c r="AB37" s="6">
        <v>14</v>
      </c>
      <c r="AC37" s="6">
        <v>15</v>
      </c>
      <c r="AD37" s="6">
        <v>16</v>
      </c>
      <c r="AE37" s="6">
        <v>17</v>
      </c>
      <c r="AF37" s="6">
        <v>18</v>
      </c>
      <c r="AG37" s="6">
        <v>19</v>
      </c>
      <c r="AH37" s="7" t="s">
        <v>53</v>
      </c>
      <c r="AJ37" s="41" t="s">
        <v>80</v>
      </c>
      <c r="AK37" s="41" t="s">
        <v>82</v>
      </c>
      <c r="AM37" s="41" t="s">
        <v>95</v>
      </c>
      <c r="AN37" s="41" t="s">
        <v>80</v>
      </c>
      <c r="AO37" s="41"/>
      <c r="AP37" s="41" t="s">
        <v>124</v>
      </c>
      <c r="AQ37" s="41" t="s">
        <v>181</v>
      </c>
    </row>
    <row r="38" spans="1:43" x14ac:dyDescent="0.25">
      <c r="E38" t="s">
        <v>183</v>
      </c>
      <c r="F38" t="s">
        <v>184</v>
      </c>
      <c r="G38">
        <v>6.6</v>
      </c>
      <c r="H38">
        <v>1.3</v>
      </c>
      <c r="I38">
        <v>10.8</v>
      </c>
      <c r="N38" s="6">
        <v>50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J38" s="43">
        <f>N38</f>
        <v>50</v>
      </c>
      <c r="AK38" s="43">
        <f t="shared" ref="AK38:AK62" si="1">AH39/$AH$64*100</f>
        <v>0</v>
      </c>
      <c r="AM38" s="1">
        <v>0.25</v>
      </c>
      <c r="AN38" s="63">
        <f>AM38/0.3048</f>
        <v>0.82020997375328075</v>
      </c>
      <c r="AO38" s="1">
        <v>1</v>
      </c>
      <c r="AP38" s="1">
        <v>2.5</v>
      </c>
      <c r="AQ38" s="1">
        <v>6.6105769230769213E-3</v>
      </c>
    </row>
    <row r="39" spans="1:43" ht="15.75" customHeight="1" x14ac:dyDescent="0.25">
      <c r="N39" s="6">
        <v>48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J39" s="43">
        <f t="shared" ref="AJ39:AJ63" si="2">N39</f>
        <v>48</v>
      </c>
      <c r="AK39" s="43">
        <f t="shared" si="1"/>
        <v>3.9334151483684195E-4</v>
      </c>
      <c r="AM39" s="1">
        <v>0.25</v>
      </c>
      <c r="AN39" s="63">
        <f t="shared" ref="AN39:AN54" si="3">AM39/0.3048</f>
        <v>0.82020997375328075</v>
      </c>
      <c r="AO39" s="1">
        <v>1</v>
      </c>
      <c r="AP39" s="1">
        <v>3.5</v>
      </c>
      <c r="AQ39" s="1">
        <v>7.852564102564101E-2</v>
      </c>
    </row>
    <row r="40" spans="1:43" ht="15.75" thickBot="1" x14ac:dyDescent="0.3">
      <c r="N40" s="6">
        <v>46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>
        <v>1</v>
      </c>
      <c r="AD40" s="6"/>
      <c r="AE40" s="6"/>
      <c r="AF40" s="6"/>
      <c r="AG40" s="6"/>
      <c r="AH40" s="6">
        <v>1</v>
      </c>
      <c r="AJ40" s="43">
        <f t="shared" si="2"/>
        <v>46</v>
      </c>
      <c r="AK40" s="43">
        <f t="shared" si="1"/>
        <v>7.8668302967368391E-4</v>
      </c>
      <c r="AM40" s="1">
        <v>0.25</v>
      </c>
      <c r="AN40" s="63">
        <f t="shared" si="3"/>
        <v>0.82020997375328075</v>
      </c>
      <c r="AO40" s="1">
        <v>1</v>
      </c>
      <c r="AP40" s="1">
        <v>4.5</v>
      </c>
      <c r="AQ40" s="1">
        <v>7.0412660256410242E-2</v>
      </c>
    </row>
    <row r="41" spans="1:43" ht="30.75" thickBot="1" x14ac:dyDescent="0.3">
      <c r="C41" s="12" t="s">
        <v>55</v>
      </c>
      <c r="D41" s="37" t="s">
        <v>56</v>
      </c>
      <c r="E41" s="38"/>
      <c r="F41" s="13" t="s">
        <v>32</v>
      </c>
      <c r="N41" s="6">
        <v>44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>
        <v>2</v>
      </c>
      <c r="AD41" s="6"/>
      <c r="AE41" s="6"/>
      <c r="AF41" s="6"/>
      <c r="AG41" s="6"/>
      <c r="AH41" s="6">
        <v>2</v>
      </c>
      <c r="AJ41" s="43">
        <f t="shared" si="2"/>
        <v>44</v>
      </c>
      <c r="AK41" s="43">
        <f t="shared" si="1"/>
        <v>3.9334151483684195E-4</v>
      </c>
      <c r="AM41" s="1">
        <v>0.75</v>
      </c>
      <c r="AN41" s="63">
        <f t="shared" si="3"/>
        <v>2.4606299212598426</v>
      </c>
      <c r="AO41" s="1">
        <v>1.3</v>
      </c>
      <c r="AP41" s="1">
        <v>3.5</v>
      </c>
      <c r="AQ41" s="1">
        <v>6.019631410256409E-2</v>
      </c>
    </row>
    <row r="42" spans="1:43" ht="15.75" thickBot="1" x14ac:dyDescent="0.3">
      <c r="C42" s="14">
        <v>1</v>
      </c>
      <c r="D42" s="15" t="s">
        <v>57</v>
      </c>
      <c r="E42" s="16" t="s">
        <v>58</v>
      </c>
      <c r="F42" s="17">
        <v>6.6E-3</v>
      </c>
      <c r="N42" s="6">
        <v>42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>
        <v>1</v>
      </c>
      <c r="AD42" s="6"/>
      <c r="AE42" s="6"/>
      <c r="AF42" s="6"/>
      <c r="AG42" s="6"/>
      <c r="AH42" s="6">
        <v>1</v>
      </c>
      <c r="AJ42" s="43">
        <f t="shared" si="2"/>
        <v>42</v>
      </c>
      <c r="AK42" s="43">
        <f t="shared" si="1"/>
        <v>3.9334151483684195E-4</v>
      </c>
      <c r="AM42" s="1">
        <v>0.75</v>
      </c>
      <c r="AN42" s="63">
        <f t="shared" si="3"/>
        <v>2.4606299212598426</v>
      </c>
      <c r="AO42" s="1">
        <v>1</v>
      </c>
      <c r="AP42" s="1">
        <v>4.5</v>
      </c>
      <c r="AQ42" s="1">
        <v>0.18810096153846151</v>
      </c>
    </row>
    <row r="43" spans="1:43" ht="15.75" thickBot="1" x14ac:dyDescent="0.3">
      <c r="C43" s="18">
        <v>2</v>
      </c>
      <c r="D43" s="19" t="s">
        <v>57</v>
      </c>
      <c r="E43" s="20" t="s">
        <v>59</v>
      </c>
      <c r="F43" s="21">
        <v>7.85E-2</v>
      </c>
      <c r="N43" s="6">
        <v>40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>
        <v>1</v>
      </c>
      <c r="AD43" s="6"/>
      <c r="AE43" s="6"/>
      <c r="AF43" s="6"/>
      <c r="AG43" s="6"/>
      <c r="AH43" s="6">
        <v>1</v>
      </c>
      <c r="AJ43" s="43">
        <f t="shared" si="2"/>
        <v>40</v>
      </c>
      <c r="AK43" s="43">
        <f t="shared" si="1"/>
        <v>1.5733660593473678E-3</v>
      </c>
      <c r="AM43" s="1">
        <v>0.75</v>
      </c>
      <c r="AN43" s="63">
        <f t="shared" si="3"/>
        <v>2.4606299212598426</v>
      </c>
      <c r="AO43" s="1">
        <v>1</v>
      </c>
      <c r="AP43" s="1">
        <v>5.5</v>
      </c>
      <c r="AQ43" s="1">
        <v>0.15925480769230765</v>
      </c>
    </row>
    <row r="44" spans="1:43" ht="15.75" thickBot="1" x14ac:dyDescent="0.3">
      <c r="C44" s="22">
        <v>3</v>
      </c>
      <c r="D44" s="19" t="s">
        <v>60</v>
      </c>
      <c r="E44" s="20" t="s">
        <v>59</v>
      </c>
      <c r="F44" s="21">
        <v>6.0199999999999997E-2</v>
      </c>
      <c r="N44" s="6">
        <v>38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>
        <v>4</v>
      </c>
      <c r="AD44" s="6"/>
      <c r="AE44" s="6"/>
      <c r="AF44" s="6"/>
      <c r="AG44" s="6"/>
      <c r="AH44" s="6">
        <v>4</v>
      </c>
      <c r="AJ44" s="43">
        <f t="shared" si="2"/>
        <v>38</v>
      </c>
      <c r="AK44" s="43">
        <f t="shared" si="1"/>
        <v>1.1800245445105259E-3</v>
      </c>
      <c r="AM44" s="1">
        <v>0.75</v>
      </c>
      <c r="AN44" s="63">
        <f t="shared" si="3"/>
        <v>2.4606299212598426</v>
      </c>
      <c r="AO44" s="1">
        <v>1</v>
      </c>
      <c r="AP44" s="1">
        <v>10.5</v>
      </c>
      <c r="AQ44" s="1">
        <v>1.2019230769230768E-3</v>
      </c>
    </row>
    <row r="45" spans="1:43" ht="15.75" thickBot="1" x14ac:dyDescent="0.3">
      <c r="C45" s="23">
        <v>4</v>
      </c>
      <c r="D45" s="19" t="s">
        <v>61</v>
      </c>
      <c r="E45" s="20" t="s">
        <v>62</v>
      </c>
      <c r="F45" s="21">
        <v>2.4899999999999999E-2</v>
      </c>
      <c r="N45" s="6">
        <v>36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>
        <v>3</v>
      </c>
      <c r="AD45" s="6"/>
      <c r="AE45" s="6"/>
      <c r="AF45" s="6"/>
      <c r="AG45" s="6"/>
      <c r="AH45" s="6">
        <v>3</v>
      </c>
      <c r="AJ45" s="43">
        <f t="shared" si="2"/>
        <v>36</v>
      </c>
      <c r="AK45" s="43">
        <f t="shared" si="1"/>
        <v>1.9667075741842096E-3</v>
      </c>
      <c r="AM45" s="1">
        <v>1.25</v>
      </c>
      <c r="AN45" s="63">
        <f t="shared" si="3"/>
        <v>4.1010498687664043</v>
      </c>
      <c r="AO45" s="1">
        <v>1.3</v>
      </c>
      <c r="AP45" s="1">
        <v>4.5</v>
      </c>
      <c r="AQ45" s="1">
        <v>2.4939903846153844E-2</v>
      </c>
    </row>
    <row r="46" spans="1:43" ht="15.75" thickBot="1" x14ac:dyDescent="0.3">
      <c r="C46" s="24">
        <v>5</v>
      </c>
      <c r="D46" s="19" t="s">
        <v>57</v>
      </c>
      <c r="E46" s="20" t="s">
        <v>63</v>
      </c>
      <c r="F46" s="21">
        <v>7.0400000000000004E-2</v>
      </c>
      <c r="N46" s="6">
        <v>34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>
        <v>2</v>
      </c>
      <c r="AC46" s="6">
        <v>3</v>
      </c>
      <c r="AD46" s="6"/>
      <c r="AE46" s="6"/>
      <c r="AF46" s="6"/>
      <c r="AG46" s="6"/>
      <c r="AH46" s="6">
        <v>5</v>
      </c>
      <c r="AJ46" s="43">
        <f t="shared" si="2"/>
        <v>34</v>
      </c>
      <c r="AK46" s="43">
        <f t="shared" si="1"/>
        <v>7.8668302967368391E-4</v>
      </c>
      <c r="AM46" s="1">
        <v>1.25</v>
      </c>
      <c r="AN46" s="63">
        <f t="shared" si="3"/>
        <v>4.1010498687664043</v>
      </c>
      <c r="AO46" s="1">
        <v>1.3</v>
      </c>
      <c r="AP46" s="1">
        <v>5.5</v>
      </c>
      <c r="AQ46" s="1">
        <v>0.12389823717948716</v>
      </c>
    </row>
    <row r="47" spans="1:43" ht="15.75" thickBot="1" x14ac:dyDescent="0.3">
      <c r="C47" s="25">
        <v>6</v>
      </c>
      <c r="D47" s="19" t="s">
        <v>60</v>
      </c>
      <c r="E47" s="20" t="s">
        <v>63</v>
      </c>
      <c r="F47" s="21">
        <v>0.18809999999999999</v>
      </c>
      <c r="N47" s="6">
        <v>32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>
        <v>2</v>
      </c>
      <c r="AD47" s="6"/>
      <c r="AE47" s="6"/>
      <c r="AF47" s="6"/>
      <c r="AG47" s="6"/>
      <c r="AH47" s="6">
        <v>2</v>
      </c>
      <c r="AJ47" s="43">
        <f t="shared" si="2"/>
        <v>32</v>
      </c>
      <c r="AK47" s="43">
        <f t="shared" si="1"/>
        <v>1.9667075741842096E-3</v>
      </c>
      <c r="AM47" s="1">
        <v>1.25</v>
      </c>
      <c r="AN47" s="63">
        <f t="shared" si="3"/>
        <v>4.1010498687664043</v>
      </c>
      <c r="AO47" s="1">
        <v>1</v>
      </c>
      <c r="AP47" s="1">
        <v>6.5</v>
      </c>
      <c r="AQ47" s="1">
        <v>9.7355769230769218E-2</v>
      </c>
    </row>
    <row r="48" spans="1:43" ht="15.75" thickBot="1" x14ac:dyDescent="0.3">
      <c r="C48" s="26">
        <v>7</v>
      </c>
      <c r="D48" s="19" t="s">
        <v>60</v>
      </c>
      <c r="E48" s="20" t="s">
        <v>64</v>
      </c>
      <c r="F48" s="21">
        <v>0.1593</v>
      </c>
      <c r="N48" s="6">
        <v>30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>
        <v>1</v>
      </c>
      <c r="AC48" s="6">
        <v>4</v>
      </c>
      <c r="AD48" s="6"/>
      <c r="AE48" s="6"/>
      <c r="AF48" s="6"/>
      <c r="AG48" s="6"/>
      <c r="AH48" s="6">
        <v>5</v>
      </c>
      <c r="AJ48" s="43">
        <f t="shared" si="2"/>
        <v>30</v>
      </c>
      <c r="AK48" s="43">
        <f t="shared" si="1"/>
        <v>1.2980269989615784E-2</v>
      </c>
      <c r="AM48" s="1">
        <v>1.75</v>
      </c>
      <c r="AN48" s="63">
        <f t="shared" si="3"/>
        <v>5.7414698162729652</v>
      </c>
      <c r="AO48" s="1">
        <v>1.3</v>
      </c>
      <c r="AP48" s="1">
        <v>6.5</v>
      </c>
      <c r="AQ48" s="1">
        <v>7.9427083333333329E-2</v>
      </c>
    </row>
    <row r="49" spans="3:43" ht="15.75" thickBot="1" x14ac:dyDescent="0.3">
      <c r="C49" s="27">
        <v>8</v>
      </c>
      <c r="D49" s="19" t="s">
        <v>65</v>
      </c>
      <c r="E49" s="20" t="s">
        <v>64</v>
      </c>
      <c r="F49" s="21">
        <v>0.1239</v>
      </c>
      <c r="N49" s="6">
        <v>28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>
        <v>5</v>
      </c>
      <c r="Z49" s="6">
        <v>9</v>
      </c>
      <c r="AA49" s="6">
        <v>11</v>
      </c>
      <c r="AB49" s="6">
        <v>2</v>
      </c>
      <c r="AC49" s="6">
        <v>5</v>
      </c>
      <c r="AD49" s="6">
        <v>1</v>
      </c>
      <c r="AE49" s="6"/>
      <c r="AF49" s="6"/>
      <c r="AG49" s="6"/>
      <c r="AH49" s="6">
        <v>33</v>
      </c>
      <c r="AJ49" s="43">
        <f t="shared" si="2"/>
        <v>28</v>
      </c>
      <c r="AK49" s="43">
        <f t="shared" si="1"/>
        <v>1.5340319078636835E-2</v>
      </c>
      <c r="AM49" s="1">
        <v>1.75</v>
      </c>
      <c r="AN49" s="63">
        <f t="shared" si="3"/>
        <v>5.7414698162729652</v>
      </c>
      <c r="AO49" s="1">
        <v>1</v>
      </c>
      <c r="AP49" s="1">
        <v>7.5</v>
      </c>
      <c r="AQ49" s="1">
        <v>5.1883012820512817E-2</v>
      </c>
    </row>
    <row r="50" spans="3:43" ht="15.75" thickBot="1" x14ac:dyDescent="0.3">
      <c r="C50" s="28">
        <v>9</v>
      </c>
      <c r="D50" s="19" t="s">
        <v>66</v>
      </c>
      <c r="E50" s="20" t="s">
        <v>67</v>
      </c>
      <c r="F50" s="21">
        <v>9.74E-2</v>
      </c>
      <c r="N50" s="6">
        <v>26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>
        <v>8</v>
      </c>
      <c r="Z50" s="6">
        <v>20</v>
      </c>
      <c r="AA50" s="6">
        <v>3</v>
      </c>
      <c r="AB50" s="6">
        <v>3</v>
      </c>
      <c r="AC50" s="6">
        <v>3</v>
      </c>
      <c r="AD50" s="6">
        <v>2</v>
      </c>
      <c r="AE50" s="6"/>
      <c r="AF50" s="6"/>
      <c r="AG50" s="6"/>
      <c r="AH50" s="6">
        <v>39</v>
      </c>
      <c r="AJ50" s="43">
        <f t="shared" si="2"/>
        <v>26</v>
      </c>
      <c r="AK50" s="43">
        <f t="shared" si="1"/>
        <v>9.4401963560842069E-3</v>
      </c>
      <c r="AM50" s="1">
        <v>2.25</v>
      </c>
      <c r="AN50" s="63">
        <f t="shared" si="3"/>
        <v>7.3818897637795269</v>
      </c>
      <c r="AO50" s="1">
        <v>1</v>
      </c>
      <c r="AP50" s="1">
        <v>10.5</v>
      </c>
      <c r="AQ50" s="1">
        <v>3.004807692307692E-3</v>
      </c>
    </row>
    <row r="51" spans="3:43" ht="15.75" thickBot="1" x14ac:dyDescent="0.3">
      <c r="C51" s="29">
        <v>10</v>
      </c>
      <c r="D51" s="19" t="s">
        <v>68</v>
      </c>
      <c r="E51" s="20" t="s">
        <v>67</v>
      </c>
      <c r="F51" s="21">
        <v>7.9399999999999998E-2</v>
      </c>
      <c r="N51" s="6">
        <v>24</v>
      </c>
      <c r="O51" s="6"/>
      <c r="P51" s="6"/>
      <c r="Q51" s="6"/>
      <c r="R51" s="6"/>
      <c r="S51" s="6"/>
      <c r="T51" s="6"/>
      <c r="U51" s="6"/>
      <c r="V51" s="6"/>
      <c r="W51" s="6"/>
      <c r="X51" s="6">
        <v>1</v>
      </c>
      <c r="Y51" s="6">
        <v>4</v>
      </c>
      <c r="Z51" s="6">
        <v>12</v>
      </c>
      <c r="AA51" s="6">
        <v>1</v>
      </c>
      <c r="AB51" s="6">
        <v>1</v>
      </c>
      <c r="AC51" s="6">
        <v>4</v>
      </c>
      <c r="AD51" s="6">
        <v>1</v>
      </c>
      <c r="AE51" s="6"/>
      <c r="AF51" s="6"/>
      <c r="AG51" s="6"/>
      <c r="AH51" s="6">
        <v>24</v>
      </c>
      <c r="AJ51" s="43">
        <f t="shared" si="2"/>
        <v>24</v>
      </c>
      <c r="AK51" s="43">
        <f t="shared" si="1"/>
        <v>1.809370968249473E-2</v>
      </c>
      <c r="AM51" s="1">
        <v>2.75</v>
      </c>
      <c r="AN51" s="63">
        <f t="shared" si="3"/>
        <v>9.0223097112860895</v>
      </c>
      <c r="AO51" s="1">
        <v>1.3</v>
      </c>
      <c r="AP51" s="1">
        <v>7.5</v>
      </c>
      <c r="AQ51" s="1">
        <v>5.1382211538461529E-2</v>
      </c>
    </row>
    <row r="52" spans="3:43" ht="15.75" thickBot="1" x14ac:dyDescent="0.3">
      <c r="C52" s="30">
        <v>11</v>
      </c>
      <c r="D52" s="19" t="s">
        <v>69</v>
      </c>
      <c r="E52" s="20" t="s">
        <v>70</v>
      </c>
      <c r="F52" s="21">
        <v>5.1900000000000002E-2</v>
      </c>
      <c r="N52" s="6">
        <v>22</v>
      </c>
      <c r="O52" s="6"/>
      <c r="P52" s="6"/>
      <c r="Q52" s="6"/>
      <c r="R52" s="6"/>
      <c r="S52" s="6"/>
      <c r="T52" s="6"/>
      <c r="U52" s="6"/>
      <c r="V52" s="6"/>
      <c r="W52" s="6"/>
      <c r="X52" s="6" t="s">
        <v>54</v>
      </c>
      <c r="Y52" s="6">
        <v>19</v>
      </c>
      <c r="Z52" s="6">
        <v>11</v>
      </c>
      <c r="AA52" s="6">
        <v>2</v>
      </c>
      <c r="AB52" s="6"/>
      <c r="AC52" s="6">
        <v>4</v>
      </c>
      <c r="AD52" s="6">
        <v>9</v>
      </c>
      <c r="AE52" s="6"/>
      <c r="AF52" s="6"/>
      <c r="AG52" s="6"/>
      <c r="AH52" s="6">
        <v>46</v>
      </c>
      <c r="AJ52" s="43">
        <f t="shared" si="2"/>
        <v>22</v>
      </c>
      <c r="AK52" s="43">
        <f t="shared" si="1"/>
        <v>2.8713930583089464E-2</v>
      </c>
      <c r="AM52" s="1">
        <v>3.25</v>
      </c>
      <c r="AN52" s="63">
        <f t="shared" si="3"/>
        <v>10.662729658792651</v>
      </c>
      <c r="AO52" s="1">
        <v>1</v>
      </c>
      <c r="AP52" s="1">
        <v>13.5</v>
      </c>
      <c r="AQ52" s="1">
        <v>5.008012820512819E-4</v>
      </c>
    </row>
    <row r="53" spans="3:43" ht="15.75" thickBot="1" x14ac:dyDescent="0.3">
      <c r="C53" s="31">
        <v>12</v>
      </c>
      <c r="D53" s="19" t="s">
        <v>71</v>
      </c>
      <c r="E53" s="20" t="s">
        <v>70</v>
      </c>
      <c r="F53" s="21">
        <v>5.1400000000000001E-2</v>
      </c>
      <c r="N53" s="6">
        <v>20</v>
      </c>
      <c r="O53" s="6"/>
      <c r="P53" s="6"/>
      <c r="Q53" s="6"/>
      <c r="R53" s="6"/>
      <c r="S53" s="6"/>
      <c r="T53" s="6"/>
      <c r="U53" s="6"/>
      <c r="V53" s="6"/>
      <c r="W53" s="6">
        <v>1</v>
      </c>
      <c r="X53" s="6">
        <v>4</v>
      </c>
      <c r="Y53" s="6">
        <v>24</v>
      </c>
      <c r="Z53" s="6">
        <v>26</v>
      </c>
      <c r="AA53" s="6"/>
      <c r="AB53" s="6">
        <v>2</v>
      </c>
      <c r="AC53" s="6">
        <v>7</v>
      </c>
      <c r="AD53" s="6">
        <v>4</v>
      </c>
      <c r="AE53" s="6">
        <v>5</v>
      </c>
      <c r="AF53" s="6"/>
      <c r="AG53" s="6"/>
      <c r="AH53" s="6">
        <v>73</v>
      </c>
      <c r="AJ53" s="43">
        <f t="shared" si="2"/>
        <v>20</v>
      </c>
      <c r="AK53" s="43">
        <f t="shared" si="1"/>
        <v>6.5688032977752608E-2</v>
      </c>
      <c r="AM53" s="1">
        <v>4.75</v>
      </c>
      <c r="AN53" s="63">
        <f t="shared" si="3"/>
        <v>15.583989501312335</v>
      </c>
      <c r="AO53" s="1">
        <v>1.3</v>
      </c>
      <c r="AP53" s="1">
        <v>9.5</v>
      </c>
      <c r="AQ53" s="1">
        <v>2.704326923076923E-3</v>
      </c>
    </row>
    <row r="54" spans="3:43" ht="15.75" thickBot="1" x14ac:dyDescent="0.3">
      <c r="C54" s="32">
        <v>13</v>
      </c>
      <c r="D54" s="19" t="s">
        <v>72</v>
      </c>
      <c r="E54" s="20" t="s">
        <v>73</v>
      </c>
      <c r="F54" s="21">
        <v>2.7000000000000001E-3</v>
      </c>
      <c r="N54" s="6">
        <v>18</v>
      </c>
      <c r="O54" s="6"/>
      <c r="P54" s="6"/>
      <c r="Q54" s="6"/>
      <c r="R54" s="6"/>
      <c r="S54" s="6"/>
      <c r="T54" s="6"/>
      <c r="U54" s="6"/>
      <c r="V54" s="6"/>
      <c r="W54" s="6"/>
      <c r="X54" s="6">
        <v>4</v>
      </c>
      <c r="Y54" s="6">
        <v>93</v>
      </c>
      <c r="Z54" s="6">
        <v>44</v>
      </c>
      <c r="AA54" s="6">
        <v>2</v>
      </c>
      <c r="AB54" s="6">
        <v>5</v>
      </c>
      <c r="AC54" s="6">
        <v>15</v>
      </c>
      <c r="AD54" s="6">
        <v>3</v>
      </c>
      <c r="AE54" s="6">
        <v>1</v>
      </c>
      <c r="AF54" s="6"/>
      <c r="AG54" s="6"/>
      <c r="AH54" s="6">
        <v>167</v>
      </c>
      <c r="AJ54" s="43">
        <f t="shared" si="2"/>
        <v>18</v>
      </c>
      <c r="AK54" s="43">
        <f t="shared" si="1"/>
        <v>0.11800245445105259</v>
      </c>
      <c r="AM54" s="1">
        <v>6.75</v>
      </c>
      <c r="AN54" s="63">
        <f t="shared" si="3"/>
        <v>22.145669291338582</v>
      </c>
      <c r="AO54" s="1">
        <v>1.3</v>
      </c>
      <c r="AP54" s="1">
        <v>10.5</v>
      </c>
      <c r="AQ54" s="1">
        <v>6.0096153846153828E-4</v>
      </c>
    </row>
    <row r="55" spans="3:43" ht="15.75" thickBot="1" x14ac:dyDescent="0.3">
      <c r="C55" s="33">
        <v>14</v>
      </c>
      <c r="D55" s="19" t="s">
        <v>74</v>
      </c>
      <c r="E55" s="20" t="s">
        <v>75</v>
      </c>
      <c r="F55" s="21">
        <v>1.1999999999999999E-3</v>
      </c>
      <c r="N55" s="6">
        <v>16</v>
      </c>
      <c r="O55" s="6"/>
      <c r="P55" s="6"/>
      <c r="Q55" s="6"/>
      <c r="R55" s="6"/>
      <c r="S55" s="6"/>
      <c r="T55" s="6"/>
      <c r="U55" s="6"/>
      <c r="V55" s="6"/>
      <c r="W55" s="6">
        <v>3</v>
      </c>
      <c r="X55" s="6">
        <v>114</v>
      </c>
      <c r="Y55" s="6">
        <v>117</v>
      </c>
      <c r="Z55" s="6">
        <v>43</v>
      </c>
      <c r="AA55" s="6">
        <v>7</v>
      </c>
      <c r="AB55" s="6">
        <v>4</v>
      </c>
      <c r="AC55" s="6">
        <v>9</v>
      </c>
      <c r="AD55" s="6">
        <v>3</v>
      </c>
      <c r="AE55" s="6"/>
      <c r="AF55" s="6"/>
      <c r="AG55" s="6"/>
      <c r="AH55" s="6">
        <v>300</v>
      </c>
      <c r="AJ55" s="43">
        <f t="shared" si="2"/>
        <v>16</v>
      </c>
      <c r="AK55" s="43">
        <f t="shared" si="1"/>
        <v>0.22853142012020516</v>
      </c>
    </row>
    <row r="56" spans="3:43" ht="15.75" thickBot="1" x14ac:dyDescent="0.3">
      <c r="C56" s="34">
        <v>15</v>
      </c>
      <c r="D56" s="19" t="s">
        <v>71</v>
      </c>
      <c r="E56" s="20" t="s">
        <v>75</v>
      </c>
      <c r="F56" s="21">
        <v>3.0000000000000001E-3</v>
      </c>
      <c r="N56" s="6">
        <v>14</v>
      </c>
      <c r="O56" s="6"/>
      <c r="P56" s="6"/>
      <c r="Q56" s="6"/>
      <c r="R56" s="6"/>
      <c r="S56" s="6"/>
      <c r="T56" s="6"/>
      <c r="U56" s="6"/>
      <c r="V56" s="6" t="s">
        <v>54</v>
      </c>
      <c r="W56" s="6">
        <v>60</v>
      </c>
      <c r="X56" s="6">
        <v>399</v>
      </c>
      <c r="Y56" s="6">
        <v>70</v>
      </c>
      <c r="Z56" s="6">
        <v>16</v>
      </c>
      <c r="AA56" s="6">
        <v>12</v>
      </c>
      <c r="AB56" s="6">
        <v>10</v>
      </c>
      <c r="AC56" s="6">
        <v>7</v>
      </c>
      <c r="AD56" s="6">
        <v>6</v>
      </c>
      <c r="AE56" s="6"/>
      <c r="AF56" s="6"/>
      <c r="AG56" s="6"/>
      <c r="AH56" s="6">
        <v>581</v>
      </c>
      <c r="AJ56" s="43">
        <f t="shared" si="2"/>
        <v>14</v>
      </c>
      <c r="AK56" s="43">
        <f t="shared" si="1"/>
        <v>0.64311337675823665</v>
      </c>
    </row>
    <row r="57" spans="3:43" ht="29.25" thickBot="1" x14ac:dyDescent="0.3">
      <c r="C57" s="35">
        <v>16</v>
      </c>
      <c r="D57" s="19" t="s">
        <v>76</v>
      </c>
      <c r="E57" s="20" t="s">
        <v>77</v>
      </c>
      <c r="F57" s="21">
        <v>5.9999999999999995E-4</v>
      </c>
      <c r="N57" s="6">
        <v>12</v>
      </c>
      <c r="O57" s="6"/>
      <c r="P57" s="6"/>
      <c r="Q57" s="6"/>
      <c r="R57" s="6"/>
      <c r="S57" s="6"/>
      <c r="T57" s="6"/>
      <c r="U57" s="6">
        <v>2</v>
      </c>
      <c r="V57" s="6">
        <v>9</v>
      </c>
      <c r="W57" s="6">
        <v>924</v>
      </c>
      <c r="X57" s="6">
        <v>541</v>
      </c>
      <c r="Y57" s="6">
        <v>85</v>
      </c>
      <c r="Z57" s="6">
        <v>22</v>
      </c>
      <c r="AA57" s="6">
        <v>30</v>
      </c>
      <c r="AB57" s="6">
        <v>13</v>
      </c>
      <c r="AC57" s="6">
        <v>5</v>
      </c>
      <c r="AD57" s="6">
        <v>4</v>
      </c>
      <c r="AE57" s="6"/>
      <c r="AF57" s="6"/>
      <c r="AG57" s="6"/>
      <c r="AH57" s="6">
        <v>1635</v>
      </c>
      <c r="AJ57" s="43">
        <f t="shared" si="2"/>
        <v>12</v>
      </c>
      <c r="AK57" s="43">
        <f t="shared" si="1"/>
        <v>1.2940935838132099</v>
      </c>
    </row>
    <row r="58" spans="3:43" ht="29.25" thickBot="1" x14ac:dyDescent="0.3">
      <c r="C58" s="36">
        <v>17</v>
      </c>
      <c r="D58" s="19" t="s">
        <v>78</v>
      </c>
      <c r="E58" s="20" t="s">
        <v>79</v>
      </c>
      <c r="F58" s="21">
        <v>5.0000000000000001E-4</v>
      </c>
      <c r="N58" s="6">
        <v>10</v>
      </c>
      <c r="O58" s="6"/>
      <c r="P58" s="6"/>
      <c r="Q58" s="6"/>
      <c r="R58" s="6"/>
      <c r="S58" s="6"/>
      <c r="T58" s="6"/>
      <c r="U58" s="6">
        <v>7</v>
      </c>
      <c r="V58" s="6">
        <v>550</v>
      </c>
      <c r="W58" s="6">
        <v>2210</v>
      </c>
      <c r="X58" s="9">
        <v>395</v>
      </c>
      <c r="Y58" s="6">
        <v>61</v>
      </c>
      <c r="Z58" s="6">
        <v>39</v>
      </c>
      <c r="AA58" s="6">
        <v>9</v>
      </c>
      <c r="AB58" s="6">
        <v>2</v>
      </c>
      <c r="AC58" s="6">
        <v>12</v>
      </c>
      <c r="AD58" s="6">
        <v>5</v>
      </c>
      <c r="AE58" s="6"/>
      <c r="AF58" s="6"/>
      <c r="AG58" s="6"/>
      <c r="AH58" s="6">
        <v>3290</v>
      </c>
      <c r="AJ58" s="43">
        <f t="shared" si="2"/>
        <v>10</v>
      </c>
      <c r="AK58" s="43">
        <f t="shared" si="1"/>
        <v>3.0601969854306303</v>
      </c>
    </row>
    <row r="59" spans="3:43" x14ac:dyDescent="0.25">
      <c r="N59" s="6">
        <v>8</v>
      </c>
      <c r="O59" s="6"/>
      <c r="P59" s="6"/>
      <c r="Q59" s="6"/>
      <c r="R59" s="6"/>
      <c r="S59" s="6"/>
      <c r="T59" s="6">
        <v>10</v>
      </c>
      <c r="U59" s="6">
        <v>433</v>
      </c>
      <c r="V59" s="6">
        <v>4236</v>
      </c>
      <c r="W59" s="6">
        <v>2669</v>
      </c>
      <c r="X59" s="6">
        <v>314</v>
      </c>
      <c r="Y59" s="6">
        <v>71</v>
      </c>
      <c r="Z59" s="6">
        <v>24</v>
      </c>
      <c r="AA59" s="6">
        <v>7</v>
      </c>
      <c r="AB59" s="6">
        <v>2</v>
      </c>
      <c r="AC59" s="6">
        <v>5</v>
      </c>
      <c r="AD59" s="6">
        <v>8</v>
      </c>
      <c r="AE59" s="6">
        <v>1</v>
      </c>
      <c r="AF59" s="6"/>
      <c r="AG59" s="6"/>
      <c r="AH59" s="6">
        <v>7780</v>
      </c>
      <c r="AJ59" s="43">
        <f t="shared" si="2"/>
        <v>8</v>
      </c>
      <c r="AK59" s="43">
        <f t="shared" si="1"/>
        <v>8.0725479089965066</v>
      </c>
    </row>
    <row r="60" spans="3:43" x14ac:dyDescent="0.25">
      <c r="N60" s="6">
        <v>6</v>
      </c>
      <c r="O60" s="6"/>
      <c r="P60" s="6"/>
      <c r="Q60" s="6"/>
      <c r="R60" s="6"/>
      <c r="S60" s="6">
        <v>25</v>
      </c>
      <c r="T60" s="6">
        <v>346</v>
      </c>
      <c r="U60" s="6">
        <v>7496</v>
      </c>
      <c r="V60" s="9">
        <v>9512</v>
      </c>
      <c r="W60" s="6">
        <v>2720</v>
      </c>
      <c r="X60" s="6">
        <v>309</v>
      </c>
      <c r="Y60" s="6">
        <v>75</v>
      </c>
      <c r="Z60" s="6">
        <v>16</v>
      </c>
      <c r="AA60" s="6">
        <v>3</v>
      </c>
      <c r="AB60" s="6">
        <v>5</v>
      </c>
      <c r="AC60" s="6">
        <v>2</v>
      </c>
      <c r="AD60" s="6">
        <v>3</v>
      </c>
      <c r="AE60" s="6">
        <v>8</v>
      </c>
      <c r="AF60" s="6">
        <v>2</v>
      </c>
      <c r="AG60" s="6">
        <v>1</v>
      </c>
      <c r="AH60" s="6">
        <v>20523</v>
      </c>
      <c r="AJ60" s="43">
        <f t="shared" si="2"/>
        <v>6</v>
      </c>
      <c r="AK60" s="43">
        <f t="shared" si="1"/>
        <v>19.906227382862895</v>
      </c>
    </row>
    <row r="61" spans="3:43" x14ac:dyDescent="0.25">
      <c r="N61" s="6">
        <v>4</v>
      </c>
      <c r="O61" s="6"/>
      <c r="P61" s="6"/>
      <c r="Q61" s="6"/>
      <c r="R61" s="6">
        <v>23</v>
      </c>
      <c r="S61" s="6">
        <v>632</v>
      </c>
      <c r="T61" s="6">
        <v>14312</v>
      </c>
      <c r="U61" s="6">
        <v>21811</v>
      </c>
      <c r="V61" s="6">
        <v>12066</v>
      </c>
      <c r="W61" s="6">
        <v>1558</v>
      </c>
      <c r="X61" s="6">
        <v>145</v>
      </c>
      <c r="Y61" s="6">
        <v>39</v>
      </c>
      <c r="Z61" s="6">
        <v>14</v>
      </c>
      <c r="AA61" s="6"/>
      <c r="AB61" s="6">
        <v>2</v>
      </c>
      <c r="AC61" s="6">
        <v>3</v>
      </c>
      <c r="AD61" s="6">
        <v>2</v>
      </c>
      <c r="AE61" s="6">
        <v>1</v>
      </c>
      <c r="AF61" s="6"/>
      <c r="AG61" s="6"/>
      <c r="AH61" s="6">
        <v>50608</v>
      </c>
      <c r="AJ61" s="43">
        <f t="shared" si="2"/>
        <v>4</v>
      </c>
      <c r="AK61" s="43">
        <f t="shared" si="1"/>
        <v>47.377198779067939</v>
      </c>
    </row>
    <row r="62" spans="3:43" x14ac:dyDescent="0.25">
      <c r="N62" s="6">
        <v>2</v>
      </c>
      <c r="O62" s="6"/>
      <c r="P62" s="6"/>
      <c r="Q62" s="6"/>
      <c r="R62" s="6">
        <v>4157</v>
      </c>
      <c r="S62" s="9">
        <v>32001</v>
      </c>
      <c r="T62" s="6">
        <v>56309</v>
      </c>
      <c r="U62" s="9">
        <v>21889</v>
      </c>
      <c r="V62" s="6">
        <v>4029</v>
      </c>
      <c r="W62" s="6">
        <v>1483</v>
      </c>
      <c r="X62" s="6">
        <v>462</v>
      </c>
      <c r="Y62" s="6">
        <v>83</v>
      </c>
      <c r="Z62" s="6">
        <v>14</v>
      </c>
      <c r="AA62" s="6">
        <v>1</v>
      </c>
      <c r="AB62" s="6"/>
      <c r="AC62" s="6"/>
      <c r="AD62" s="6"/>
      <c r="AE62" s="6"/>
      <c r="AF62" s="6"/>
      <c r="AG62" s="6"/>
      <c r="AH62" s="6">
        <v>120448</v>
      </c>
      <c r="AJ62" s="43">
        <f t="shared" si="2"/>
        <v>2</v>
      </c>
      <c r="AK62" s="43">
        <f t="shared" si="1"/>
        <v>19.140391453475566</v>
      </c>
    </row>
    <row r="63" spans="3:43" x14ac:dyDescent="0.25">
      <c r="N63" s="6">
        <v>0</v>
      </c>
      <c r="O63" s="6"/>
      <c r="P63" s="6"/>
      <c r="Q63" s="6">
        <v>347</v>
      </c>
      <c r="R63" s="6">
        <v>12119</v>
      </c>
      <c r="S63" s="6">
        <v>18010</v>
      </c>
      <c r="T63" s="6">
        <v>11254</v>
      </c>
      <c r="U63" s="6">
        <v>1244</v>
      </c>
      <c r="V63" s="6">
        <v>3726</v>
      </c>
      <c r="W63" s="6">
        <v>1651</v>
      </c>
      <c r="X63" s="6">
        <v>291</v>
      </c>
      <c r="Y63" s="6">
        <v>19</v>
      </c>
      <c r="Z63" s="6"/>
      <c r="AA63" s="6"/>
      <c r="AB63" s="6"/>
      <c r="AC63" s="6"/>
      <c r="AD63" s="6"/>
      <c r="AE63" s="6"/>
      <c r="AF63" s="6"/>
      <c r="AG63" s="6"/>
      <c r="AH63" s="6">
        <v>48661</v>
      </c>
      <c r="AJ63" s="43">
        <f t="shared" si="2"/>
        <v>0</v>
      </c>
      <c r="AK63" s="43">
        <v>0</v>
      </c>
    </row>
    <row r="64" spans="3:43" x14ac:dyDescent="0.25">
      <c r="N64" s="10" t="s">
        <v>53</v>
      </c>
      <c r="O64" s="11"/>
      <c r="P64" s="11"/>
      <c r="Q64" s="11">
        <v>347</v>
      </c>
      <c r="R64" s="11">
        <v>16299</v>
      </c>
      <c r="S64" s="11">
        <v>50668</v>
      </c>
      <c r="T64" s="11">
        <v>82231</v>
      </c>
      <c r="U64" s="11">
        <v>52882</v>
      </c>
      <c r="V64" s="11">
        <v>34128</v>
      </c>
      <c r="W64" s="11">
        <v>13279</v>
      </c>
      <c r="X64" s="11">
        <v>3000</v>
      </c>
      <c r="Y64" s="11">
        <v>773</v>
      </c>
      <c r="Z64" s="11">
        <v>310</v>
      </c>
      <c r="AA64" s="11">
        <v>88</v>
      </c>
      <c r="AB64" s="11">
        <v>54</v>
      </c>
      <c r="AC64" s="11">
        <v>102</v>
      </c>
      <c r="AD64" s="11">
        <v>51</v>
      </c>
      <c r="AE64" s="11">
        <v>16</v>
      </c>
      <c r="AF64" s="11">
        <v>2</v>
      </c>
      <c r="AG64" s="11">
        <v>1</v>
      </c>
      <c r="AH64" s="11">
        <v>254232</v>
      </c>
    </row>
    <row r="69" spans="1:18" x14ac:dyDescent="0.25">
      <c r="A69" s="2" t="s">
        <v>112</v>
      </c>
    </row>
    <row r="70" spans="1:18" ht="15.75" thickBot="1" x14ac:dyDescent="0.3"/>
    <row r="71" spans="1:18" ht="15.75" thickBot="1" x14ac:dyDescent="0.3">
      <c r="D71" s="82" t="s">
        <v>83</v>
      </c>
      <c r="E71" s="84" t="s">
        <v>84</v>
      </c>
      <c r="F71" s="85"/>
      <c r="G71" s="85"/>
      <c r="H71" s="85"/>
      <c r="I71" s="85"/>
      <c r="J71" s="85"/>
      <c r="K71" s="85"/>
      <c r="L71" s="85"/>
      <c r="M71" s="86"/>
      <c r="N71" s="87" t="s">
        <v>85</v>
      </c>
      <c r="P71" s="2" t="s">
        <v>81</v>
      </c>
      <c r="Q71" s="41" t="s">
        <v>81</v>
      </c>
      <c r="R71" s="41" t="s">
        <v>32</v>
      </c>
    </row>
    <row r="72" spans="1:18" ht="15.75" thickBot="1" x14ac:dyDescent="0.3">
      <c r="D72" s="83"/>
      <c r="E72" s="46" t="s">
        <v>86</v>
      </c>
      <c r="F72" s="46" t="s">
        <v>87</v>
      </c>
      <c r="G72" s="46" t="s">
        <v>88</v>
      </c>
      <c r="H72" s="47" t="s">
        <v>89</v>
      </c>
      <c r="I72" s="47" t="s">
        <v>90</v>
      </c>
      <c r="J72" s="47" t="s">
        <v>91</v>
      </c>
      <c r="K72" s="47" t="s">
        <v>92</v>
      </c>
      <c r="L72" s="47" t="s">
        <v>93</v>
      </c>
      <c r="M72" s="47" t="s">
        <v>94</v>
      </c>
      <c r="N72" s="88"/>
      <c r="P72" s="2" t="s">
        <v>95</v>
      </c>
      <c r="Q72" s="41" t="s">
        <v>80</v>
      </c>
      <c r="R72" s="41" t="s">
        <v>82</v>
      </c>
    </row>
    <row r="73" spans="1:18" ht="15.75" thickBot="1" x14ac:dyDescent="0.3">
      <c r="D73" s="48" t="s">
        <v>96</v>
      </c>
      <c r="E73" s="49">
        <v>8.9999999999999993E-3</v>
      </c>
      <c r="F73" s="49">
        <v>2.5000000000000001E-2</v>
      </c>
      <c r="G73" s="49">
        <v>2.5000000000000001E-2</v>
      </c>
      <c r="H73" s="49">
        <v>6.7000000000000004E-2</v>
      </c>
      <c r="I73" s="49">
        <v>3.0000000000000001E-3</v>
      </c>
      <c r="J73" s="49">
        <v>3.1E-2</v>
      </c>
      <c r="K73" s="49">
        <v>1.7999999999999999E-2</v>
      </c>
      <c r="L73" s="49">
        <v>6.0000000000000001E-3</v>
      </c>
      <c r="M73" s="50">
        <v>0</v>
      </c>
      <c r="N73" s="49">
        <v>0.184</v>
      </c>
      <c r="O73">
        <f>SUM(E73:M73)</f>
        <v>0.184</v>
      </c>
      <c r="P73" s="51">
        <v>0.5</v>
      </c>
      <c r="Q73" s="45">
        <f>P73/0.3048</f>
        <v>1.6404199475065615</v>
      </c>
      <c r="R73" s="1">
        <f>O73</f>
        <v>0.184</v>
      </c>
    </row>
    <row r="74" spans="1:18" ht="15.75" thickBot="1" x14ac:dyDescent="0.3">
      <c r="D74" s="48" t="s">
        <v>97</v>
      </c>
      <c r="E74" s="49">
        <v>0.18099999999999999</v>
      </c>
      <c r="F74" s="49">
        <v>1.8819999999999999</v>
      </c>
      <c r="G74" s="49">
        <v>2.7040000000000002</v>
      </c>
      <c r="H74" s="49">
        <v>1.6950000000000001</v>
      </c>
      <c r="I74" s="49">
        <v>1.002</v>
      </c>
      <c r="J74" s="49">
        <v>0.57599999999999996</v>
      </c>
      <c r="K74" s="49">
        <v>0.441</v>
      </c>
      <c r="L74" s="49">
        <v>1.7999999999999999E-2</v>
      </c>
      <c r="M74" s="50">
        <v>0</v>
      </c>
      <c r="N74" s="49">
        <v>8.4990000000000006</v>
      </c>
      <c r="O74">
        <f t="shared" ref="O74:O89" si="4">SUM(E74:M74)</f>
        <v>8.4990000000000006</v>
      </c>
      <c r="P74" s="51">
        <f>P73+0.5</f>
        <v>1</v>
      </c>
      <c r="Q74" s="45">
        <f t="shared" ref="Q74:Q88" si="5">P74/0.3048</f>
        <v>3.280839895013123</v>
      </c>
      <c r="R74" s="1">
        <f t="shared" ref="R74:R88" si="6">O74</f>
        <v>8.4990000000000006</v>
      </c>
    </row>
    <row r="75" spans="1:18" ht="15.75" thickBot="1" x14ac:dyDescent="0.3">
      <c r="D75" s="48" t="s">
        <v>98</v>
      </c>
      <c r="E75" s="50">
        <v>0</v>
      </c>
      <c r="F75" s="49">
        <v>6.3179999999999996</v>
      </c>
      <c r="G75" s="49">
        <v>11.084</v>
      </c>
      <c r="H75" s="49">
        <v>4.0339999999999998</v>
      </c>
      <c r="I75" s="49">
        <v>2.5720000000000001</v>
      </c>
      <c r="J75" s="49">
        <v>1.986</v>
      </c>
      <c r="K75" s="49">
        <v>0.74199999999999999</v>
      </c>
      <c r="L75" s="49">
        <v>4.9000000000000002E-2</v>
      </c>
      <c r="M75" s="49">
        <v>3.0000000000000001E-3</v>
      </c>
      <c r="N75" s="49">
        <v>26.788</v>
      </c>
      <c r="O75">
        <f t="shared" si="4"/>
        <v>26.788</v>
      </c>
      <c r="P75" s="51">
        <f t="shared" ref="P75:P88" si="7">P74+0.5</f>
        <v>1.5</v>
      </c>
      <c r="Q75" s="45">
        <f t="shared" si="5"/>
        <v>4.9212598425196852</v>
      </c>
      <c r="R75" s="1">
        <f t="shared" si="6"/>
        <v>26.788</v>
      </c>
    </row>
    <row r="76" spans="1:18" ht="15.75" thickBot="1" x14ac:dyDescent="0.3">
      <c r="D76" s="48" t="s">
        <v>99</v>
      </c>
      <c r="E76" s="50">
        <v>0</v>
      </c>
      <c r="F76" s="49">
        <v>1.137</v>
      </c>
      <c r="G76" s="49">
        <v>15.938000000000001</v>
      </c>
      <c r="H76" s="49">
        <v>5.4720000000000004</v>
      </c>
      <c r="I76" s="49">
        <v>2.9060000000000001</v>
      </c>
      <c r="J76" s="49">
        <v>2.06</v>
      </c>
      <c r="K76" s="49">
        <v>0.60699999999999998</v>
      </c>
      <c r="L76" s="49">
        <v>2.8000000000000001E-2</v>
      </c>
      <c r="M76" s="49">
        <v>3.0000000000000001E-3</v>
      </c>
      <c r="N76" s="49">
        <v>28.151</v>
      </c>
      <c r="O76">
        <f t="shared" si="4"/>
        <v>28.150999999999996</v>
      </c>
      <c r="P76" s="51">
        <f t="shared" si="7"/>
        <v>2</v>
      </c>
      <c r="Q76" s="45">
        <f t="shared" si="5"/>
        <v>6.561679790026246</v>
      </c>
      <c r="R76" s="1">
        <f t="shared" si="6"/>
        <v>28.150999999999996</v>
      </c>
    </row>
    <row r="77" spans="1:18" ht="15.75" thickBot="1" x14ac:dyDescent="0.3">
      <c r="D77" s="48" t="s">
        <v>100</v>
      </c>
      <c r="E77" s="50">
        <v>0</v>
      </c>
      <c r="F77" s="49">
        <v>2.8000000000000001E-2</v>
      </c>
      <c r="G77" s="49">
        <v>8.2789999999999999</v>
      </c>
      <c r="H77" s="49">
        <v>5.1589999999999998</v>
      </c>
      <c r="I77" s="49">
        <v>2.6789999999999998</v>
      </c>
      <c r="J77" s="49">
        <v>1.6579999999999999</v>
      </c>
      <c r="K77" s="49">
        <v>0.46</v>
      </c>
      <c r="L77" s="49">
        <v>2.8000000000000001E-2</v>
      </c>
      <c r="M77" s="49">
        <v>8.9999999999999993E-3</v>
      </c>
      <c r="N77" s="49">
        <v>18.3</v>
      </c>
      <c r="O77">
        <f t="shared" si="4"/>
        <v>18.3</v>
      </c>
      <c r="P77" s="51">
        <f t="shared" si="7"/>
        <v>2.5</v>
      </c>
      <c r="Q77" s="45">
        <f t="shared" si="5"/>
        <v>8.2020997375328086</v>
      </c>
      <c r="R77" s="1">
        <f t="shared" si="6"/>
        <v>18.3</v>
      </c>
    </row>
    <row r="78" spans="1:18" ht="15.75" thickBot="1" x14ac:dyDescent="0.3">
      <c r="D78" s="48" t="s">
        <v>101</v>
      </c>
      <c r="E78" s="50">
        <v>0</v>
      </c>
      <c r="F78" s="50">
        <v>0</v>
      </c>
      <c r="G78" s="49">
        <v>1.661</v>
      </c>
      <c r="H78" s="49">
        <v>4.258</v>
      </c>
      <c r="I78" s="49">
        <v>1.9650000000000001</v>
      </c>
      <c r="J78" s="49">
        <v>1.1919999999999999</v>
      </c>
      <c r="K78" s="49">
        <v>0.28799999999999998</v>
      </c>
      <c r="L78" s="49">
        <v>1.4999999999999999E-2</v>
      </c>
      <c r="M78" s="49">
        <v>3.0000000000000001E-3</v>
      </c>
      <c r="N78" s="49">
        <v>9.3819999999999997</v>
      </c>
      <c r="O78">
        <f t="shared" si="4"/>
        <v>9.3820000000000014</v>
      </c>
      <c r="P78" s="51">
        <f t="shared" si="7"/>
        <v>3</v>
      </c>
      <c r="Q78" s="45">
        <f>P78/0.3048</f>
        <v>9.8425196850393704</v>
      </c>
      <c r="R78" s="1">
        <f t="shared" si="6"/>
        <v>9.3820000000000014</v>
      </c>
    </row>
    <row r="79" spans="1:18" ht="15.75" thickBot="1" x14ac:dyDescent="0.3">
      <c r="D79" s="48" t="s">
        <v>102</v>
      </c>
      <c r="E79" s="50">
        <v>0</v>
      </c>
      <c r="F79" s="50">
        <v>0</v>
      </c>
      <c r="G79" s="49">
        <v>9.1999999999999998E-2</v>
      </c>
      <c r="H79" s="49">
        <v>2.3109999999999999</v>
      </c>
      <c r="I79" s="49">
        <v>1.143</v>
      </c>
      <c r="J79" s="49">
        <v>0.64400000000000002</v>
      </c>
      <c r="K79" s="49">
        <v>0.20499999999999999</v>
      </c>
      <c r="L79" s="49">
        <v>2.5000000000000001E-2</v>
      </c>
      <c r="M79" s="49">
        <v>3.0000000000000001E-3</v>
      </c>
      <c r="N79" s="49">
        <v>4.423</v>
      </c>
      <c r="O79">
        <f t="shared" si="4"/>
        <v>4.4230000000000009</v>
      </c>
      <c r="P79" s="51">
        <f t="shared" si="7"/>
        <v>3.5</v>
      </c>
      <c r="Q79" s="45">
        <f t="shared" si="5"/>
        <v>11.48293963254593</v>
      </c>
      <c r="R79" s="1">
        <f t="shared" si="6"/>
        <v>4.4230000000000009</v>
      </c>
    </row>
    <row r="80" spans="1:18" ht="15.75" thickBot="1" x14ac:dyDescent="0.3">
      <c r="D80" s="48" t="s">
        <v>103</v>
      </c>
      <c r="E80" s="50">
        <v>0</v>
      </c>
      <c r="F80" s="50">
        <v>0</v>
      </c>
      <c r="G80" s="49">
        <v>8.9999999999999993E-3</v>
      </c>
      <c r="H80" s="49">
        <v>0.73899999999999999</v>
      </c>
      <c r="I80" s="49">
        <v>0.64700000000000002</v>
      </c>
      <c r="J80" s="49">
        <v>0.38600000000000001</v>
      </c>
      <c r="K80" s="49">
        <v>9.5000000000000001E-2</v>
      </c>
      <c r="L80" s="49">
        <v>3.1E-2</v>
      </c>
      <c r="M80" s="50">
        <v>0</v>
      </c>
      <c r="N80" s="49">
        <v>1.907</v>
      </c>
      <c r="O80">
        <f t="shared" si="4"/>
        <v>1.907</v>
      </c>
      <c r="P80" s="51">
        <f t="shared" si="7"/>
        <v>4</v>
      </c>
      <c r="Q80" s="45">
        <f t="shared" si="5"/>
        <v>13.123359580052492</v>
      </c>
      <c r="R80" s="1">
        <f t="shared" si="6"/>
        <v>1.907</v>
      </c>
    </row>
    <row r="81" spans="4:18" ht="15.75" thickBot="1" x14ac:dyDescent="0.3">
      <c r="D81" s="48" t="s">
        <v>104</v>
      </c>
      <c r="E81" s="50">
        <v>0</v>
      </c>
      <c r="F81" s="50">
        <v>0</v>
      </c>
      <c r="G81" s="50">
        <v>0</v>
      </c>
      <c r="H81" s="49">
        <v>0.19600000000000001</v>
      </c>
      <c r="I81" s="49">
        <v>0.49399999999999999</v>
      </c>
      <c r="J81" s="49">
        <v>0.29099999999999998</v>
      </c>
      <c r="K81" s="49">
        <v>7.3999999999999996E-2</v>
      </c>
      <c r="L81" s="49">
        <v>1.7999999999999999E-2</v>
      </c>
      <c r="M81" s="50">
        <v>0</v>
      </c>
      <c r="N81" s="49">
        <v>1.073</v>
      </c>
      <c r="O81">
        <f t="shared" si="4"/>
        <v>1.073</v>
      </c>
      <c r="P81" s="51">
        <f t="shared" si="7"/>
        <v>4.5</v>
      </c>
      <c r="Q81" s="45">
        <f t="shared" si="5"/>
        <v>14.763779527559054</v>
      </c>
      <c r="R81" s="1">
        <f t="shared" si="6"/>
        <v>1.073</v>
      </c>
    </row>
    <row r="82" spans="4:18" ht="15.75" thickBot="1" x14ac:dyDescent="0.3">
      <c r="D82" s="48" t="s">
        <v>105</v>
      </c>
      <c r="E82" s="50">
        <v>0</v>
      </c>
      <c r="F82" s="50">
        <v>0</v>
      </c>
      <c r="G82" s="50">
        <v>0</v>
      </c>
      <c r="H82" s="49">
        <v>4.2999999999999997E-2</v>
      </c>
      <c r="I82" s="50">
        <v>0.34</v>
      </c>
      <c r="J82" s="49">
        <v>0.13500000000000001</v>
      </c>
      <c r="K82" s="49">
        <v>9.5000000000000001E-2</v>
      </c>
      <c r="L82" s="49">
        <v>6.0000000000000001E-3</v>
      </c>
      <c r="M82" s="50">
        <v>0</v>
      </c>
      <c r="N82" s="49">
        <v>0.61899999999999999</v>
      </c>
      <c r="O82">
        <f t="shared" si="4"/>
        <v>0.61899999999999999</v>
      </c>
      <c r="P82" s="51">
        <f t="shared" si="7"/>
        <v>5</v>
      </c>
      <c r="Q82" s="45">
        <f t="shared" si="5"/>
        <v>16.404199475065617</v>
      </c>
      <c r="R82" s="1">
        <f t="shared" si="6"/>
        <v>0.61899999999999999</v>
      </c>
    </row>
    <row r="83" spans="4:18" ht="15.75" thickBot="1" x14ac:dyDescent="0.3">
      <c r="D83" s="48" t="s">
        <v>106</v>
      </c>
      <c r="E83" s="50">
        <v>0</v>
      </c>
      <c r="F83" s="50">
        <v>0</v>
      </c>
      <c r="G83" s="50">
        <v>0</v>
      </c>
      <c r="H83" s="49">
        <v>6.0000000000000001E-3</v>
      </c>
      <c r="I83" s="49">
        <v>0.14699999999999999</v>
      </c>
      <c r="J83" s="49">
        <v>0.13200000000000001</v>
      </c>
      <c r="K83" s="49">
        <v>8.8999999999999996E-2</v>
      </c>
      <c r="L83" s="49">
        <v>4.5999999999999999E-2</v>
      </c>
      <c r="M83" s="50">
        <v>0</v>
      </c>
      <c r="N83" s="49">
        <v>0.42</v>
      </c>
      <c r="O83">
        <f t="shared" si="4"/>
        <v>0.42</v>
      </c>
      <c r="P83" s="51">
        <f t="shared" si="7"/>
        <v>5.5</v>
      </c>
      <c r="Q83" s="45">
        <f t="shared" si="5"/>
        <v>18.044619422572179</v>
      </c>
      <c r="R83" s="1">
        <f t="shared" si="6"/>
        <v>0.42</v>
      </c>
    </row>
    <row r="84" spans="4:18" ht="15.75" thickBot="1" x14ac:dyDescent="0.3">
      <c r="D84" s="48" t="s">
        <v>107</v>
      </c>
      <c r="E84" s="50">
        <v>0</v>
      </c>
      <c r="F84" s="50">
        <v>0</v>
      </c>
      <c r="G84" s="50">
        <v>0</v>
      </c>
      <c r="H84" s="50">
        <v>0</v>
      </c>
      <c r="I84" s="49">
        <v>3.4000000000000002E-2</v>
      </c>
      <c r="J84" s="49">
        <v>5.5E-2</v>
      </c>
      <c r="K84" s="49">
        <v>3.4000000000000002E-2</v>
      </c>
      <c r="L84" s="49">
        <v>1.2E-2</v>
      </c>
      <c r="M84" s="50">
        <v>0</v>
      </c>
      <c r="N84" s="49">
        <v>0.13500000000000001</v>
      </c>
      <c r="O84">
        <f t="shared" si="4"/>
        <v>0.13500000000000001</v>
      </c>
      <c r="P84" s="51">
        <f t="shared" si="7"/>
        <v>6</v>
      </c>
      <c r="Q84" s="45">
        <f t="shared" si="5"/>
        <v>19.685039370078741</v>
      </c>
      <c r="R84" s="1">
        <f t="shared" si="6"/>
        <v>0.13500000000000001</v>
      </c>
    </row>
    <row r="85" spans="4:18" ht="15.75" thickBot="1" x14ac:dyDescent="0.3">
      <c r="D85" s="48" t="s">
        <v>108</v>
      </c>
      <c r="E85" s="50">
        <v>0</v>
      </c>
      <c r="F85" s="50">
        <v>0</v>
      </c>
      <c r="G85" s="50">
        <v>0</v>
      </c>
      <c r="H85" s="50">
        <v>0</v>
      </c>
      <c r="I85" s="50">
        <v>0</v>
      </c>
      <c r="J85" s="49">
        <v>3.6999999999999998E-2</v>
      </c>
      <c r="K85" s="49">
        <v>2.5000000000000001E-2</v>
      </c>
      <c r="L85" s="50">
        <v>0</v>
      </c>
      <c r="M85" s="50">
        <v>0</v>
      </c>
      <c r="N85" s="49">
        <v>6.2E-2</v>
      </c>
      <c r="O85">
        <f t="shared" si="4"/>
        <v>6.2E-2</v>
      </c>
      <c r="P85" s="51">
        <f t="shared" si="7"/>
        <v>6.5</v>
      </c>
      <c r="Q85" s="45">
        <f t="shared" si="5"/>
        <v>21.325459317585302</v>
      </c>
      <c r="R85" s="1">
        <f t="shared" si="6"/>
        <v>6.2E-2</v>
      </c>
    </row>
    <row r="86" spans="4:18" ht="15.75" thickBot="1" x14ac:dyDescent="0.3">
      <c r="D86" s="48" t="s">
        <v>109</v>
      </c>
      <c r="E86" s="50">
        <v>0</v>
      </c>
      <c r="F86" s="50">
        <v>0</v>
      </c>
      <c r="G86" s="50">
        <v>0</v>
      </c>
      <c r="H86" s="50">
        <v>0</v>
      </c>
      <c r="I86" s="50">
        <v>0</v>
      </c>
      <c r="J86" s="49">
        <v>8.9999999999999993E-3</v>
      </c>
      <c r="K86" s="49">
        <v>1.4999999999999999E-2</v>
      </c>
      <c r="L86" s="50">
        <v>0</v>
      </c>
      <c r="M86" s="50">
        <v>0</v>
      </c>
      <c r="N86" s="49">
        <v>2.4E-2</v>
      </c>
      <c r="O86">
        <f t="shared" si="4"/>
        <v>2.4E-2</v>
      </c>
      <c r="P86" s="51">
        <f t="shared" si="7"/>
        <v>7</v>
      </c>
      <c r="Q86" s="45">
        <f t="shared" si="5"/>
        <v>22.965879265091861</v>
      </c>
      <c r="R86" s="1">
        <f t="shared" si="6"/>
        <v>2.4E-2</v>
      </c>
    </row>
    <row r="87" spans="4:18" ht="15.75" thickBot="1" x14ac:dyDescent="0.3">
      <c r="D87" s="48" t="s">
        <v>110</v>
      </c>
      <c r="E87" s="50">
        <v>0</v>
      </c>
      <c r="F87" s="50">
        <v>0</v>
      </c>
      <c r="G87" s="50">
        <v>0</v>
      </c>
      <c r="H87" s="50">
        <v>0</v>
      </c>
      <c r="I87" s="50">
        <v>0</v>
      </c>
      <c r="J87" s="49">
        <v>3.0000000000000001E-3</v>
      </c>
      <c r="K87" s="49">
        <v>1.7999999999999999E-2</v>
      </c>
      <c r="L87" s="50">
        <v>0</v>
      </c>
      <c r="M87" s="50">
        <v>0</v>
      </c>
      <c r="N87" s="49">
        <v>2.1000000000000001E-2</v>
      </c>
      <c r="O87">
        <f t="shared" si="4"/>
        <v>2.0999999999999998E-2</v>
      </c>
      <c r="P87" s="51">
        <f t="shared" si="7"/>
        <v>7.5</v>
      </c>
      <c r="Q87" s="45">
        <f t="shared" si="5"/>
        <v>24.606299212598422</v>
      </c>
      <c r="R87" s="1">
        <f t="shared" si="6"/>
        <v>2.0999999999999998E-2</v>
      </c>
    </row>
    <row r="88" spans="4:18" ht="15.75" thickBot="1" x14ac:dyDescent="0.3">
      <c r="D88" s="48" t="s">
        <v>111</v>
      </c>
      <c r="E88" s="50">
        <v>0</v>
      </c>
      <c r="F88" s="50">
        <v>0</v>
      </c>
      <c r="G88" s="50">
        <v>0</v>
      </c>
      <c r="H88" s="50">
        <v>0</v>
      </c>
      <c r="I88" s="50">
        <v>0</v>
      </c>
      <c r="J88" s="50">
        <v>0</v>
      </c>
      <c r="K88" s="49">
        <v>1.2E-2</v>
      </c>
      <c r="L88" s="50">
        <v>0</v>
      </c>
      <c r="M88" s="50">
        <v>0</v>
      </c>
      <c r="N88" s="49">
        <v>1.2E-2</v>
      </c>
      <c r="O88">
        <f t="shared" si="4"/>
        <v>1.2E-2</v>
      </c>
      <c r="P88" s="51">
        <f t="shared" si="7"/>
        <v>8</v>
      </c>
      <c r="Q88" s="45">
        <f t="shared" si="5"/>
        <v>26.246719160104984</v>
      </c>
      <c r="R88" s="1">
        <f t="shared" si="6"/>
        <v>1.2E-2</v>
      </c>
    </row>
    <row r="89" spans="4:18" ht="15.75" thickBot="1" x14ac:dyDescent="0.3">
      <c r="D89" s="48" t="s">
        <v>85</v>
      </c>
      <c r="E89" s="49">
        <v>0.19</v>
      </c>
      <c r="F89" s="49">
        <v>9.39</v>
      </c>
      <c r="G89" s="49">
        <v>39.792000000000002</v>
      </c>
      <c r="H89" s="49">
        <v>23.98</v>
      </c>
      <c r="I89" s="49">
        <v>13.932</v>
      </c>
      <c r="J89" s="49">
        <v>9.1950000000000003</v>
      </c>
      <c r="K89" s="49">
        <v>3.218</v>
      </c>
      <c r="L89" s="49">
        <v>0.28199999999999997</v>
      </c>
      <c r="M89" s="49">
        <v>2.1000000000000001E-2</v>
      </c>
      <c r="N89" s="50">
        <v>100</v>
      </c>
      <c r="O89">
        <f t="shared" si="4"/>
        <v>100.00000000000001</v>
      </c>
    </row>
    <row r="90" spans="4:18" x14ac:dyDescent="0.25">
      <c r="E90">
        <f>SUM(E73:E88)</f>
        <v>0.19</v>
      </c>
      <c r="F90">
        <f t="shared" ref="F90:N90" si="8">SUM(F73:F88)</f>
        <v>9.39</v>
      </c>
      <c r="G90">
        <f t="shared" si="8"/>
        <v>39.792000000000002</v>
      </c>
      <c r="H90">
        <f t="shared" si="8"/>
        <v>23.98</v>
      </c>
      <c r="I90">
        <f t="shared" si="8"/>
        <v>13.932000000000002</v>
      </c>
      <c r="J90">
        <f t="shared" si="8"/>
        <v>9.1950000000000003</v>
      </c>
      <c r="K90">
        <f t="shared" si="8"/>
        <v>3.218</v>
      </c>
      <c r="L90">
        <f t="shared" si="8"/>
        <v>0.28200000000000003</v>
      </c>
      <c r="M90">
        <f t="shared" si="8"/>
        <v>2.0999999999999998E-2</v>
      </c>
      <c r="N90">
        <f t="shared" si="8"/>
        <v>100</v>
      </c>
    </row>
    <row r="153" spans="1:23" x14ac:dyDescent="0.25">
      <c r="A153" s="2" t="s">
        <v>113</v>
      </c>
      <c r="F153" t="s">
        <v>125</v>
      </c>
    </row>
    <row r="154" spans="1:23" x14ac:dyDescent="0.25">
      <c r="F154" t="s">
        <v>126</v>
      </c>
    </row>
    <row r="155" spans="1:23" x14ac:dyDescent="0.25">
      <c r="F155" t="s">
        <v>127</v>
      </c>
      <c r="G155" t="s">
        <v>128</v>
      </c>
    </row>
    <row r="156" spans="1:23" x14ac:dyDescent="0.25">
      <c r="F156" t="s">
        <v>85</v>
      </c>
    </row>
    <row r="157" spans="1:23" x14ac:dyDescent="0.25">
      <c r="G157" s="2" t="s">
        <v>129</v>
      </c>
      <c r="H157" s="2" t="s">
        <v>130</v>
      </c>
      <c r="I157" s="2" t="s">
        <v>131</v>
      </c>
      <c r="J157" s="2" t="s">
        <v>132</v>
      </c>
      <c r="K157" s="2" t="s">
        <v>133</v>
      </c>
      <c r="L157" s="2" t="s">
        <v>134</v>
      </c>
      <c r="M157" s="2" t="s">
        <v>135</v>
      </c>
      <c r="N157" s="2" t="s">
        <v>136</v>
      </c>
      <c r="O157" s="2" t="s">
        <v>137</v>
      </c>
      <c r="P157" s="2" t="s">
        <v>138</v>
      </c>
      <c r="Q157" s="2" t="s">
        <v>139</v>
      </c>
      <c r="R157" s="2" t="s">
        <v>140</v>
      </c>
      <c r="S157" s="2" t="s">
        <v>141</v>
      </c>
      <c r="T157" s="2" t="s">
        <v>142</v>
      </c>
      <c r="U157" s="2" t="s">
        <v>143</v>
      </c>
      <c r="V157" s="2" t="s">
        <v>144</v>
      </c>
      <c r="W157" s="2" t="s">
        <v>53</v>
      </c>
    </row>
    <row r="158" spans="1:23" x14ac:dyDescent="0.25">
      <c r="F158" t="s">
        <v>145</v>
      </c>
      <c r="G158">
        <v>1.2689999999999999</v>
      </c>
      <c r="H158">
        <v>0.81399999999999995</v>
      </c>
      <c r="I158">
        <v>0.36599999999999999</v>
      </c>
      <c r="J158">
        <v>0.25800000000000001</v>
      </c>
      <c r="K158">
        <v>0.224</v>
      </c>
      <c r="L158">
        <v>0.245</v>
      </c>
      <c r="M158">
        <v>0.17100000000000001</v>
      </c>
      <c r="N158">
        <v>0.192</v>
      </c>
      <c r="O158">
        <v>0.158</v>
      </c>
      <c r="P158">
        <v>0.105</v>
      </c>
      <c r="Q158">
        <v>0.245</v>
      </c>
      <c r="R158">
        <v>0.35</v>
      </c>
      <c r="S158">
        <v>1.0369999999999999</v>
      </c>
      <c r="T158">
        <v>1.9510000000000001</v>
      </c>
      <c r="U158">
        <v>2.4929999999999999</v>
      </c>
      <c r="V158">
        <v>2.0529999999999999</v>
      </c>
      <c r="W158">
        <v>11.930999999999999</v>
      </c>
    </row>
    <row r="159" spans="1:23" x14ac:dyDescent="0.25">
      <c r="F159" t="s">
        <v>146</v>
      </c>
      <c r="G159">
        <v>2.87</v>
      </c>
      <c r="H159">
        <v>0.93700000000000006</v>
      </c>
      <c r="I159">
        <v>0.42399999999999999</v>
      </c>
      <c r="J159">
        <v>0.371</v>
      </c>
      <c r="K159">
        <v>0.33700000000000002</v>
      </c>
      <c r="L159">
        <v>0.316</v>
      </c>
      <c r="M159">
        <v>0.25</v>
      </c>
      <c r="N159">
        <v>0.219</v>
      </c>
      <c r="O159">
        <v>0.2</v>
      </c>
      <c r="P159">
        <v>0.221</v>
      </c>
      <c r="Q159">
        <v>0.28399999999999997</v>
      </c>
      <c r="R159">
        <v>0.7</v>
      </c>
      <c r="S159">
        <v>2.6509999999999998</v>
      </c>
      <c r="T159">
        <v>7.05</v>
      </c>
      <c r="U159">
        <v>8.3559999999999999</v>
      </c>
      <c r="V159">
        <v>5.8390000000000004</v>
      </c>
      <c r="W159">
        <v>31.024999999999999</v>
      </c>
    </row>
    <row r="160" spans="1:23" x14ac:dyDescent="0.25">
      <c r="F160" t="s">
        <v>147</v>
      </c>
      <c r="G160">
        <v>1.706</v>
      </c>
      <c r="H160">
        <v>0.50800000000000001</v>
      </c>
      <c r="I160">
        <v>0.28399999999999997</v>
      </c>
      <c r="J160">
        <v>0.26300000000000001</v>
      </c>
      <c r="K160">
        <v>0.16800000000000001</v>
      </c>
      <c r="L160">
        <v>0.158</v>
      </c>
      <c r="M160">
        <v>0.14499999999999999</v>
      </c>
      <c r="N160">
        <v>0.09</v>
      </c>
      <c r="O160">
        <v>2.5999999999999999E-2</v>
      </c>
      <c r="P160">
        <v>5.2999999999999999E-2</v>
      </c>
      <c r="Q160">
        <v>0.09</v>
      </c>
      <c r="R160">
        <v>0.32900000000000001</v>
      </c>
      <c r="S160">
        <v>2.5510000000000002</v>
      </c>
      <c r="T160">
        <v>8.8089999999999993</v>
      </c>
      <c r="U160">
        <v>9.1440000000000001</v>
      </c>
      <c r="V160">
        <v>5.3209999999999997</v>
      </c>
      <c r="W160">
        <v>29.645</v>
      </c>
    </row>
    <row r="161" spans="1:23" x14ac:dyDescent="0.25">
      <c r="F161" t="s">
        <v>148</v>
      </c>
      <c r="G161">
        <v>0.47399999999999998</v>
      </c>
      <c r="H161">
        <v>0.158</v>
      </c>
      <c r="I161">
        <v>3.6999999999999998E-2</v>
      </c>
      <c r="J161">
        <v>1.6E-2</v>
      </c>
      <c r="K161">
        <v>1.6E-2</v>
      </c>
      <c r="L161">
        <v>1.2999999999999999E-2</v>
      </c>
      <c r="M161">
        <v>3.0000000000000001E-3</v>
      </c>
      <c r="N161">
        <v>1.0999999999999999E-2</v>
      </c>
      <c r="O161">
        <v>0</v>
      </c>
      <c r="P161">
        <v>3.0000000000000001E-3</v>
      </c>
      <c r="Q161">
        <v>1.0999999999999999E-2</v>
      </c>
      <c r="R161">
        <v>5.8000000000000003E-2</v>
      </c>
      <c r="S161">
        <v>1.224</v>
      </c>
      <c r="T161">
        <v>6.5289999999999999</v>
      </c>
      <c r="U161">
        <v>6.3129999999999997</v>
      </c>
      <c r="V161">
        <v>2.3170000000000002</v>
      </c>
      <c r="W161">
        <v>17.183</v>
      </c>
    </row>
    <row r="162" spans="1:23" x14ac:dyDescent="0.25">
      <c r="F162" t="s">
        <v>149</v>
      </c>
      <c r="G162">
        <v>5.5E-2</v>
      </c>
      <c r="H162">
        <v>2.4E-2</v>
      </c>
      <c r="I162">
        <v>3.0000000000000001E-3</v>
      </c>
      <c r="J162">
        <v>3.0000000000000001E-3</v>
      </c>
      <c r="K162">
        <v>8.0000000000000002E-3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1.6E-2</v>
      </c>
      <c r="S162">
        <v>0.36099999999999999</v>
      </c>
      <c r="T162">
        <v>2.9990000000000001</v>
      </c>
      <c r="U162">
        <v>2.7559999999999998</v>
      </c>
      <c r="V162">
        <v>0.57399999999999995</v>
      </c>
      <c r="W162">
        <v>6.7990000000000004</v>
      </c>
    </row>
    <row r="163" spans="1:23" x14ac:dyDescent="0.25">
      <c r="F163" t="s">
        <v>150</v>
      </c>
      <c r="G163">
        <v>2.4E-2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8.2000000000000003E-2</v>
      </c>
      <c r="T163">
        <v>0.94</v>
      </c>
      <c r="U163">
        <v>1.179</v>
      </c>
      <c r="V163">
        <v>0.182</v>
      </c>
      <c r="W163">
        <v>2.407</v>
      </c>
    </row>
    <row r="164" spans="1:23" x14ac:dyDescent="0.25">
      <c r="F164" t="s">
        <v>151</v>
      </c>
      <c r="G164">
        <v>3.0000000000000001E-3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2.1000000000000001E-2</v>
      </c>
      <c r="T164">
        <v>0.505</v>
      </c>
      <c r="U164">
        <v>0.376</v>
      </c>
      <c r="V164">
        <v>5.5E-2</v>
      </c>
      <c r="W164">
        <v>0.96</v>
      </c>
    </row>
    <row r="165" spans="1:23" x14ac:dyDescent="0.25">
      <c r="F165" t="s">
        <v>152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4.7E-2</v>
      </c>
      <c r="U165">
        <v>3.0000000000000001E-3</v>
      </c>
      <c r="V165">
        <v>0</v>
      </c>
      <c r="W165">
        <v>0.05</v>
      </c>
    </row>
    <row r="166" spans="1:23" x14ac:dyDescent="0.25">
      <c r="F166" t="s">
        <v>85</v>
      </c>
      <c r="G166">
        <v>6.4009999999999998</v>
      </c>
      <c r="H166">
        <v>2.4409999999999998</v>
      </c>
      <c r="I166">
        <v>1.1140000000000001</v>
      </c>
      <c r="J166">
        <v>0.91100000000000003</v>
      </c>
      <c r="K166">
        <v>0.753</v>
      </c>
      <c r="L166">
        <v>0.73199999999999998</v>
      </c>
      <c r="M166">
        <v>0.56899999999999995</v>
      </c>
      <c r="N166">
        <v>0.51200000000000001</v>
      </c>
      <c r="O166">
        <v>0.38400000000000001</v>
      </c>
      <c r="P166">
        <v>0.38200000000000001</v>
      </c>
      <c r="Q166">
        <v>0.63</v>
      </c>
      <c r="R166">
        <v>1.4530000000000001</v>
      </c>
      <c r="S166">
        <v>7.9269999999999996</v>
      </c>
      <c r="T166">
        <v>28.83</v>
      </c>
      <c r="U166">
        <v>30.62</v>
      </c>
      <c r="V166">
        <v>16.341000000000001</v>
      </c>
      <c r="W166">
        <v>100</v>
      </c>
    </row>
    <row r="168" spans="1:23" x14ac:dyDescent="0.25">
      <c r="A168" t="s">
        <v>165</v>
      </c>
    </row>
    <row r="171" spans="1:23" x14ac:dyDescent="0.25">
      <c r="D171" t="s">
        <v>117</v>
      </c>
    </row>
    <row r="172" spans="1:23" x14ac:dyDescent="0.25">
      <c r="D172" t="s">
        <v>118</v>
      </c>
    </row>
    <row r="173" spans="1:23" x14ac:dyDescent="0.25">
      <c r="D173" t="s">
        <v>119</v>
      </c>
    </row>
    <row r="176" spans="1:23" x14ac:dyDescent="0.25">
      <c r="D176" t="s">
        <v>81</v>
      </c>
      <c r="E176" t="s">
        <v>118</v>
      </c>
      <c r="F176" t="s">
        <v>123</v>
      </c>
      <c r="G176" t="s">
        <v>122</v>
      </c>
      <c r="H176" t="s">
        <v>32</v>
      </c>
      <c r="J176" s="41" t="s">
        <v>81</v>
      </c>
      <c r="K176" s="41" t="s">
        <v>118</v>
      </c>
      <c r="L176" s="41" t="s">
        <v>32</v>
      </c>
    </row>
    <row r="177" spans="4:12" x14ac:dyDescent="0.25">
      <c r="D177" t="s">
        <v>95</v>
      </c>
      <c r="H177" t="s">
        <v>120</v>
      </c>
      <c r="J177" s="41" t="s">
        <v>80</v>
      </c>
      <c r="K177" s="41" t="s">
        <v>124</v>
      </c>
      <c r="L177" s="41" t="s">
        <v>120</v>
      </c>
    </row>
    <row r="178" spans="4:12" x14ac:dyDescent="0.25">
      <c r="D178">
        <v>1.45</v>
      </c>
      <c r="E178">
        <v>6.23</v>
      </c>
      <c r="F178">
        <v>6</v>
      </c>
      <c r="G178">
        <v>3.4076000000000002E-3</v>
      </c>
      <c r="H178">
        <v>9.6</v>
      </c>
      <c r="J178" s="1">
        <f>D178/0.3048</f>
        <v>4.7572178477690281</v>
      </c>
      <c r="K178" s="1">
        <f>E178</f>
        <v>6.23</v>
      </c>
      <c r="L178" s="1">
        <f>H178</f>
        <v>9.6</v>
      </c>
    </row>
    <row r="179" spans="4:12" x14ac:dyDescent="0.25">
      <c r="D179">
        <v>1.69</v>
      </c>
      <c r="E179">
        <v>7.99</v>
      </c>
      <c r="F179">
        <v>6</v>
      </c>
      <c r="G179">
        <v>1.7126999999999999E-3</v>
      </c>
      <c r="H179">
        <v>26.99</v>
      </c>
      <c r="J179" s="1">
        <f t="shared" ref="J179:J187" si="9">D179/0.3048</f>
        <v>5.5446194225721781</v>
      </c>
      <c r="K179" s="1">
        <f t="shared" ref="K179:K187" si="10">E179</f>
        <v>7.99</v>
      </c>
      <c r="L179" s="1">
        <f t="shared" ref="L179:L187" si="11">H179</f>
        <v>26.99</v>
      </c>
    </row>
    <row r="180" spans="4:12" x14ac:dyDescent="0.25">
      <c r="D180">
        <v>1.97</v>
      </c>
      <c r="E180">
        <v>9.94</v>
      </c>
      <c r="F180">
        <v>6</v>
      </c>
      <c r="G180">
        <v>9.8229999999999997E-4</v>
      </c>
      <c r="H180">
        <v>17.28</v>
      </c>
      <c r="J180" s="1">
        <f t="shared" si="9"/>
        <v>6.4632545931758525</v>
      </c>
      <c r="K180" s="1">
        <f t="shared" si="10"/>
        <v>9.94</v>
      </c>
      <c r="L180" s="1">
        <f t="shared" si="11"/>
        <v>17.28</v>
      </c>
    </row>
    <row r="181" spans="4:12" x14ac:dyDescent="0.25">
      <c r="D181">
        <v>1.88</v>
      </c>
      <c r="E181">
        <v>12.02</v>
      </c>
      <c r="F181">
        <v>6</v>
      </c>
      <c r="G181">
        <v>4.1580000000000002E-4</v>
      </c>
      <c r="H181">
        <v>18.989999999999998</v>
      </c>
      <c r="J181" s="1">
        <f t="shared" si="9"/>
        <v>6.167979002624671</v>
      </c>
      <c r="K181" s="1">
        <f t="shared" si="10"/>
        <v>12.02</v>
      </c>
      <c r="L181" s="1">
        <f t="shared" si="11"/>
        <v>18.989999999999998</v>
      </c>
    </row>
    <row r="182" spans="4:12" x14ac:dyDescent="0.25">
      <c r="D182">
        <v>1.87</v>
      </c>
      <c r="E182">
        <v>13.99</v>
      </c>
      <c r="F182">
        <v>6</v>
      </c>
      <c r="G182">
        <v>2.232E-4</v>
      </c>
      <c r="H182">
        <v>16.39</v>
      </c>
      <c r="J182" s="1">
        <f t="shared" si="9"/>
        <v>6.135170603674541</v>
      </c>
      <c r="K182" s="1">
        <f t="shared" si="10"/>
        <v>13.99</v>
      </c>
      <c r="L182" s="1">
        <f t="shared" si="11"/>
        <v>16.39</v>
      </c>
    </row>
    <row r="183" spans="4:12" x14ac:dyDescent="0.25">
      <c r="D183">
        <v>1.91</v>
      </c>
      <c r="E183">
        <v>15.5</v>
      </c>
      <c r="F183">
        <v>6</v>
      </c>
      <c r="G183">
        <v>1.551E-4</v>
      </c>
      <c r="H183">
        <v>5.2</v>
      </c>
      <c r="J183" s="1">
        <f t="shared" si="9"/>
        <v>6.2664041994750654</v>
      </c>
      <c r="K183" s="1">
        <f t="shared" si="10"/>
        <v>15.5</v>
      </c>
      <c r="L183" s="1">
        <f t="shared" si="11"/>
        <v>5.2</v>
      </c>
    </row>
    <row r="184" spans="4:12" x14ac:dyDescent="0.25">
      <c r="D184">
        <v>1.94</v>
      </c>
      <c r="E184">
        <v>16.5</v>
      </c>
      <c r="F184">
        <v>6</v>
      </c>
      <c r="G184">
        <v>1.2430000000000001E-4</v>
      </c>
      <c r="H184">
        <v>2.4</v>
      </c>
      <c r="J184" s="1">
        <f t="shared" si="9"/>
        <v>6.364829396325459</v>
      </c>
      <c r="K184" s="1">
        <f t="shared" si="10"/>
        <v>16.5</v>
      </c>
      <c r="L184" s="1">
        <f t="shared" si="11"/>
        <v>2.4</v>
      </c>
    </row>
    <row r="185" spans="4:12" x14ac:dyDescent="0.25">
      <c r="D185">
        <v>1.93</v>
      </c>
      <c r="E185">
        <v>17.5</v>
      </c>
      <c r="F185">
        <v>6</v>
      </c>
      <c r="G185">
        <v>9.7700000000000003E-5</v>
      </c>
      <c r="H185">
        <v>1.74</v>
      </c>
      <c r="J185" s="1">
        <f t="shared" si="9"/>
        <v>6.3320209973753272</v>
      </c>
      <c r="K185" s="1">
        <f t="shared" si="10"/>
        <v>17.5</v>
      </c>
      <c r="L185" s="1">
        <f t="shared" si="11"/>
        <v>1.74</v>
      </c>
    </row>
    <row r="186" spans="4:12" x14ac:dyDescent="0.25">
      <c r="D186">
        <v>1.86</v>
      </c>
      <c r="E186">
        <v>18.5</v>
      </c>
      <c r="F186">
        <v>6</v>
      </c>
      <c r="G186">
        <v>7.2799999999999994E-5</v>
      </c>
      <c r="H186">
        <v>0.76</v>
      </c>
      <c r="J186" s="1">
        <f t="shared" si="9"/>
        <v>6.1023622047244093</v>
      </c>
      <c r="K186" s="1">
        <f t="shared" si="10"/>
        <v>18.5</v>
      </c>
      <c r="L186" s="1">
        <f t="shared" si="11"/>
        <v>0.76</v>
      </c>
    </row>
    <row r="187" spans="4:12" x14ac:dyDescent="0.25">
      <c r="D187">
        <v>1.77</v>
      </c>
      <c r="E187">
        <v>20.18</v>
      </c>
      <c r="F187">
        <v>6</v>
      </c>
      <c r="G187">
        <v>4.6699999999999997E-5</v>
      </c>
      <c r="H187">
        <v>0.65</v>
      </c>
      <c r="J187" s="1">
        <f t="shared" si="9"/>
        <v>5.8070866141732278</v>
      </c>
      <c r="K187" s="1">
        <f t="shared" si="10"/>
        <v>20.18</v>
      </c>
      <c r="L187" s="1">
        <f t="shared" si="11"/>
        <v>0.65</v>
      </c>
    </row>
  </sheetData>
  <mergeCells count="5">
    <mergeCell ref="A19:A20"/>
    <mergeCell ref="B19:D19"/>
    <mergeCell ref="D71:D72"/>
    <mergeCell ref="E71:M71"/>
    <mergeCell ref="N71:N7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1"/>
  </sheetPr>
  <dimension ref="B1:F88"/>
  <sheetViews>
    <sheetView topLeftCell="A141" workbookViewId="0">
      <selection activeCell="A141" sqref="A141"/>
    </sheetView>
  </sheetViews>
  <sheetFormatPr defaultRowHeight="15" x14ac:dyDescent="0.25"/>
  <sheetData>
    <row r="1" spans="2:6" x14ac:dyDescent="0.25">
      <c r="B1" s="64" t="s">
        <v>81</v>
      </c>
      <c r="C1" s="64" t="s">
        <v>81</v>
      </c>
      <c r="D1" s="64" t="s">
        <v>123</v>
      </c>
      <c r="E1" s="64" t="s">
        <v>118</v>
      </c>
      <c r="F1" t="s">
        <v>32</v>
      </c>
    </row>
    <row r="2" spans="2:6" x14ac:dyDescent="0.25">
      <c r="B2" s="64" t="s">
        <v>95</v>
      </c>
      <c r="C2" s="64" t="s">
        <v>80</v>
      </c>
      <c r="D2" s="64" t="s">
        <v>181</v>
      </c>
      <c r="E2" s="64" t="s">
        <v>124</v>
      </c>
      <c r="F2" t="s">
        <v>82</v>
      </c>
    </row>
    <row r="3" spans="2:6" x14ac:dyDescent="0.25">
      <c r="B3" s="64">
        <v>0.5</v>
      </c>
      <c r="C3" s="64">
        <f>B3/0.3048</f>
        <v>1.6404199475065615</v>
      </c>
      <c r="D3" s="64">
        <v>2.2000000000000002</v>
      </c>
      <c r="E3" s="64">
        <v>3</v>
      </c>
      <c r="F3">
        <v>8.9999999999999993E-3</v>
      </c>
    </row>
    <row r="4" spans="2:6" x14ac:dyDescent="0.25">
      <c r="B4" s="64">
        <v>1</v>
      </c>
      <c r="C4" s="64">
        <f t="shared" ref="C4:C67" si="0">B4/0.3048</f>
        <v>3.280839895013123</v>
      </c>
      <c r="D4" s="64">
        <v>2.2000000000000002</v>
      </c>
      <c r="E4" s="64">
        <v>3</v>
      </c>
      <c r="F4">
        <v>0.18099999999999999</v>
      </c>
    </row>
    <row r="5" spans="2:6" x14ac:dyDescent="0.25">
      <c r="B5" s="64">
        <v>0.5</v>
      </c>
      <c r="C5" s="64">
        <f t="shared" si="0"/>
        <v>1.6404199475065615</v>
      </c>
      <c r="D5" s="64">
        <v>2.2000000000000002</v>
      </c>
      <c r="E5" s="64">
        <v>5</v>
      </c>
      <c r="F5">
        <v>2.5000000000000001E-2</v>
      </c>
    </row>
    <row r="6" spans="2:6" x14ac:dyDescent="0.25">
      <c r="B6" s="64">
        <v>1</v>
      </c>
      <c r="C6" s="64">
        <f t="shared" si="0"/>
        <v>3.280839895013123</v>
      </c>
      <c r="D6" s="64">
        <v>2.2000000000000002</v>
      </c>
      <c r="E6" s="64">
        <v>5</v>
      </c>
      <c r="F6">
        <v>1.8819999999999999</v>
      </c>
    </row>
    <row r="7" spans="2:6" x14ac:dyDescent="0.25">
      <c r="B7" s="64">
        <v>1.5</v>
      </c>
      <c r="C7" s="64">
        <f t="shared" si="0"/>
        <v>4.9212598425196852</v>
      </c>
      <c r="D7" s="64">
        <v>2.2000000000000002</v>
      </c>
      <c r="E7" s="64">
        <v>5</v>
      </c>
      <c r="F7">
        <v>6.3179999999999996</v>
      </c>
    </row>
    <row r="8" spans="2:6" x14ac:dyDescent="0.25">
      <c r="B8" s="64">
        <v>2</v>
      </c>
      <c r="C8" s="64">
        <f t="shared" si="0"/>
        <v>6.561679790026246</v>
      </c>
      <c r="D8" s="64">
        <v>2.2000000000000002</v>
      </c>
      <c r="E8" s="64">
        <v>5</v>
      </c>
      <c r="F8">
        <v>1.137</v>
      </c>
    </row>
    <row r="9" spans="2:6" x14ac:dyDescent="0.25">
      <c r="B9" s="64">
        <v>2.5</v>
      </c>
      <c r="C9" s="64">
        <f t="shared" si="0"/>
        <v>8.2020997375328086</v>
      </c>
      <c r="D9" s="64">
        <v>2.2000000000000002</v>
      </c>
      <c r="E9" s="64">
        <v>5</v>
      </c>
      <c r="F9">
        <v>2.8000000000000001E-2</v>
      </c>
    </row>
    <row r="10" spans="2:6" x14ac:dyDescent="0.25">
      <c r="B10" s="64">
        <v>0.5</v>
      </c>
      <c r="C10" s="64">
        <f t="shared" si="0"/>
        <v>1.6404199475065615</v>
      </c>
      <c r="D10" s="64">
        <v>2.2000000000000002</v>
      </c>
      <c r="E10" s="64">
        <v>7</v>
      </c>
      <c r="F10">
        <v>2.5000000000000001E-2</v>
      </c>
    </row>
    <row r="11" spans="2:6" x14ac:dyDescent="0.25">
      <c r="B11" s="64">
        <v>1</v>
      </c>
      <c r="C11" s="64">
        <f t="shared" si="0"/>
        <v>3.280839895013123</v>
      </c>
      <c r="D11" s="64">
        <v>2.2000000000000002</v>
      </c>
      <c r="E11" s="64">
        <v>7</v>
      </c>
      <c r="F11">
        <v>2.7040000000000002</v>
      </c>
    </row>
    <row r="12" spans="2:6" x14ac:dyDescent="0.25">
      <c r="B12" s="64">
        <v>1.5</v>
      </c>
      <c r="C12" s="64">
        <f t="shared" si="0"/>
        <v>4.9212598425196852</v>
      </c>
      <c r="D12" s="64">
        <v>2.2000000000000002</v>
      </c>
      <c r="E12" s="64">
        <v>7</v>
      </c>
      <c r="F12">
        <v>11.084</v>
      </c>
    </row>
    <row r="13" spans="2:6" x14ac:dyDescent="0.25">
      <c r="B13" s="64">
        <v>2</v>
      </c>
      <c r="C13" s="64">
        <f t="shared" si="0"/>
        <v>6.561679790026246</v>
      </c>
      <c r="D13" s="64">
        <v>2.2000000000000002</v>
      </c>
      <c r="E13" s="64">
        <v>7</v>
      </c>
      <c r="F13">
        <v>15.938000000000001</v>
      </c>
    </row>
    <row r="14" spans="2:6" x14ac:dyDescent="0.25">
      <c r="B14" s="64">
        <v>2.5</v>
      </c>
      <c r="C14" s="64">
        <f t="shared" si="0"/>
        <v>8.2020997375328086</v>
      </c>
      <c r="D14" s="64">
        <v>2.2000000000000002</v>
      </c>
      <c r="E14" s="64">
        <v>7</v>
      </c>
      <c r="F14">
        <v>8.2789999999999999</v>
      </c>
    </row>
    <row r="15" spans="2:6" x14ac:dyDescent="0.25">
      <c r="B15" s="64">
        <v>3</v>
      </c>
      <c r="C15" s="64">
        <f t="shared" si="0"/>
        <v>9.8425196850393704</v>
      </c>
      <c r="D15" s="64">
        <v>2.2000000000000002</v>
      </c>
      <c r="E15" s="64">
        <v>7</v>
      </c>
      <c r="F15">
        <v>1.661</v>
      </c>
    </row>
    <row r="16" spans="2:6" x14ac:dyDescent="0.25">
      <c r="B16" s="64">
        <v>3.5</v>
      </c>
      <c r="C16" s="64">
        <f t="shared" si="0"/>
        <v>11.48293963254593</v>
      </c>
      <c r="D16" s="64">
        <v>2.2000000000000002</v>
      </c>
      <c r="E16" s="64">
        <v>7</v>
      </c>
      <c r="F16">
        <v>9.1999999999999998E-2</v>
      </c>
    </row>
    <row r="17" spans="2:6" x14ac:dyDescent="0.25">
      <c r="B17" s="64">
        <v>4</v>
      </c>
      <c r="C17" s="64">
        <f t="shared" si="0"/>
        <v>13.123359580052492</v>
      </c>
      <c r="D17" s="64">
        <v>2.2000000000000002</v>
      </c>
      <c r="E17" s="64">
        <v>7</v>
      </c>
      <c r="F17">
        <v>8.9999999999999993E-3</v>
      </c>
    </row>
    <row r="18" spans="2:6" x14ac:dyDescent="0.25">
      <c r="B18" s="64">
        <v>0.5</v>
      </c>
      <c r="C18" s="64">
        <f t="shared" si="0"/>
        <v>1.6404199475065615</v>
      </c>
      <c r="D18" s="64">
        <v>2.2000000000000002</v>
      </c>
      <c r="E18" s="64">
        <v>9</v>
      </c>
      <c r="F18">
        <v>6.7000000000000004E-2</v>
      </c>
    </row>
    <row r="19" spans="2:6" x14ac:dyDescent="0.25">
      <c r="B19" s="64">
        <v>1</v>
      </c>
      <c r="C19" s="64">
        <f t="shared" si="0"/>
        <v>3.280839895013123</v>
      </c>
      <c r="D19" s="64">
        <v>2.2000000000000002</v>
      </c>
      <c r="E19" s="64">
        <v>9</v>
      </c>
      <c r="F19">
        <v>1.6950000000000001</v>
      </c>
    </row>
    <row r="20" spans="2:6" x14ac:dyDescent="0.25">
      <c r="B20" s="64">
        <v>1.5</v>
      </c>
      <c r="C20" s="64">
        <f t="shared" si="0"/>
        <v>4.9212598425196852</v>
      </c>
      <c r="D20" s="64">
        <v>2.2000000000000002</v>
      </c>
      <c r="E20" s="64">
        <v>9</v>
      </c>
      <c r="F20">
        <v>4.0339999999999998</v>
      </c>
    </row>
    <row r="21" spans="2:6" x14ac:dyDescent="0.25">
      <c r="B21" s="64">
        <v>2</v>
      </c>
      <c r="C21" s="64">
        <f t="shared" si="0"/>
        <v>6.561679790026246</v>
      </c>
      <c r="D21" s="64">
        <v>2.2000000000000002</v>
      </c>
      <c r="E21" s="64">
        <v>9</v>
      </c>
      <c r="F21">
        <v>5.4720000000000004</v>
      </c>
    </row>
    <row r="22" spans="2:6" x14ac:dyDescent="0.25">
      <c r="B22" s="64">
        <v>2.5</v>
      </c>
      <c r="C22" s="64">
        <f t="shared" si="0"/>
        <v>8.2020997375328086</v>
      </c>
      <c r="D22" s="64">
        <v>2.2000000000000002</v>
      </c>
      <c r="E22" s="64">
        <v>9</v>
      </c>
      <c r="F22">
        <v>5.1589999999999998</v>
      </c>
    </row>
    <row r="23" spans="2:6" x14ac:dyDescent="0.25">
      <c r="B23" s="64">
        <v>3</v>
      </c>
      <c r="C23" s="64">
        <f t="shared" si="0"/>
        <v>9.8425196850393704</v>
      </c>
      <c r="D23" s="64">
        <v>2.2000000000000002</v>
      </c>
      <c r="E23" s="64">
        <v>9</v>
      </c>
      <c r="F23">
        <v>4.258</v>
      </c>
    </row>
    <row r="24" spans="2:6" x14ac:dyDescent="0.25">
      <c r="B24" s="64">
        <v>3.5</v>
      </c>
      <c r="C24" s="64">
        <f t="shared" si="0"/>
        <v>11.48293963254593</v>
      </c>
      <c r="D24" s="64">
        <v>2.2000000000000002</v>
      </c>
      <c r="E24" s="64">
        <v>9</v>
      </c>
      <c r="F24">
        <v>2.3109999999999999</v>
      </c>
    </row>
    <row r="25" spans="2:6" x14ac:dyDescent="0.25">
      <c r="B25" s="64">
        <v>4</v>
      </c>
      <c r="C25" s="64">
        <f t="shared" si="0"/>
        <v>13.123359580052492</v>
      </c>
      <c r="D25" s="64">
        <v>2.2000000000000002</v>
      </c>
      <c r="E25" s="64">
        <v>9</v>
      </c>
      <c r="F25">
        <v>0.73899999999999999</v>
      </c>
    </row>
    <row r="26" spans="2:6" x14ac:dyDescent="0.25">
      <c r="B26" s="64">
        <v>4.5</v>
      </c>
      <c r="C26" s="64">
        <f t="shared" si="0"/>
        <v>14.763779527559054</v>
      </c>
      <c r="D26" s="64">
        <v>2.2000000000000002</v>
      </c>
      <c r="E26" s="64">
        <v>9</v>
      </c>
      <c r="F26">
        <v>0.19600000000000001</v>
      </c>
    </row>
    <row r="27" spans="2:6" x14ac:dyDescent="0.25">
      <c r="B27" s="64">
        <v>5</v>
      </c>
      <c r="C27" s="64">
        <f t="shared" si="0"/>
        <v>16.404199475065617</v>
      </c>
      <c r="D27" s="64">
        <v>2.2000000000000002</v>
      </c>
      <c r="E27" s="64">
        <v>9</v>
      </c>
      <c r="F27">
        <v>4.2999999999999997E-2</v>
      </c>
    </row>
    <row r="28" spans="2:6" x14ac:dyDescent="0.25">
      <c r="B28" s="64">
        <v>5.5</v>
      </c>
      <c r="C28" s="64">
        <f t="shared" si="0"/>
        <v>18.044619422572179</v>
      </c>
      <c r="D28" s="64">
        <v>2.2000000000000002</v>
      </c>
      <c r="E28" s="64">
        <v>9</v>
      </c>
      <c r="F28">
        <v>6.0000000000000001E-3</v>
      </c>
    </row>
    <row r="29" spans="2:6" x14ac:dyDescent="0.25">
      <c r="B29" s="64">
        <v>0.5</v>
      </c>
      <c r="C29" s="64">
        <f t="shared" si="0"/>
        <v>1.6404199475065615</v>
      </c>
      <c r="D29" s="64">
        <v>2.2000000000000002</v>
      </c>
      <c r="E29" s="64">
        <v>11</v>
      </c>
      <c r="F29">
        <v>3.0000000000000001E-3</v>
      </c>
    </row>
    <row r="30" spans="2:6" x14ac:dyDescent="0.25">
      <c r="B30" s="64">
        <v>1</v>
      </c>
      <c r="C30" s="64">
        <f t="shared" si="0"/>
        <v>3.280839895013123</v>
      </c>
      <c r="D30" s="64">
        <v>2.2000000000000002</v>
      </c>
      <c r="E30" s="64">
        <v>11</v>
      </c>
      <c r="F30">
        <v>1.002</v>
      </c>
    </row>
    <row r="31" spans="2:6" x14ac:dyDescent="0.25">
      <c r="B31" s="64">
        <v>1.5</v>
      </c>
      <c r="C31" s="64">
        <f t="shared" si="0"/>
        <v>4.9212598425196852</v>
      </c>
      <c r="D31" s="64">
        <v>2.2000000000000002</v>
      </c>
      <c r="E31" s="64">
        <v>11</v>
      </c>
      <c r="F31">
        <v>2.5720000000000001</v>
      </c>
    </row>
    <row r="32" spans="2:6" x14ac:dyDescent="0.25">
      <c r="B32" s="64">
        <v>2</v>
      </c>
      <c r="C32" s="64">
        <f t="shared" si="0"/>
        <v>6.561679790026246</v>
      </c>
      <c r="D32" s="64">
        <v>2.2000000000000002</v>
      </c>
      <c r="E32" s="64">
        <v>11</v>
      </c>
      <c r="F32">
        <v>2.9060000000000001</v>
      </c>
    </row>
    <row r="33" spans="2:6" x14ac:dyDescent="0.25">
      <c r="B33" s="64">
        <v>2.5</v>
      </c>
      <c r="C33" s="64">
        <f t="shared" si="0"/>
        <v>8.2020997375328086</v>
      </c>
      <c r="D33" s="64">
        <v>2.2000000000000002</v>
      </c>
      <c r="E33" s="64">
        <v>11</v>
      </c>
      <c r="F33">
        <v>2.6789999999999998</v>
      </c>
    </row>
    <row r="34" spans="2:6" x14ac:dyDescent="0.25">
      <c r="B34" s="64">
        <v>3</v>
      </c>
      <c r="C34" s="64">
        <f t="shared" si="0"/>
        <v>9.8425196850393704</v>
      </c>
      <c r="D34" s="64">
        <v>2.2000000000000002</v>
      </c>
      <c r="E34" s="64">
        <v>11</v>
      </c>
      <c r="F34">
        <v>1.9650000000000001</v>
      </c>
    </row>
    <row r="35" spans="2:6" x14ac:dyDescent="0.25">
      <c r="B35" s="64">
        <v>3.5</v>
      </c>
      <c r="C35" s="64">
        <f t="shared" si="0"/>
        <v>11.48293963254593</v>
      </c>
      <c r="D35" s="64">
        <v>2.2000000000000002</v>
      </c>
      <c r="E35" s="64">
        <v>11</v>
      </c>
      <c r="F35">
        <v>1.143</v>
      </c>
    </row>
    <row r="36" spans="2:6" x14ac:dyDescent="0.25">
      <c r="B36" s="64">
        <v>4</v>
      </c>
      <c r="C36" s="64">
        <f t="shared" si="0"/>
        <v>13.123359580052492</v>
      </c>
      <c r="D36" s="64">
        <v>2.2000000000000002</v>
      </c>
      <c r="E36" s="64">
        <v>11</v>
      </c>
      <c r="F36">
        <v>0.64700000000000002</v>
      </c>
    </row>
    <row r="37" spans="2:6" x14ac:dyDescent="0.25">
      <c r="B37" s="64">
        <v>4.5</v>
      </c>
      <c r="C37" s="64">
        <f t="shared" si="0"/>
        <v>14.763779527559054</v>
      </c>
      <c r="D37" s="64">
        <v>2.2000000000000002</v>
      </c>
      <c r="E37" s="64">
        <v>11</v>
      </c>
      <c r="F37">
        <v>0.49399999999999999</v>
      </c>
    </row>
    <row r="38" spans="2:6" x14ac:dyDescent="0.25">
      <c r="B38" s="64">
        <v>5</v>
      </c>
      <c r="C38" s="64">
        <f t="shared" si="0"/>
        <v>16.404199475065617</v>
      </c>
      <c r="D38" s="64">
        <v>2.2000000000000002</v>
      </c>
      <c r="E38" s="64">
        <v>11</v>
      </c>
      <c r="F38">
        <v>0.34</v>
      </c>
    </row>
    <row r="39" spans="2:6" x14ac:dyDescent="0.25">
      <c r="B39" s="64">
        <v>5.5</v>
      </c>
      <c r="C39" s="64">
        <f t="shared" si="0"/>
        <v>18.044619422572179</v>
      </c>
      <c r="D39" s="64">
        <v>2.2000000000000002</v>
      </c>
      <c r="E39" s="64">
        <v>11</v>
      </c>
      <c r="F39">
        <v>0.14699999999999999</v>
      </c>
    </row>
    <row r="40" spans="2:6" x14ac:dyDescent="0.25">
      <c r="B40" s="64">
        <v>6</v>
      </c>
      <c r="C40" s="64">
        <f t="shared" si="0"/>
        <v>19.685039370078741</v>
      </c>
      <c r="D40" s="64">
        <v>2.2000000000000002</v>
      </c>
      <c r="E40" s="64">
        <v>11</v>
      </c>
      <c r="F40">
        <v>3.4000000000000002E-2</v>
      </c>
    </row>
    <row r="41" spans="2:6" x14ac:dyDescent="0.25">
      <c r="B41" s="64">
        <v>0.5</v>
      </c>
      <c r="C41" s="64">
        <f t="shared" si="0"/>
        <v>1.6404199475065615</v>
      </c>
      <c r="D41" s="64">
        <v>2.2000000000000002</v>
      </c>
      <c r="E41" s="64">
        <v>13</v>
      </c>
      <c r="F41">
        <v>3.1E-2</v>
      </c>
    </row>
    <row r="42" spans="2:6" x14ac:dyDescent="0.25">
      <c r="B42" s="64">
        <v>1</v>
      </c>
      <c r="C42" s="64">
        <f t="shared" si="0"/>
        <v>3.280839895013123</v>
      </c>
      <c r="D42" s="64">
        <v>2.2000000000000002</v>
      </c>
      <c r="E42" s="64">
        <v>13</v>
      </c>
      <c r="F42">
        <v>0.57599999999999996</v>
      </c>
    </row>
    <row r="43" spans="2:6" x14ac:dyDescent="0.25">
      <c r="B43" s="64">
        <v>1.5</v>
      </c>
      <c r="C43" s="64">
        <f t="shared" si="0"/>
        <v>4.9212598425196852</v>
      </c>
      <c r="D43" s="64">
        <v>2.2000000000000002</v>
      </c>
      <c r="E43" s="64">
        <v>13</v>
      </c>
      <c r="F43">
        <v>1.986</v>
      </c>
    </row>
    <row r="44" spans="2:6" x14ac:dyDescent="0.25">
      <c r="B44" s="64">
        <v>2</v>
      </c>
      <c r="C44" s="64">
        <f t="shared" si="0"/>
        <v>6.561679790026246</v>
      </c>
      <c r="D44" s="64">
        <v>2.2000000000000002</v>
      </c>
      <c r="E44" s="64">
        <v>13</v>
      </c>
      <c r="F44">
        <v>2.06</v>
      </c>
    </row>
    <row r="45" spans="2:6" x14ac:dyDescent="0.25">
      <c r="B45" s="64">
        <v>2.5</v>
      </c>
      <c r="C45" s="64">
        <f t="shared" si="0"/>
        <v>8.2020997375328086</v>
      </c>
      <c r="D45" s="64">
        <v>2.2000000000000002</v>
      </c>
      <c r="E45" s="64">
        <v>13</v>
      </c>
      <c r="F45">
        <v>1.6579999999999999</v>
      </c>
    </row>
    <row r="46" spans="2:6" x14ac:dyDescent="0.25">
      <c r="B46" s="64">
        <v>3</v>
      </c>
      <c r="C46" s="64">
        <f t="shared" si="0"/>
        <v>9.8425196850393704</v>
      </c>
      <c r="D46" s="64">
        <v>2.2000000000000002</v>
      </c>
      <c r="E46" s="64">
        <v>13</v>
      </c>
      <c r="F46">
        <v>1.1919999999999999</v>
      </c>
    </row>
    <row r="47" spans="2:6" x14ac:dyDescent="0.25">
      <c r="B47" s="64">
        <v>3.5</v>
      </c>
      <c r="C47" s="64">
        <f t="shared" si="0"/>
        <v>11.48293963254593</v>
      </c>
      <c r="D47" s="64">
        <v>2.2000000000000002</v>
      </c>
      <c r="E47" s="64">
        <v>13</v>
      </c>
      <c r="F47">
        <v>0.64400000000000002</v>
      </c>
    </row>
    <row r="48" spans="2:6" x14ac:dyDescent="0.25">
      <c r="B48" s="64">
        <v>4</v>
      </c>
      <c r="C48" s="64">
        <f t="shared" si="0"/>
        <v>13.123359580052492</v>
      </c>
      <c r="D48" s="64">
        <v>2.2000000000000002</v>
      </c>
      <c r="E48" s="64">
        <v>13</v>
      </c>
      <c r="F48">
        <v>0.38600000000000001</v>
      </c>
    </row>
    <row r="49" spans="2:6" x14ac:dyDescent="0.25">
      <c r="B49" s="64">
        <v>4.5</v>
      </c>
      <c r="C49" s="64">
        <f t="shared" si="0"/>
        <v>14.763779527559054</v>
      </c>
      <c r="D49" s="64">
        <v>2.2000000000000002</v>
      </c>
      <c r="E49" s="64">
        <v>13</v>
      </c>
      <c r="F49">
        <v>0.29099999999999998</v>
      </c>
    </row>
    <row r="50" spans="2:6" x14ac:dyDescent="0.25">
      <c r="B50" s="64">
        <v>5</v>
      </c>
      <c r="C50" s="64">
        <f t="shared" si="0"/>
        <v>16.404199475065617</v>
      </c>
      <c r="D50" s="64">
        <v>2.2000000000000002</v>
      </c>
      <c r="E50" s="64">
        <v>13</v>
      </c>
      <c r="F50">
        <v>0.13500000000000001</v>
      </c>
    </row>
    <row r="51" spans="2:6" x14ac:dyDescent="0.25">
      <c r="B51" s="64">
        <v>5.5</v>
      </c>
      <c r="C51" s="64">
        <f t="shared" si="0"/>
        <v>18.044619422572179</v>
      </c>
      <c r="D51" s="64">
        <v>2.2000000000000002</v>
      </c>
      <c r="E51" s="64">
        <v>13</v>
      </c>
      <c r="F51">
        <v>0.13200000000000001</v>
      </c>
    </row>
    <row r="52" spans="2:6" x14ac:dyDescent="0.25">
      <c r="B52" s="64">
        <v>6</v>
      </c>
      <c r="C52" s="64">
        <f t="shared" si="0"/>
        <v>19.685039370078741</v>
      </c>
      <c r="D52" s="64">
        <v>2.2000000000000002</v>
      </c>
      <c r="E52" s="64">
        <v>13</v>
      </c>
      <c r="F52">
        <v>5.5E-2</v>
      </c>
    </row>
    <row r="53" spans="2:6" x14ac:dyDescent="0.25">
      <c r="B53" s="64">
        <v>6.5</v>
      </c>
      <c r="C53" s="64">
        <f t="shared" si="0"/>
        <v>21.325459317585302</v>
      </c>
      <c r="D53" s="64">
        <v>2.2000000000000002</v>
      </c>
      <c r="E53" s="64">
        <v>13</v>
      </c>
      <c r="F53">
        <v>3.6999999999999998E-2</v>
      </c>
    </row>
    <row r="54" spans="2:6" x14ac:dyDescent="0.25">
      <c r="B54" s="64">
        <v>7</v>
      </c>
      <c r="C54" s="64">
        <f t="shared" si="0"/>
        <v>22.965879265091861</v>
      </c>
      <c r="D54" s="64">
        <v>2.2000000000000002</v>
      </c>
      <c r="E54" s="64">
        <v>13</v>
      </c>
      <c r="F54">
        <v>8.9999999999999993E-3</v>
      </c>
    </row>
    <row r="55" spans="2:6" x14ac:dyDescent="0.25">
      <c r="B55" s="64">
        <v>7.5</v>
      </c>
      <c r="C55" s="64">
        <f t="shared" si="0"/>
        <v>24.606299212598422</v>
      </c>
      <c r="D55" s="64">
        <v>2.2000000000000002</v>
      </c>
      <c r="E55" s="64">
        <v>13</v>
      </c>
      <c r="F55">
        <v>3.0000000000000001E-3</v>
      </c>
    </row>
    <row r="56" spans="2:6" x14ac:dyDescent="0.25">
      <c r="B56" s="64">
        <v>0.5</v>
      </c>
      <c r="C56" s="64">
        <f t="shared" si="0"/>
        <v>1.6404199475065615</v>
      </c>
      <c r="D56" s="64">
        <v>2.2000000000000002</v>
      </c>
      <c r="E56" s="64">
        <v>15</v>
      </c>
      <c r="F56">
        <v>1.7999999999999999E-2</v>
      </c>
    </row>
    <row r="57" spans="2:6" x14ac:dyDescent="0.25">
      <c r="B57" s="64">
        <v>1</v>
      </c>
      <c r="C57" s="64">
        <f t="shared" si="0"/>
        <v>3.280839895013123</v>
      </c>
      <c r="D57" s="64">
        <v>2.2000000000000002</v>
      </c>
      <c r="E57" s="64">
        <v>15</v>
      </c>
      <c r="F57">
        <v>0.441</v>
      </c>
    </row>
    <row r="58" spans="2:6" x14ac:dyDescent="0.25">
      <c r="B58" s="64">
        <v>1.5</v>
      </c>
      <c r="C58" s="64">
        <f t="shared" si="0"/>
        <v>4.9212598425196852</v>
      </c>
      <c r="D58" s="64">
        <v>2.2000000000000002</v>
      </c>
      <c r="E58" s="64">
        <v>15</v>
      </c>
      <c r="F58">
        <v>0.74199999999999999</v>
      </c>
    </row>
    <row r="59" spans="2:6" x14ac:dyDescent="0.25">
      <c r="B59" s="64">
        <v>2</v>
      </c>
      <c r="C59" s="64">
        <f t="shared" si="0"/>
        <v>6.561679790026246</v>
      </c>
      <c r="D59" s="64">
        <v>2.2000000000000002</v>
      </c>
      <c r="E59" s="64">
        <v>15</v>
      </c>
      <c r="F59">
        <v>0.60699999999999998</v>
      </c>
    </row>
    <row r="60" spans="2:6" x14ac:dyDescent="0.25">
      <c r="B60" s="64">
        <v>2.5</v>
      </c>
      <c r="C60" s="64">
        <f t="shared" si="0"/>
        <v>8.2020997375328086</v>
      </c>
      <c r="D60" s="64">
        <v>2.2000000000000002</v>
      </c>
      <c r="E60" s="64">
        <v>15</v>
      </c>
      <c r="F60">
        <v>0.46</v>
      </c>
    </row>
    <row r="61" spans="2:6" x14ac:dyDescent="0.25">
      <c r="B61" s="64">
        <v>3</v>
      </c>
      <c r="C61" s="64">
        <f t="shared" si="0"/>
        <v>9.8425196850393704</v>
      </c>
      <c r="D61" s="64">
        <v>2.2000000000000002</v>
      </c>
      <c r="E61" s="64">
        <v>15</v>
      </c>
      <c r="F61">
        <v>0.28799999999999998</v>
      </c>
    </row>
    <row r="62" spans="2:6" x14ac:dyDescent="0.25">
      <c r="B62" s="64">
        <v>3.5</v>
      </c>
      <c r="C62" s="64">
        <f t="shared" si="0"/>
        <v>11.48293963254593</v>
      </c>
      <c r="D62" s="64">
        <v>2.2000000000000002</v>
      </c>
      <c r="E62" s="64">
        <v>15</v>
      </c>
      <c r="F62">
        <v>0.20499999999999999</v>
      </c>
    </row>
    <row r="63" spans="2:6" x14ac:dyDescent="0.25">
      <c r="B63" s="64">
        <v>4</v>
      </c>
      <c r="C63" s="64">
        <f t="shared" si="0"/>
        <v>13.123359580052492</v>
      </c>
      <c r="D63" s="64">
        <v>2.2000000000000002</v>
      </c>
      <c r="E63" s="64">
        <v>15</v>
      </c>
      <c r="F63">
        <v>9.5000000000000001E-2</v>
      </c>
    </row>
    <row r="64" spans="2:6" x14ac:dyDescent="0.25">
      <c r="B64" s="64">
        <v>4.5</v>
      </c>
      <c r="C64" s="64">
        <f t="shared" si="0"/>
        <v>14.763779527559054</v>
      </c>
      <c r="D64" s="64">
        <v>2.2000000000000002</v>
      </c>
      <c r="E64" s="64">
        <v>15</v>
      </c>
      <c r="F64">
        <v>7.3999999999999996E-2</v>
      </c>
    </row>
    <row r="65" spans="2:6" x14ac:dyDescent="0.25">
      <c r="B65" s="64">
        <v>5</v>
      </c>
      <c r="C65" s="64">
        <f t="shared" si="0"/>
        <v>16.404199475065617</v>
      </c>
      <c r="D65" s="64">
        <v>2.2000000000000002</v>
      </c>
      <c r="E65" s="64">
        <v>15</v>
      </c>
      <c r="F65">
        <v>9.5000000000000001E-2</v>
      </c>
    </row>
    <row r="66" spans="2:6" x14ac:dyDescent="0.25">
      <c r="B66" s="64">
        <v>5.5</v>
      </c>
      <c r="C66" s="64">
        <f t="shared" si="0"/>
        <v>18.044619422572179</v>
      </c>
      <c r="D66" s="64">
        <v>2.2000000000000002</v>
      </c>
      <c r="E66" s="64">
        <v>15</v>
      </c>
      <c r="F66">
        <v>8.8999999999999996E-2</v>
      </c>
    </row>
    <row r="67" spans="2:6" x14ac:dyDescent="0.25">
      <c r="B67" s="64">
        <v>6</v>
      </c>
      <c r="C67" s="64">
        <f t="shared" si="0"/>
        <v>19.685039370078741</v>
      </c>
      <c r="D67" s="64">
        <v>2.2000000000000002</v>
      </c>
      <c r="E67" s="64">
        <v>15</v>
      </c>
      <c r="F67">
        <v>3.4000000000000002E-2</v>
      </c>
    </row>
    <row r="68" spans="2:6" x14ac:dyDescent="0.25">
      <c r="B68" s="64">
        <v>6.5</v>
      </c>
      <c r="C68" s="64">
        <f t="shared" ref="C68:C88" si="1">B68/0.3048</f>
        <v>21.325459317585302</v>
      </c>
      <c r="D68" s="64">
        <v>2.2000000000000002</v>
      </c>
      <c r="E68" s="64">
        <v>15</v>
      </c>
      <c r="F68">
        <v>2.5000000000000001E-2</v>
      </c>
    </row>
    <row r="69" spans="2:6" x14ac:dyDescent="0.25">
      <c r="B69" s="64">
        <v>7</v>
      </c>
      <c r="C69" s="64">
        <f t="shared" si="1"/>
        <v>22.965879265091861</v>
      </c>
      <c r="D69" s="64">
        <v>2.2000000000000002</v>
      </c>
      <c r="E69" s="64">
        <v>15</v>
      </c>
      <c r="F69">
        <v>1.4999999999999999E-2</v>
      </c>
    </row>
    <row r="70" spans="2:6" x14ac:dyDescent="0.25">
      <c r="B70" s="64">
        <v>7.5</v>
      </c>
      <c r="C70" s="64">
        <f t="shared" si="1"/>
        <v>24.606299212598422</v>
      </c>
      <c r="D70" s="64">
        <v>2.2000000000000002</v>
      </c>
      <c r="E70" s="64">
        <v>15</v>
      </c>
      <c r="F70">
        <v>1.7999999999999999E-2</v>
      </c>
    </row>
    <row r="71" spans="2:6" x14ac:dyDescent="0.25">
      <c r="B71" s="64">
        <v>8</v>
      </c>
      <c r="C71" s="64">
        <f t="shared" si="1"/>
        <v>26.246719160104984</v>
      </c>
      <c r="D71" s="64">
        <v>2.2000000000000002</v>
      </c>
      <c r="E71" s="64">
        <v>15</v>
      </c>
      <c r="F71">
        <v>1.2E-2</v>
      </c>
    </row>
    <row r="72" spans="2:6" x14ac:dyDescent="0.25">
      <c r="B72" s="64">
        <v>0.5</v>
      </c>
      <c r="C72" s="64">
        <f t="shared" si="1"/>
        <v>1.6404199475065615</v>
      </c>
      <c r="D72" s="64">
        <v>2.2000000000000002</v>
      </c>
      <c r="E72" s="64">
        <v>17</v>
      </c>
      <c r="F72">
        <v>6.0000000000000001E-3</v>
      </c>
    </row>
    <row r="73" spans="2:6" x14ac:dyDescent="0.25">
      <c r="B73" s="64">
        <v>1</v>
      </c>
      <c r="C73" s="64">
        <f t="shared" si="1"/>
        <v>3.280839895013123</v>
      </c>
      <c r="D73" s="64">
        <v>2.2000000000000002</v>
      </c>
      <c r="E73" s="64">
        <v>17</v>
      </c>
      <c r="F73">
        <v>1.7999999999999999E-2</v>
      </c>
    </row>
    <row r="74" spans="2:6" x14ac:dyDescent="0.25">
      <c r="B74" s="64">
        <v>1.5</v>
      </c>
      <c r="C74" s="64">
        <f t="shared" si="1"/>
        <v>4.9212598425196852</v>
      </c>
      <c r="D74" s="64">
        <v>2.2000000000000002</v>
      </c>
      <c r="E74" s="64">
        <v>17</v>
      </c>
      <c r="F74">
        <v>4.9000000000000002E-2</v>
      </c>
    </row>
    <row r="75" spans="2:6" x14ac:dyDescent="0.25">
      <c r="B75" s="64">
        <v>2</v>
      </c>
      <c r="C75" s="64">
        <f t="shared" si="1"/>
        <v>6.561679790026246</v>
      </c>
      <c r="D75" s="64">
        <v>2.2000000000000002</v>
      </c>
      <c r="E75" s="64">
        <v>17</v>
      </c>
      <c r="F75">
        <v>2.8000000000000001E-2</v>
      </c>
    </row>
    <row r="76" spans="2:6" x14ac:dyDescent="0.25">
      <c r="B76" s="64">
        <v>2.5</v>
      </c>
      <c r="C76" s="64">
        <f t="shared" si="1"/>
        <v>8.2020997375328086</v>
      </c>
      <c r="D76" s="64">
        <v>2.2000000000000002</v>
      </c>
      <c r="E76" s="64">
        <v>17</v>
      </c>
      <c r="F76">
        <v>2.8000000000000001E-2</v>
      </c>
    </row>
    <row r="77" spans="2:6" x14ac:dyDescent="0.25">
      <c r="B77" s="64">
        <v>3</v>
      </c>
      <c r="C77" s="64">
        <f t="shared" si="1"/>
        <v>9.8425196850393704</v>
      </c>
      <c r="D77" s="64">
        <v>2.2000000000000002</v>
      </c>
      <c r="E77" s="64">
        <v>17</v>
      </c>
      <c r="F77">
        <v>1.4999999999999999E-2</v>
      </c>
    </row>
    <row r="78" spans="2:6" x14ac:dyDescent="0.25">
      <c r="B78" s="64">
        <v>3.5</v>
      </c>
      <c r="C78" s="64">
        <f t="shared" si="1"/>
        <v>11.48293963254593</v>
      </c>
      <c r="D78" s="64">
        <v>2.2000000000000002</v>
      </c>
      <c r="E78" s="64">
        <v>17</v>
      </c>
      <c r="F78">
        <v>2.5000000000000001E-2</v>
      </c>
    </row>
    <row r="79" spans="2:6" x14ac:dyDescent="0.25">
      <c r="B79" s="64">
        <v>4</v>
      </c>
      <c r="C79" s="64">
        <f t="shared" si="1"/>
        <v>13.123359580052492</v>
      </c>
      <c r="D79" s="64">
        <v>2.2000000000000002</v>
      </c>
      <c r="E79" s="64">
        <v>17</v>
      </c>
      <c r="F79">
        <v>3.1E-2</v>
      </c>
    </row>
    <row r="80" spans="2:6" x14ac:dyDescent="0.25">
      <c r="B80" s="64">
        <v>4.5</v>
      </c>
      <c r="C80" s="64">
        <f t="shared" si="1"/>
        <v>14.763779527559054</v>
      </c>
      <c r="D80" s="64">
        <v>2.2000000000000002</v>
      </c>
      <c r="E80" s="64">
        <v>17</v>
      </c>
      <c r="F80">
        <v>1.7999999999999999E-2</v>
      </c>
    </row>
    <row r="81" spans="2:6" x14ac:dyDescent="0.25">
      <c r="B81" s="64">
        <v>5</v>
      </c>
      <c r="C81" s="64">
        <f t="shared" si="1"/>
        <v>16.404199475065617</v>
      </c>
      <c r="D81" s="64">
        <v>2.2000000000000002</v>
      </c>
      <c r="E81" s="64">
        <v>17</v>
      </c>
      <c r="F81">
        <v>6.0000000000000001E-3</v>
      </c>
    </row>
    <row r="82" spans="2:6" x14ac:dyDescent="0.25">
      <c r="B82" s="64">
        <v>5.5</v>
      </c>
      <c r="C82" s="64">
        <f t="shared" si="1"/>
        <v>18.044619422572179</v>
      </c>
      <c r="D82" s="64">
        <v>2.2000000000000002</v>
      </c>
      <c r="E82" s="64">
        <v>17</v>
      </c>
      <c r="F82">
        <v>4.5999999999999999E-2</v>
      </c>
    </row>
    <row r="83" spans="2:6" x14ac:dyDescent="0.25">
      <c r="B83" s="64">
        <v>6</v>
      </c>
      <c r="C83" s="64">
        <f t="shared" si="1"/>
        <v>19.685039370078741</v>
      </c>
      <c r="D83" s="64">
        <v>2.2000000000000002</v>
      </c>
      <c r="E83" s="64">
        <v>17</v>
      </c>
      <c r="F83">
        <v>1.2E-2</v>
      </c>
    </row>
    <row r="84" spans="2:6" x14ac:dyDescent="0.25">
      <c r="B84" s="64">
        <v>1.5</v>
      </c>
      <c r="C84" s="64">
        <f t="shared" si="1"/>
        <v>4.9212598425196852</v>
      </c>
      <c r="D84" s="64">
        <v>2.2000000000000002</v>
      </c>
      <c r="E84" s="64">
        <v>19</v>
      </c>
      <c r="F84">
        <v>3.0000000000000001E-3</v>
      </c>
    </row>
    <row r="85" spans="2:6" x14ac:dyDescent="0.25">
      <c r="B85" s="64">
        <v>2</v>
      </c>
      <c r="C85" s="64">
        <f t="shared" si="1"/>
        <v>6.561679790026246</v>
      </c>
      <c r="D85" s="64">
        <v>2.2000000000000002</v>
      </c>
      <c r="E85" s="64">
        <v>19</v>
      </c>
      <c r="F85">
        <v>3.0000000000000001E-3</v>
      </c>
    </row>
    <row r="86" spans="2:6" x14ac:dyDescent="0.25">
      <c r="B86" s="64">
        <v>2.5</v>
      </c>
      <c r="C86" s="64">
        <f t="shared" si="1"/>
        <v>8.2020997375328086</v>
      </c>
      <c r="D86" s="64">
        <v>2.2000000000000002</v>
      </c>
      <c r="E86" s="64">
        <v>19</v>
      </c>
      <c r="F86">
        <v>8.9999999999999993E-3</v>
      </c>
    </row>
    <row r="87" spans="2:6" x14ac:dyDescent="0.25">
      <c r="B87" s="64">
        <v>3</v>
      </c>
      <c r="C87" s="64">
        <f t="shared" si="1"/>
        <v>9.8425196850393704</v>
      </c>
      <c r="D87" s="64">
        <v>2.2000000000000002</v>
      </c>
      <c r="E87" s="64">
        <v>19</v>
      </c>
      <c r="F87">
        <v>3.0000000000000001E-3</v>
      </c>
    </row>
    <row r="88" spans="2:6" x14ac:dyDescent="0.25">
      <c r="B88" s="64">
        <v>3.5</v>
      </c>
      <c r="C88" s="64">
        <f t="shared" si="1"/>
        <v>11.48293963254593</v>
      </c>
      <c r="D88" s="64">
        <v>2.2000000000000002</v>
      </c>
      <c r="E88" s="64">
        <v>19</v>
      </c>
      <c r="F88">
        <v>3.0000000000000001E-3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1"/>
  </sheetPr>
  <dimension ref="A1:J604"/>
  <sheetViews>
    <sheetView topLeftCell="A176" workbookViewId="0">
      <selection activeCell="A176" sqref="A176"/>
    </sheetView>
  </sheetViews>
  <sheetFormatPr defaultColWidth="9.140625" defaultRowHeight="15" x14ac:dyDescent="0.25"/>
  <cols>
    <col min="1" max="4" width="9.140625" style="66"/>
    <col min="5" max="5" width="6" style="66" customWidth="1"/>
    <col min="6" max="6" width="18" style="66" customWidth="1"/>
    <col min="7" max="7" width="9.140625" style="66"/>
    <col min="8" max="8" width="39.85546875" style="66" bestFit="1" customWidth="1"/>
    <col min="9" max="16384" width="9.140625" style="66"/>
  </cols>
  <sheetData>
    <row r="1" spans="1:10" x14ac:dyDescent="0.25">
      <c r="A1" s="65"/>
      <c r="B1" s="64" t="s">
        <v>81</v>
      </c>
      <c r="C1" s="64" t="s">
        <v>81</v>
      </c>
      <c r="D1" s="64" t="s">
        <v>123</v>
      </c>
      <c r="E1" s="64" t="s">
        <v>118</v>
      </c>
      <c r="F1" s="64" t="s">
        <v>186</v>
      </c>
      <c r="G1" s="64" t="s">
        <v>187</v>
      </c>
    </row>
    <row r="2" spans="1:10" x14ac:dyDescent="0.25">
      <c r="A2" s="65"/>
      <c r="B2" s="64" t="s">
        <v>95</v>
      </c>
      <c r="C2" s="64" t="s">
        <v>80</v>
      </c>
      <c r="D2" s="64" t="s">
        <v>181</v>
      </c>
      <c r="E2" s="64" t="s">
        <v>124</v>
      </c>
      <c r="F2" s="64" t="s">
        <v>82</v>
      </c>
      <c r="G2" s="64" t="s">
        <v>181</v>
      </c>
    </row>
    <row r="3" spans="1:10" x14ac:dyDescent="0.25">
      <c r="A3" s="67">
        <v>1</v>
      </c>
      <c r="B3" s="64">
        <v>0.75</v>
      </c>
      <c r="C3" s="64">
        <f>B3/0.3048</f>
        <v>2.4606299212598426</v>
      </c>
      <c r="D3" s="71">
        <f>IF(E3&lt;9,1,IF(E3&gt;12,8,2))</f>
        <v>1</v>
      </c>
      <c r="E3" s="64">
        <v>7.5</v>
      </c>
      <c r="F3" s="64">
        <f>G3*100</f>
        <v>5.5E-2</v>
      </c>
      <c r="G3" s="64">
        <v>5.5000000000000003E-4</v>
      </c>
    </row>
    <row r="4" spans="1:10" x14ac:dyDescent="0.25">
      <c r="A4" s="67">
        <f t="shared" ref="A4:A67" si="0">A3+1</f>
        <v>2</v>
      </c>
      <c r="B4" s="64">
        <v>0.75</v>
      </c>
      <c r="C4" s="64">
        <f t="shared" ref="C4:C67" si="1">B4/0.3048</f>
        <v>2.4606299212598426</v>
      </c>
      <c r="D4" s="71">
        <f t="shared" ref="D4:D67" si="2">IF(E4&lt;9,1,IF(E4&gt;12,8,2))</f>
        <v>1</v>
      </c>
      <c r="E4" s="64">
        <v>8.5</v>
      </c>
      <c r="F4" s="64">
        <f t="shared" ref="F4:F67" si="3">G4*100</f>
        <v>3.7999999999999999E-2</v>
      </c>
      <c r="G4" s="64">
        <v>3.7999999999999997E-4</v>
      </c>
    </row>
    <row r="5" spans="1:10" x14ac:dyDescent="0.25">
      <c r="A5" s="67">
        <f t="shared" si="0"/>
        <v>3</v>
      </c>
      <c r="B5" s="64">
        <v>1</v>
      </c>
      <c r="C5" s="64">
        <f t="shared" si="1"/>
        <v>3.280839895013123</v>
      </c>
      <c r="D5" s="71">
        <f t="shared" si="2"/>
        <v>1</v>
      </c>
      <c r="E5" s="64">
        <v>4.5</v>
      </c>
      <c r="F5" s="64">
        <f t="shared" si="3"/>
        <v>1E-3</v>
      </c>
      <c r="G5" s="64">
        <v>1.0000000000000001E-5</v>
      </c>
    </row>
    <row r="6" spans="1:10" x14ac:dyDescent="0.25">
      <c r="A6" s="67">
        <f t="shared" si="0"/>
        <v>4</v>
      </c>
      <c r="B6" s="64">
        <v>1</v>
      </c>
      <c r="C6" s="64">
        <f t="shared" si="1"/>
        <v>3.280839895013123</v>
      </c>
      <c r="D6" s="71">
        <f t="shared" si="2"/>
        <v>1</v>
      </c>
      <c r="E6" s="64">
        <v>5.5</v>
      </c>
      <c r="F6" s="64">
        <f t="shared" si="3"/>
        <v>2.9999999999999996E-3</v>
      </c>
      <c r="G6" s="64">
        <v>2.9999999999999997E-5</v>
      </c>
      <c r="H6" s="68"/>
      <c r="I6" s="69"/>
    </row>
    <row r="7" spans="1:10" x14ac:dyDescent="0.25">
      <c r="A7" s="67">
        <f t="shared" si="0"/>
        <v>5</v>
      </c>
      <c r="B7" s="64">
        <v>1</v>
      </c>
      <c r="C7" s="64">
        <f t="shared" si="1"/>
        <v>3.280839895013123</v>
      </c>
      <c r="D7" s="71">
        <f t="shared" si="2"/>
        <v>1</v>
      </c>
      <c r="E7" s="64">
        <v>6.5</v>
      </c>
      <c r="F7" s="64">
        <f t="shared" si="3"/>
        <v>2.2000000000000002E-2</v>
      </c>
      <c r="G7" s="64">
        <v>2.2000000000000001E-4</v>
      </c>
      <c r="H7" s="68"/>
      <c r="I7" s="69"/>
    </row>
    <row r="8" spans="1:10" x14ac:dyDescent="0.25">
      <c r="A8" s="67">
        <f t="shared" si="0"/>
        <v>6</v>
      </c>
      <c r="B8" s="64">
        <v>1</v>
      </c>
      <c r="C8" s="64">
        <f t="shared" si="1"/>
        <v>3.280839895013123</v>
      </c>
      <c r="D8" s="71">
        <f t="shared" si="2"/>
        <v>1</v>
      </c>
      <c r="E8" s="64">
        <v>7.5</v>
      </c>
      <c r="F8" s="64">
        <f t="shared" si="3"/>
        <v>1.7329999999999999</v>
      </c>
      <c r="G8" s="64">
        <v>1.7329999999999998E-2</v>
      </c>
      <c r="H8" s="68"/>
      <c r="I8" s="69"/>
    </row>
    <row r="9" spans="1:10" x14ac:dyDescent="0.25">
      <c r="A9" s="67">
        <f t="shared" si="0"/>
        <v>7</v>
      </c>
      <c r="B9" s="64">
        <v>1</v>
      </c>
      <c r="C9" s="64">
        <f t="shared" si="1"/>
        <v>3.280839895013123</v>
      </c>
      <c r="D9" s="71">
        <f t="shared" si="2"/>
        <v>1</v>
      </c>
      <c r="E9" s="64">
        <v>8.5</v>
      </c>
      <c r="F9" s="64">
        <f t="shared" si="3"/>
        <v>1.3089999999999999</v>
      </c>
      <c r="G9" s="64">
        <v>1.3089999999999999E-2</v>
      </c>
      <c r="H9" s="68"/>
      <c r="I9" s="69"/>
    </row>
    <row r="10" spans="1:10" x14ac:dyDescent="0.25">
      <c r="A10" s="67">
        <f t="shared" si="0"/>
        <v>8</v>
      </c>
      <c r="B10" s="64">
        <v>1</v>
      </c>
      <c r="C10" s="64">
        <f t="shared" si="1"/>
        <v>3.280839895013123</v>
      </c>
      <c r="D10" s="71">
        <f t="shared" si="2"/>
        <v>2</v>
      </c>
      <c r="E10" s="64">
        <v>9.5</v>
      </c>
      <c r="F10" s="64">
        <f t="shared" si="3"/>
        <v>5.899999999999999E-2</v>
      </c>
      <c r="G10" s="64">
        <v>5.8999999999999992E-4</v>
      </c>
    </row>
    <row r="11" spans="1:10" x14ac:dyDescent="0.25">
      <c r="A11" s="67">
        <f t="shared" si="0"/>
        <v>9</v>
      </c>
      <c r="B11" s="64">
        <v>1</v>
      </c>
      <c r="C11" s="64">
        <f t="shared" si="1"/>
        <v>3.280839895013123</v>
      </c>
      <c r="D11" s="71">
        <f t="shared" si="2"/>
        <v>2</v>
      </c>
      <c r="E11" s="64">
        <v>10.5</v>
      </c>
      <c r="F11" s="64">
        <f t="shared" si="3"/>
        <v>1.5000000000000001E-2</v>
      </c>
      <c r="G11" s="64">
        <v>1.5000000000000001E-4</v>
      </c>
      <c r="I11" s="68"/>
      <c r="J11" s="68"/>
    </row>
    <row r="12" spans="1:10" x14ac:dyDescent="0.25">
      <c r="A12" s="67">
        <f t="shared" si="0"/>
        <v>10</v>
      </c>
      <c r="B12" s="64">
        <v>1</v>
      </c>
      <c r="C12" s="64">
        <f t="shared" si="1"/>
        <v>3.280839895013123</v>
      </c>
      <c r="D12" s="71">
        <f t="shared" si="2"/>
        <v>2</v>
      </c>
      <c r="E12" s="64">
        <v>11.5</v>
      </c>
      <c r="F12" s="64">
        <f t="shared" si="3"/>
        <v>7.000000000000001E-3</v>
      </c>
      <c r="G12" s="64">
        <v>7.0000000000000007E-5</v>
      </c>
      <c r="H12" s="70"/>
      <c r="I12" s="69"/>
      <c r="J12" s="69"/>
    </row>
    <row r="13" spans="1:10" x14ac:dyDescent="0.25">
      <c r="A13" s="67">
        <f t="shared" si="0"/>
        <v>11</v>
      </c>
      <c r="B13" s="64">
        <v>1</v>
      </c>
      <c r="C13" s="64">
        <f t="shared" si="1"/>
        <v>3.280839895013123</v>
      </c>
      <c r="D13" s="71">
        <f t="shared" si="2"/>
        <v>8</v>
      </c>
      <c r="E13" s="64">
        <v>12.5</v>
      </c>
      <c r="F13" s="64">
        <f t="shared" si="3"/>
        <v>4.9999999999999992E-3</v>
      </c>
      <c r="G13" s="64">
        <v>4.9999999999999996E-5</v>
      </c>
      <c r="H13" s="70"/>
      <c r="I13" s="69"/>
      <c r="J13" s="69"/>
    </row>
    <row r="14" spans="1:10" x14ac:dyDescent="0.25">
      <c r="A14" s="67">
        <f t="shared" si="0"/>
        <v>12</v>
      </c>
      <c r="B14" s="64">
        <v>1</v>
      </c>
      <c r="C14" s="64">
        <f t="shared" si="1"/>
        <v>3.280839895013123</v>
      </c>
      <c r="D14" s="71">
        <f t="shared" si="2"/>
        <v>8</v>
      </c>
      <c r="E14" s="64">
        <v>13.5</v>
      </c>
      <c r="F14" s="64">
        <f t="shared" si="3"/>
        <v>1E-3</v>
      </c>
      <c r="G14" s="64">
        <v>1.0000000000000001E-5</v>
      </c>
      <c r="H14" s="70"/>
      <c r="I14" s="69"/>
      <c r="J14" s="69"/>
    </row>
    <row r="15" spans="1:10" x14ac:dyDescent="0.25">
      <c r="A15" s="67">
        <f t="shared" si="0"/>
        <v>13</v>
      </c>
      <c r="B15" s="64">
        <v>1.25</v>
      </c>
      <c r="C15" s="64">
        <f t="shared" si="1"/>
        <v>4.1010498687664043</v>
      </c>
      <c r="D15" s="71">
        <f t="shared" si="2"/>
        <v>1</v>
      </c>
      <c r="E15" s="64">
        <v>4.5</v>
      </c>
      <c r="F15" s="64">
        <f t="shared" si="3"/>
        <v>2.2000000000000002E-2</v>
      </c>
      <c r="G15" s="64">
        <v>2.2000000000000001E-4</v>
      </c>
    </row>
    <row r="16" spans="1:10" x14ac:dyDescent="0.25">
      <c r="A16" s="67">
        <f t="shared" si="0"/>
        <v>14</v>
      </c>
      <c r="B16" s="64">
        <v>1.25</v>
      </c>
      <c r="C16" s="64">
        <f t="shared" si="1"/>
        <v>4.1010498687664043</v>
      </c>
      <c r="D16" s="71">
        <f t="shared" si="2"/>
        <v>1</v>
      </c>
      <c r="E16" s="64">
        <v>5.5</v>
      </c>
      <c r="F16" s="64">
        <f t="shared" si="3"/>
        <v>0.11200000000000002</v>
      </c>
      <c r="G16" s="64">
        <v>1.1200000000000001E-3</v>
      </c>
    </row>
    <row r="17" spans="1:7" x14ac:dyDescent="0.25">
      <c r="A17" s="67">
        <f t="shared" si="0"/>
        <v>15</v>
      </c>
      <c r="B17" s="64">
        <v>1.25</v>
      </c>
      <c r="C17" s="64">
        <f t="shared" si="1"/>
        <v>4.1010498687664043</v>
      </c>
      <c r="D17" s="71">
        <f t="shared" si="2"/>
        <v>1</v>
      </c>
      <c r="E17" s="64">
        <v>6.5</v>
      </c>
      <c r="F17" s="64">
        <f t="shared" si="3"/>
        <v>0.41499999999999998</v>
      </c>
      <c r="G17" s="64">
        <v>4.15E-3</v>
      </c>
    </row>
    <row r="18" spans="1:7" x14ac:dyDescent="0.25">
      <c r="A18" s="67">
        <f t="shared" si="0"/>
        <v>16</v>
      </c>
      <c r="B18" s="64">
        <v>1.25</v>
      </c>
      <c r="C18" s="64">
        <f t="shared" si="1"/>
        <v>4.1010498687664043</v>
      </c>
      <c r="D18" s="71">
        <f t="shared" si="2"/>
        <v>1</v>
      </c>
      <c r="E18" s="64">
        <v>7.5</v>
      </c>
      <c r="F18" s="64">
        <f t="shared" si="3"/>
        <v>4.3830000000000009</v>
      </c>
      <c r="G18" s="64">
        <v>4.3830000000000008E-2</v>
      </c>
    </row>
    <row r="19" spans="1:7" x14ac:dyDescent="0.25">
      <c r="A19" s="67">
        <f t="shared" si="0"/>
        <v>17</v>
      </c>
      <c r="B19" s="64">
        <v>1.25</v>
      </c>
      <c r="C19" s="64">
        <f t="shared" si="1"/>
        <v>4.1010498687664043</v>
      </c>
      <c r="D19" s="71">
        <f t="shared" si="2"/>
        <v>1</v>
      </c>
      <c r="E19" s="64">
        <v>8.5</v>
      </c>
      <c r="F19" s="64">
        <f t="shared" si="3"/>
        <v>4.8530000000000006</v>
      </c>
      <c r="G19" s="64">
        <v>4.8530000000000004E-2</v>
      </c>
    </row>
    <row r="20" spans="1:7" x14ac:dyDescent="0.25">
      <c r="A20" s="67">
        <f t="shared" si="0"/>
        <v>18</v>
      </c>
      <c r="B20" s="64">
        <v>1.25</v>
      </c>
      <c r="C20" s="64">
        <f t="shared" si="1"/>
        <v>4.1010498687664043</v>
      </c>
      <c r="D20" s="71">
        <f t="shared" si="2"/>
        <v>2</v>
      </c>
      <c r="E20" s="64">
        <v>9.5</v>
      </c>
      <c r="F20" s="64">
        <f t="shared" si="3"/>
        <v>0.48499999999999999</v>
      </c>
      <c r="G20" s="64">
        <v>4.8500000000000001E-3</v>
      </c>
    </row>
    <row r="21" spans="1:7" x14ac:dyDescent="0.25">
      <c r="A21" s="67">
        <f t="shared" si="0"/>
        <v>19</v>
      </c>
      <c r="B21" s="64">
        <v>1.25</v>
      </c>
      <c r="C21" s="64">
        <f t="shared" si="1"/>
        <v>4.1010498687664043</v>
      </c>
      <c r="D21" s="71">
        <f t="shared" si="2"/>
        <v>2</v>
      </c>
      <c r="E21" s="64">
        <v>10.5</v>
      </c>
      <c r="F21" s="64">
        <f t="shared" si="3"/>
        <v>0.13500000000000001</v>
      </c>
      <c r="G21" s="64">
        <v>1.3500000000000001E-3</v>
      </c>
    </row>
    <row r="22" spans="1:7" x14ac:dyDescent="0.25">
      <c r="A22" s="67">
        <f t="shared" si="0"/>
        <v>20</v>
      </c>
      <c r="B22" s="64">
        <v>1.25</v>
      </c>
      <c r="C22" s="64">
        <f t="shared" si="1"/>
        <v>4.1010498687664043</v>
      </c>
      <c r="D22" s="71">
        <f t="shared" si="2"/>
        <v>2</v>
      </c>
      <c r="E22" s="64">
        <v>11.5</v>
      </c>
      <c r="F22" s="64">
        <f t="shared" si="3"/>
        <v>4.4000000000000004E-2</v>
      </c>
      <c r="G22" s="64">
        <v>4.4000000000000002E-4</v>
      </c>
    </row>
    <row r="23" spans="1:7" x14ac:dyDescent="0.25">
      <c r="A23" s="67">
        <f t="shared" si="0"/>
        <v>21</v>
      </c>
      <c r="B23" s="64">
        <v>1.25</v>
      </c>
      <c r="C23" s="64">
        <f t="shared" si="1"/>
        <v>4.1010498687664043</v>
      </c>
      <c r="D23" s="71">
        <f t="shared" si="2"/>
        <v>8</v>
      </c>
      <c r="E23" s="64">
        <v>12.5</v>
      </c>
      <c r="F23" s="64">
        <f t="shared" si="3"/>
        <v>2.6000000000000002E-2</v>
      </c>
      <c r="G23" s="64">
        <v>2.6000000000000003E-4</v>
      </c>
    </row>
    <row r="24" spans="1:7" x14ac:dyDescent="0.25">
      <c r="A24" s="67">
        <f t="shared" si="0"/>
        <v>22</v>
      </c>
      <c r="B24" s="64">
        <v>1.25</v>
      </c>
      <c r="C24" s="64">
        <f t="shared" si="1"/>
        <v>4.1010498687664043</v>
      </c>
      <c r="D24" s="71">
        <f t="shared" si="2"/>
        <v>8</v>
      </c>
      <c r="E24" s="64">
        <v>13.5</v>
      </c>
      <c r="F24" s="64">
        <f t="shared" si="3"/>
        <v>1.5000000000000001E-2</v>
      </c>
      <c r="G24" s="64">
        <v>1.5000000000000001E-4</v>
      </c>
    </row>
    <row r="25" spans="1:7" x14ac:dyDescent="0.25">
      <c r="A25" s="67">
        <f t="shared" si="0"/>
        <v>23</v>
      </c>
      <c r="B25" s="64">
        <v>1.25</v>
      </c>
      <c r="C25" s="64">
        <f t="shared" si="1"/>
        <v>4.1010498687664043</v>
      </c>
      <c r="D25" s="71">
        <f t="shared" si="2"/>
        <v>8</v>
      </c>
      <c r="E25" s="64">
        <v>14.5</v>
      </c>
      <c r="F25" s="64">
        <f t="shared" si="3"/>
        <v>1.3000000000000001E-2</v>
      </c>
      <c r="G25" s="64">
        <v>1.3000000000000002E-4</v>
      </c>
    </row>
    <row r="26" spans="1:7" x14ac:dyDescent="0.25">
      <c r="A26" s="67">
        <f t="shared" si="0"/>
        <v>24</v>
      </c>
      <c r="B26" s="64">
        <v>1.25</v>
      </c>
      <c r="C26" s="64">
        <f t="shared" si="1"/>
        <v>4.1010498687664043</v>
      </c>
      <c r="D26" s="71">
        <f t="shared" si="2"/>
        <v>8</v>
      </c>
      <c r="E26" s="64">
        <v>15.5</v>
      </c>
      <c r="F26" s="64">
        <f t="shared" si="3"/>
        <v>8.9999999999999976E-3</v>
      </c>
      <c r="G26" s="64">
        <v>8.9999999999999979E-5</v>
      </c>
    </row>
    <row r="27" spans="1:7" x14ac:dyDescent="0.25">
      <c r="A27" s="67">
        <f t="shared" si="0"/>
        <v>25</v>
      </c>
      <c r="B27" s="64">
        <v>1.5</v>
      </c>
      <c r="C27" s="64">
        <f t="shared" si="1"/>
        <v>4.9212598425196852</v>
      </c>
      <c r="D27" s="71">
        <f t="shared" si="2"/>
        <v>1</v>
      </c>
      <c r="E27" s="64">
        <v>4.5</v>
      </c>
      <c r="F27" s="64">
        <f t="shared" si="3"/>
        <v>1.1000000000000001E-2</v>
      </c>
      <c r="G27" s="64">
        <v>1.1E-4</v>
      </c>
    </row>
    <row r="28" spans="1:7" x14ac:dyDescent="0.25">
      <c r="A28" s="67">
        <f t="shared" si="0"/>
        <v>26</v>
      </c>
      <c r="B28" s="64">
        <v>1.5</v>
      </c>
      <c r="C28" s="64">
        <f t="shared" si="1"/>
        <v>4.9212598425196852</v>
      </c>
      <c r="D28" s="71">
        <f t="shared" si="2"/>
        <v>1</v>
      </c>
      <c r="E28" s="64">
        <v>5.5</v>
      </c>
      <c r="F28" s="64">
        <f t="shared" si="3"/>
        <v>0.26400000000000001</v>
      </c>
      <c r="G28" s="64">
        <v>2.64E-3</v>
      </c>
    </row>
    <row r="29" spans="1:7" x14ac:dyDescent="0.25">
      <c r="A29" s="67">
        <f t="shared" si="0"/>
        <v>27</v>
      </c>
      <c r="B29" s="64">
        <v>1.5</v>
      </c>
      <c r="C29" s="64">
        <f t="shared" si="1"/>
        <v>4.9212598425196852</v>
      </c>
      <c r="D29" s="71">
        <f t="shared" si="2"/>
        <v>1</v>
      </c>
      <c r="E29" s="64">
        <v>6.5</v>
      </c>
      <c r="F29" s="64">
        <f t="shared" si="3"/>
        <v>1.2829999999999999</v>
      </c>
      <c r="G29" s="64">
        <v>1.2829999999999999E-2</v>
      </c>
    </row>
    <row r="30" spans="1:7" x14ac:dyDescent="0.25">
      <c r="A30" s="67">
        <f t="shared" si="0"/>
        <v>28</v>
      </c>
      <c r="B30" s="64">
        <v>1.5</v>
      </c>
      <c r="C30" s="64">
        <f t="shared" si="1"/>
        <v>4.9212598425196852</v>
      </c>
      <c r="D30" s="71">
        <f t="shared" si="2"/>
        <v>1</v>
      </c>
      <c r="E30" s="64">
        <v>7.5</v>
      </c>
      <c r="F30" s="64">
        <f t="shared" si="3"/>
        <v>5.3040000000000003</v>
      </c>
      <c r="G30" s="64">
        <v>5.3040000000000004E-2</v>
      </c>
    </row>
    <row r="31" spans="1:7" x14ac:dyDescent="0.25">
      <c r="A31" s="67">
        <f t="shared" si="0"/>
        <v>29</v>
      </c>
      <c r="B31" s="64">
        <v>1.5</v>
      </c>
      <c r="C31" s="64">
        <f t="shared" si="1"/>
        <v>4.9212598425196852</v>
      </c>
      <c r="D31" s="71">
        <f t="shared" si="2"/>
        <v>1</v>
      </c>
      <c r="E31" s="64">
        <v>8.5</v>
      </c>
      <c r="F31" s="64">
        <f t="shared" si="3"/>
        <v>5.3150000000000004</v>
      </c>
      <c r="G31" s="64">
        <v>5.3150000000000003E-2</v>
      </c>
    </row>
    <row r="32" spans="1:7" x14ac:dyDescent="0.25">
      <c r="A32" s="67">
        <f t="shared" si="0"/>
        <v>30</v>
      </c>
      <c r="B32" s="64">
        <v>1.5</v>
      </c>
      <c r="C32" s="64">
        <f t="shared" si="1"/>
        <v>4.9212598425196852</v>
      </c>
      <c r="D32" s="71">
        <f t="shared" si="2"/>
        <v>2</v>
      </c>
      <c r="E32" s="64">
        <v>9.5</v>
      </c>
      <c r="F32" s="64">
        <f t="shared" si="3"/>
        <v>1.1739999999999999</v>
      </c>
      <c r="G32" s="64">
        <v>1.174E-2</v>
      </c>
    </row>
    <row r="33" spans="1:7" x14ac:dyDescent="0.25">
      <c r="A33" s="67">
        <f t="shared" si="0"/>
        <v>31</v>
      </c>
      <c r="B33" s="64">
        <v>1.5</v>
      </c>
      <c r="C33" s="64">
        <f t="shared" si="1"/>
        <v>4.9212598425196852</v>
      </c>
      <c r="D33" s="71">
        <f t="shared" si="2"/>
        <v>2</v>
      </c>
      <c r="E33" s="64">
        <v>10.5</v>
      </c>
      <c r="F33" s="64">
        <f t="shared" si="3"/>
        <v>0.45700000000000002</v>
      </c>
      <c r="G33" s="64">
        <v>4.5700000000000003E-3</v>
      </c>
    </row>
    <row r="34" spans="1:7" x14ac:dyDescent="0.25">
      <c r="A34" s="67">
        <f t="shared" si="0"/>
        <v>32</v>
      </c>
      <c r="B34" s="64">
        <v>1.5000000000000002</v>
      </c>
      <c r="C34" s="64">
        <f t="shared" si="1"/>
        <v>4.9212598425196852</v>
      </c>
      <c r="D34" s="71">
        <f t="shared" si="2"/>
        <v>2</v>
      </c>
      <c r="E34" s="64">
        <v>11.5</v>
      </c>
      <c r="F34" s="64">
        <f t="shared" si="3"/>
        <v>0.26600000000000007</v>
      </c>
      <c r="G34" s="64">
        <v>2.6600000000000005E-3</v>
      </c>
    </row>
    <row r="35" spans="1:7" x14ac:dyDescent="0.25">
      <c r="A35" s="67">
        <f t="shared" si="0"/>
        <v>33</v>
      </c>
      <c r="B35" s="64">
        <v>1.5</v>
      </c>
      <c r="C35" s="64">
        <f t="shared" si="1"/>
        <v>4.9212598425196852</v>
      </c>
      <c r="D35" s="71">
        <f t="shared" si="2"/>
        <v>8</v>
      </c>
      <c r="E35" s="64">
        <v>12.5</v>
      </c>
      <c r="F35" s="64">
        <f t="shared" si="3"/>
        <v>0.13600000000000001</v>
      </c>
      <c r="G35" s="64">
        <v>1.3600000000000001E-3</v>
      </c>
    </row>
    <row r="36" spans="1:7" x14ac:dyDescent="0.25">
      <c r="A36" s="67">
        <f t="shared" si="0"/>
        <v>34</v>
      </c>
      <c r="B36" s="64">
        <v>1.5</v>
      </c>
      <c r="C36" s="64">
        <f t="shared" si="1"/>
        <v>4.9212598425196852</v>
      </c>
      <c r="D36" s="71">
        <f t="shared" si="2"/>
        <v>8</v>
      </c>
      <c r="E36" s="64">
        <v>13.5</v>
      </c>
      <c r="F36" s="64">
        <f t="shared" si="3"/>
        <v>6.9999999999999993E-2</v>
      </c>
      <c r="G36" s="64">
        <v>6.9999999999999999E-4</v>
      </c>
    </row>
    <row r="37" spans="1:7" x14ac:dyDescent="0.25">
      <c r="A37" s="67">
        <f t="shared" si="0"/>
        <v>35</v>
      </c>
      <c r="B37" s="64">
        <v>1.5</v>
      </c>
      <c r="C37" s="64">
        <f t="shared" si="1"/>
        <v>4.9212598425196852</v>
      </c>
      <c r="D37" s="71">
        <f t="shared" si="2"/>
        <v>8</v>
      </c>
      <c r="E37" s="64">
        <v>14.5</v>
      </c>
      <c r="F37" s="64">
        <f t="shared" si="3"/>
        <v>8.5999999999999993E-2</v>
      </c>
      <c r="G37" s="64">
        <v>8.5999999999999998E-4</v>
      </c>
    </row>
    <row r="38" spans="1:7" x14ac:dyDescent="0.25">
      <c r="A38" s="67">
        <f t="shared" si="0"/>
        <v>36</v>
      </c>
      <c r="B38" s="64">
        <v>1.5</v>
      </c>
      <c r="C38" s="64">
        <f t="shared" si="1"/>
        <v>4.9212598425196852</v>
      </c>
      <c r="D38" s="71">
        <f t="shared" si="2"/>
        <v>8</v>
      </c>
      <c r="E38" s="64">
        <v>15.5</v>
      </c>
      <c r="F38" s="64">
        <f t="shared" si="3"/>
        <v>5.899999999999999E-2</v>
      </c>
      <c r="G38" s="64">
        <v>5.8999999999999992E-4</v>
      </c>
    </row>
    <row r="39" spans="1:7" x14ac:dyDescent="0.25">
      <c r="A39" s="67">
        <f t="shared" si="0"/>
        <v>37</v>
      </c>
      <c r="B39" s="64">
        <v>1.5</v>
      </c>
      <c r="C39" s="64">
        <f t="shared" si="1"/>
        <v>4.9212598425196852</v>
      </c>
      <c r="D39" s="71">
        <f t="shared" si="2"/>
        <v>8</v>
      </c>
      <c r="E39" s="64">
        <v>16.5</v>
      </c>
      <c r="F39" s="64">
        <f t="shared" si="3"/>
        <v>8.9999999999999976E-3</v>
      </c>
      <c r="G39" s="64">
        <v>8.9999999999999979E-5</v>
      </c>
    </row>
    <row r="40" spans="1:7" x14ac:dyDescent="0.25">
      <c r="A40" s="67">
        <f t="shared" si="0"/>
        <v>38</v>
      </c>
      <c r="B40" s="64">
        <v>1.5</v>
      </c>
      <c r="C40" s="64">
        <f t="shared" si="1"/>
        <v>4.9212598425196852</v>
      </c>
      <c r="D40" s="71">
        <f t="shared" si="2"/>
        <v>8</v>
      </c>
      <c r="E40" s="64">
        <v>17.5</v>
      </c>
      <c r="F40" s="64">
        <f t="shared" si="3"/>
        <v>5.9999999999999993E-3</v>
      </c>
      <c r="G40" s="64">
        <v>5.9999999999999995E-5</v>
      </c>
    </row>
    <row r="41" spans="1:7" x14ac:dyDescent="0.25">
      <c r="A41" s="67">
        <f t="shared" si="0"/>
        <v>39</v>
      </c>
      <c r="B41" s="64">
        <v>1.75</v>
      </c>
      <c r="C41" s="64">
        <f t="shared" si="1"/>
        <v>5.7414698162729652</v>
      </c>
      <c r="D41" s="71">
        <f t="shared" si="2"/>
        <v>1</v>
      </c>
      <c r="E41" s="64">
        <v>5.5</v>
      </c>
      <c r="F41" s="64">
        <f t="shared" si="3"/>
        <v>0.15</v>
      </c>
      <c r="G41" s="64">
        <v>1.4999999999999998E-3</v>
      </c>
    </row>
    <row r="42" spans="1:7" x14ac:dyDescent="0.25">
      <c r="A42" s="67">
        <f t="shared" si="0"/>
        <v>40</v>
      </c>
      <c r="B42" s="64">
        <v>1.75</v>
      </c>
      <c r="C42" s="64">
        <f t="shared" si="1"/>
        <v>5.7414698162729652</v>
      </c>
      <c r="D42" s="71">
        <f t="shared" si="2"/>
        <v>1</v>
      </c>
      <c r="E42" s="64">
        <v>6.5</v>
      </c>
      <c r="F42" s="64">
        <f t="shared" si="3"/>
        <v>1.694</v>
      </c>
      <c r="G42" s="64">
        <v>1.694E-2</v>
      </c>
    </row>
    <row r="43" spans="1:7" x14ac:dyDescent="0.25">
      <c r="A43" s="67">
        <f t="shared" si="0"/>
        <v>41</v>
      </c>
      <c r="B43" s="64">
        <v>1.75</v>
      </c>
      <c r="C43" s="64">
        <f t="shared" si="1"/>
        <v>5.7414698162729652</v>
      </c>
      <c r="D43" s="71">
        <f t="shared" si="2"/>
        <v>1</v>
      </c>
      <c r="E43" s="64">
        <v>7.5</v>
      </c>
      <c r="F43" s="64">
        <f t="shared" si="3"/>
        <v>6.173</v>
      </c>
      <c r="G43" s="64">
        <v>6.173E-2</v>
      </c>
    </row>
    <row r="44" spans="1:7" x14ac:dyDescent="0.25">
      <c r="A44" s="67">
        <f t="shared" si="0"/>
        <v>42</v>
      </c>
      <c r="B44" s="64">
        <v>1.75</v>
      </c>
      <c r="C44" s="64">
        <f t="shared" si="1"/>
        <v>5.7414698162729652</v>
      </c>
      <c r="D44" s="71">
        <f t="shared" si="2"/>
        <v>1</v>
      </c>
      <c r="E44" s="64">
        <v>8.5</v>
      </c>
      <c r="F44" s="64">
        <f t="shared" si="3"/>
        <v>5.8729999999999993</v>
      </c>
      <c r="G44" s="64">
        <v>5.8729999999999997E-2</v>
      </c>
    </row>
    <row r="45" spans="1:7" x14ac:dyDescent="0.25">
      <c r="A45" s="67">
        <f t="shared" si="0"/>
        <v>43</v>
      </c>
      <c r="B45" s="64">
        <v>1.75</v>
      </c>
      <c r="C45" s="64">
        <f t="shared" si="1"/>
        <v>5.7414698162729652</v>
      </c>
      <c r="D45" s="71">
        <f t="shared" si="2"/>
        <v>2</v>
      </c>
      <c r="E45" s="64">
        <v>9.5</v>
      </c>
      <c r="F45" s="64">
        <f t="shared" si="3"/>
        <v>2.2250000000000001</v>
      </c>
      <c r="G45" s="64">
        <v>2.2250000000000002E-2</v>
      </c>
    </row>
    <row r="46" spans="1:7" x14ac:dyDescent="0.25">
      <c r="A46" s="67">
        <f t="shared" si="0"/>
        <v>44</v>
      </c>
      <c r="B46" s="64">
        <v>1.75</v>
      </c>
      <c r="C46" s="64">
        <f t="shared" si="1"/>
        <v>5.7414698162729652</v>
      </c>
      <c r="D46" s="71">
        <f t="shared" si="2"/>
        <v>2</v>
      </c>
      <c r="E46" s="64">
        <v>10.5</v>
      </c>
      <c r="F46" s="64">
        <f t="shared" si="3"/>
        <v>0.87000000000000011</v>
      </c>
      <c r="G46" s="64">
        <v>8.7000000000000011E-3</v>
      </c>
    </row>
    <row r="47" spans="1:7" x14ac:dyDescent="0.25">
      <c r="A47" s="67">
        <f t="shared" si="0"/>
        <v>45</v>
      </c>
      <c r="B47" s="64">
        <v>1.75</v>
      </c>
      <c r="C47" s="64">
        <f t="shared" si="1"/>
        <v>5.7414698162729652</v>
      </c>
      <c r="D47" s="71">
        <f t="shared" si="2"/>
        <v>2</v>
      </c>
      <c r="E47" s="64">
        <v>11.5</v>
      </c>
      <c r="F47" s="64">
        <f t="shared" si="3"/>
        <v>0.56200000000000006</v>
      </c>
      <c r="G47" s="64">
        <v>5.62E-3</v>
      </c>
    </row>
    <row r="48" spans="1:7" x14ac:dyDescent="0.25">
      <c r="A48" s="67">
        <f t="shared" si="0"/>
        <v>46</v>
      </c>
      <c r="B48" s="64">
        <v>1.75</v>
      </c>
      <c r="C48" s="64">
        <f t="shared" si="1"/>
        <v>5.7414698162729652</v>
      </c>
      <c r="D48" s="71">
        <f t="shared" si="2"/>
        <v>8</v>
      </c>
      <c r="E48" s="64">
        <v>12.5</v>
      </c>
      <c r="F48" s="64">
        <f t="shared" si="3"/>
        <v>0.308</v>
      </c>
      <c r="G48" s="64">
        <v>3.0799999999999998E-3</v>
      </c>
    </row>
    <row r="49" spans="1:7" x14ac:dyDescent="0.25">
      <c r="A49" s="67">
        <f t="shared" si="0"/>
        <v>47</v>
      </c>
      <c r="B49" s="64">
        <v>1.75</v>
      </c>
      <c r="C49" s="64">
        <f t="shared" si="1"/>
        <v>5.7414698162729652</v>
      </c>
      <c r="D49" s="71">
        <f t="shared" si="2"/>
        <v>8</v>
      </c>
      <c r="E49" s="64">
        <v>13.5</v>
      </c>
      <c r="F49" s="64">
        <f t="shared" si="3"/>
        <v>0.19600000000000004</v>
      </c>
      <c r="G49" s="64">
        <v>1.9600000000000004E-3</v>
      </c>
    </row>
    <row r="50" spans="1:7" x14ac:dyDescent="0.25">
      <c r="A50" s="67">
        <f t="shared" si="0"/>
        <v>48</v>
      </c>
      <c r="B50" s="64">
        <v>1.75</v>
      </c>
      <c r="C50" s="64">
        <f t="shared" si="1"/>
        <v>5.7414698162729652</v>
      </c>
      <c r="D50" s="71">
        <f t="shared" si="2"/>
        <v>8</v>
      </c>
      <c r="E50" s="64">
        <v>14.5</v>
      </c>
      <c r="F50" s="64">
        <f t="shared" si="3"/>
        <v>0.11100000000000002</v>
      </c>
      <c r="G50" s="64">
        <v>1.1100000000000001E-3</v>
      </c>
    </row>
    <row r="51" spans="1:7" x14ac:dyDescent="0.25">
      <c r="A51" s="67">
        <f t="shared" si="0"/>
        <v>49</v>
      </c>
      <c r="B51" s="64">
        <v>1.75</v>
      </c>
      <c r="C51" s="64">
        <f t="shared" si="1"/>
        <v>5.7414698162729652</v>
      </c>
      <c r="D51" s="71">
        <f t="shared" si="2"/>
        <v>8</v>
      </c>
      <c r="E51" s="64">
        <v>15.5</v>
      </c>
      <c r="F51" s="64">
        <f t="shared" si="3"/>
        <v>5.6999999999999995E-2</v>
      </c>
      <c r="G51" s="64">
        <v>5.6999999999999998E-4</v>
      </c>
    </row>
    <row r="52" spans="1:7" x14ac:dyDescent="0.25">
      <c r="A52" s="67">
        <f t="shared" si="0"/>
        <v>50</v>
      </c>
      <c r="B52" s="64">
        <v>1.75</v>
      </c>
      <c r="C52" s="64">
        <f t="shared" si="1"/>
        <v>5.7414698162729652</v>
      </c>
      <c r="D52" s="71">
        <f t="shared" si="2"/>
        <v>8</v>
      </c>
      <c r="E52" s="64">
        <v>16.5</v>
      </c>
      <c r="F52" s="64">
        <f t="shared" si="3"/>
        <v>2.7E-2</v>
      </c>
      <c r="G52" s="64">
        <v>2.7E-4</v>
      </c>
    </row>
    <row r="53" spans="1:7" x14ac:dyDescent="0.25">
      <c r="A53" s="67">
        <f t="shared" si="0"/>
        <v>51</v>
      </c>
      <c r="B53" s="64">
        <v>1.75</v>
      </c>
      <c r="C53" s="64">
        <f t="shared" si="1"/>
        <v>5.7414698162729652</v>
      </c>
      <c r="D53" s="71">
        <f t="shared" si="2"/>
        <v>8</v>
      </c>
      <c r="E53" s="64">
        <v>17.5</v>
      </c>
      <c r="F53" s="64">
        <f t="shared" si="3"/>
        <v>2.9999999999999996E-3</v>
      </c>
      <c r="G53" s="64">
        <v>2.9999999999999997E-5</v>
      </c>
    </row>
    <row r="54" spans="1:7" x14ac:dyDescent="0.25">
      <c r="A54" s="67">
        <f t="shared" si="0"/>
        <v>52</v>
      </c>
      <c r="B54" s="64">
        <v>1.75</v>
      </c>
      <c r="C54" s="64">
        <f t="shared" si="1"/>
        <v>5.7414698162729652</v>
      </c>
      <c r="D54" s="71">
        <f t="shared" si="2"/>
        <v>8</v>
      </c>
      <c r="E54" s="64">
        <v>18.5</v>
      </c>
      <c r="F54" s="64">
        <f t="shared" si="3"/>
        <v>2.9999999999999996E-3</v>
      </c>
      <c r="G54" s="64">
        <v>2.9999999999999997E-5</v>
      </c>
    </row>
    <row r="55" spans="1:7" x14ac:dyDescent="0.25">
      <c r="A55" s="67">
        <f t="shared" si="0"/>
        <v>53</v>
      </c>
      <c r="B55" s="64">
        <v>1.75</v>
      </c>
      <c r="C55" s="64">
        <f t="shared" si="1"/>
        <v>5.7414698162729652</v>
      </c>
      <c r="D55" s="71">
        <f t="shared" si="2"/>
        <v>8</v>
      </c>
      <c r="E55" s="64">
        <v>19.5</v>
      </c>
      <c r="F55" s="64">
        <f t="shared" si="3"/>
        <v>2E-3</v>
      </c>
      <c r="G55" s="64">
        <v>2.0000000000000002E-5</v>
      </c>
    </row>
    <row r="56" spans="1:7" x14ac:dyDescent="0.25">
      <c r="A56" s="67">
        <f t="shared" si="0"/>
        <v>54</v>
      </c>
      <c r="B56" s="64">
        <v>2</v>
      </c>
      <c r="C56" s="64">
        <f t="shared" si="1"/>
        <v>6.561679790026246</v>
      </c>
      <c r="D56" s="71">
        <f t="shared" si="2"/>
        <v>1</v>
      </c>
      <c r="E56" s="64">
        <v>5.5</v>
      </c>
      <c r="F56" s="64">
        <f t="shared" si="3"/>
        <v>2.1000000000000001E-2</v>
      </c>
      <c r="G56" s="64">
        <v>2.1000000000000001E-4</v>
      </c>
    </row>
    <row r="57" spans="1:7" x14ac:dyDescent="0.25">
      <c r="A57" s="67">
        <f t="shared" si="0"/>
        <v>55</v>
      </c>
      <c r="B57" s="64">
        <v>2</v>
      </c>
      <c r="C57" s="64">
        <f t="shared" si="1"/>
        <v>6.561679790026246</v>
      </c>
      <c r="D57" s="71">
        <f t="shared" si="2"/>
        <v>1</v>
      </c>
      <c r="E57" s="64">
        <v>6.5</v>
      </c>
      <c r="F57" s="64">
        <f t="shared" si="3"/>
        <v>0.9710000000000002</v>
      </c>
      <c r="G57" s="64">
        <v>9.7100000000000016E-3</v>
      </c>
    </row>
    <row r="58" spans="1:7" x14ac:dyDescent="0.25">
      <c r="A58" s="67">
        <f t="shared" si="0"/>
        <v>56</v>
      </c>
      <c r="B58" s="64">
        <v>2</v>
      </c>
      <c r="C58" s="64">
        <f t="shared" si="1"/>
        <v>6.561679790026246</v>
      </c>
      <c r="D58" s="71">
        <f t="shared" si="2"/>
        <v>1</v>
      </c>
      <c r="E58" s="64">
        <v>7.5</v>
      </c>
      <c r="F58" s="64">
        <f t="shared" si="3"/>
        <v>5.3250000000000002</v>
      </c>
      <c r="G58" s="64">
        <v>5.3250000000000006E-2</v>
      </c>
    </row>
    <row r="59" spans="1:7" x14ac:dyDescent="0.25">
      <c r="A59" s="67">
        <f t="shared" si="0"/>
        <v>57</v>
      </c>
      <c r="B59" s="64">
        <v>2</v>
      </c>
      <c r="C59" s="64">
        <f t="shared" si="1"/>
        <v>6.561679790026246</v>
      </c>
      <c r="D59" s="71">
        <f t="shared" si="2"/>
        <v>1</v>
      </c>
      <c r="E59" s="64">
        <v>8.5</v>
      </c>
      <c r="F59" s="64">
        <f t="shared" si="3"/>
        <v>6.738999999999999</v>
      </c>
      <c r="G59" s="64">
        <v>6.7389999999999992E-2</v>
      </c>
    </row>
    <row r="60" spans="1:7" x14ac:dyDescent="0.25">
      <c r="A60" s="67">
        <f t="shared" si="0"/>
        <v>58</v>
      </c>
      <c r="B60" s="64">
        <v>2</v>
      </c>
      <c r="C60" s="64">
        <f t="shared" si="1"/>
        <v>6.561679790026246</v>
      </c>
      <c r="D60" s="71">
        <f t="shared" si="2"/>
        <v>2</v>
      </c>
      <c r="E60" s="64">
        <v>9.5</v>
      </c>
      <c r="F60" s="64">
        <f t="shared" si="3"/>
        <v>2.1480000000000001</v>
      </c>
      <c r="G60" s="64">
        <v>2.1480000000000003E-2</v>
      </c>
    </row>
    <row r="61" spans="1:7" x14ac:dyDescent="0.25">
      <c r="A61" s="67">
        <f t="shared" si="0"/>
        <v>59</v>
      </c>
      <c r="B61" s="64">
        <v>2</v>
      </c>
      <c r="C61" s="64">
        <f t="shared" si="1"/>
        <v>6.561679790026246</v>
      </c>
      <c r="D61" s="71">
        <f t="shared" si="2"/>
        <v>2</v>
      </c>
      <c r="E61" s="64">
        <v>10.5</v>
      </c>
      <c r="F61" s="64">
        <f t="shared" si="3"/>
        <v>0.94199999999999995</v>
      </c>
      <c r="G61" s="64">
        <v>9.4199999999999996E-3</v>
      </c>
    </row>
    <row r="62" spans="1:7" x14ac:dyDescent="0.25">
      <c r="A62" s="67">
        <f t="shared" si="0"/>
        <v>60</v>
      </c>
      <c r="B62" s="64">
        <v>2</v>
      </c>
      <c r="C62" s="64">
        <f t="shared" si="1"/>
        <v>6.561679790026246</v>
      </c>
      <c r="D62" s="71">
        <f t="shared" si="2"/>
        <v>2</v>
      </c>
      <c r="E62" s="64">
        <v>11.5</v>
      </c>
      <c r="F62" s="64">
        <f t="shared" si="3"/>
        <v>0.64100000000000001</v>
      </c>
      <c r="G62" s="64">
        <v>6.4099999999999999E-3</v>
      </c>
    </row>
    <row r="63" spans="1:7" x14ac:dyDescent="0.25">
      <c r="A63" s="67">
        <f t="shared" si="0"/>
        <v>61</v>
      </c>
      <c r="B63" s="64">
        <v>2</v>
      </c>
      <c r="C63" s="64">
        <f t="shared" si="1"/>
        <v>6.561679790026246</v>
      </c>
      <c r="D63" s="71">
        <f t="shared" si="2"/>
        <v>8</v>
      </c>
      <c r="E63" s="64">
        <v>12.5</v>
      </c>
      <c r="F63" s="64">
        <f t="shared" si="3"/>
        <v>0.53900000000000003</v>
      </c>
      <c r="G63" s="64">
        <v>5.3899999999999998E-3</v>
      </c>
    </row>
    <row r="64" spans="1:7" x14ac:dyDescent="0.25">
      <c r="A64" s="67">
        <f t="shared" si="0"/>
        <v>62</v>
      </c>
      <c r="B64" s="64">
        <v>2</v>
      </c>
      <c r="C64" s="64">
        <f t="shared" si="1"/>
        <v>6.561679790026246</v>
      </c>
      <c r="D64" s="71">
        <f t="shared" si="2"/>
        <v>8</v>
      </c>
      <c r="E64" s="64">
        <v>13.5</v>
      </c>
      <c r="F64" s="64">
        <f t="shared" si="3"/>
        <v>0.24699999999999994</v>
      </c>
      <c r="G64" s="64">
        <v>2.4699999999999995E-3</v>
      </c>
    </row>
    <row r="65" spans="1:7" x14ac:dyDescent="0.25">
      <c r="A65" s="67">
        <f t="shared" si="0"/>
        <v>63</v>
      </c>
      <c r="B65" s="64">
        <v>2</v>
      </c>
      <c r="C65" s="64">
        <f t="shared" si="1"/>
        <v>6.561679790026246</v>
      </c>
      <c r="D65" s="71">
        <f t="shared" si="2"/>
        <v>8</v>
      </c>
      <c r="E65" s="64">
        <v>14.5</v>
      </c>
      <c r="F65" s="64">
        <f t="shared" si="3"/>
        <v>0.15</v>
      </c>
      <c r="G65" s="64">
        <v>1.4999999999999998E-3</v>
      </c>
    </row>
    <row r="66" spans="1:7" x14ac:dyDescent="0.25">
      <c r="A66" s="67">
        <f t="shared" si="0"/>
        <v>64</v>
      </c>
      <c r="B66" s="64">
        <v>2</v>
      </c>
      <c r="C66" s="64">
        <f t="shared" si="1"/>
        <v>6.561679790026246</v>
      </c>
      <c r="D66" s="71">
        <f t="shared" si="2"/>
        <v>8</v>
      </c>
      <c r="E66" s="64">
        <v>15.5</v>
      </c>
      <c r="F66" s="64">
        <f t="shared" si="3"/>
        <v>9.5999999999999988E-2</v>
      </c>
      <c r="G66" s="64">
        <v>9.5999999999999992E-4</v>
      </c>
    </row>
    <row r="67" spans="1:7" x14ac:dyDescent="0.25">
      <c r="A67" s="67">
        <f t="shared" si="0"/>
        <v>65</v>
      </c>
      <c r="B67" s="64">
        <v>2</v>
      </c>
      <c r="C67" s="64">
        <f t="shared" si="1"/>
        <v>6.561679790026246</v>
      </c>
      <c r="D67" s="71">
        <f t="shared" si="2"/>
        <v>8</v>
      </c>
      <c r="E67" s="64">
        <v>16.5</v>
      </c>
      <c r="F67" s="64">
        <f t="shared" si="3"/>
        <v>2.7E-2</v>
      </c>
      <c r="G67" s="64">
        <v>2.7E-4</v>
      </c>
    </row>
    <row r="68" spans="1:7" x14ac:dyDescent="0.25">
      <c r="A68" s="67">
        <f t="shared" ref="A68:A131" si="4">A67+1</f>
        <v>66</v>
      </c>
      <c r="B68" s="64">
        <v>2</v>
      </c>
      <c r="C68" s="64">
        <f t="shared" ref="C68:C131" si="5">B68/0.3048</f>
        <v>6.561679790026246</v>
      </c>
      <c r="D68" s="71">
        <f t="shared" ref="D68:D131" si="6">IF(E68&lt;9,1,IF(E68&gt;12,8,2))</f>
        <v>8</v>
      </c>
      <c r="E68" s="64">
        <v>17.5</v>
      </c>
      <c r="F68" s="64">
        <f t="shared" ref="F68:F131" si="7">G68*100</f>
        <v>1.3000000000000001E-2</v>
      </c>
      <c r="G68" s="64">
        <v>1.3000000000000002E-4</v>
      </c>
    </row>
    <row r="69" spans="1:7" x14ac:dyDescent="0.25">
      <c r="A69" s="67">
        <f t="shared" si="4"/>
        <v>67</v>
      </c>
      <c r="B69" s="64">
        <v>2</v>
      </c>
      <c r="C69" s="64">
        <f t="shared" si="5"/>
        <v>6.561679790026246</v>
      </c>
      <c r="D69" s="71">
        <f t="shared" si="6"/>
        <v>8</v>
      </c>
      <c r="E69" s="64">
        <v>18.5</v>
      </c>
      <c r="F69" s="64">
        <f t="shared" si="7"/>
        <v>2E-3</v>
      </c>
      <c r="G69" s="64">
        <v>2.0000000000000002E-5</v>
      </c>
    </row>
    <row r="70" spans="1:7" x14ac:dyDescent="0.25">
      <c r="A70" s="67">
        <f t="shared" si="4"/>
        <v>68</v>
      </c>
      <c r="B70" s="64">
        <v>2.25</v>
      </c>
      <c r="C70" s="64">
        <f t="shared" si="5"/>
        <v>7.3818897637795269</v>
      </c>
      <c r="D70" s="71">
        <f t="shared" si="6"/>
        <v>1</v>
      </c>
      <c r="E70" s="64">
        <v>5.5</v>
      </c>
      <c r="F70" s="64">
        <f t="shared" si="7"/>
        <v>2E-3</v>
      </c>
      <c r="G70" s="64">
        <v>2.0000000000000002E-5</v>
      </c>
    </row>
    <row r="71" spans="1:7" x14ac:dyDescent="0.25">
      <c r="A71" s="67">
        <f t="shared" si="4"/>
        <v>69</v>
      </c>
      <c r="B71" s="64">
        <v>2.25</v>
      </c>
      <c r="C71" s="64">
        <f t="shared" si="5"/>
        <v>7.3818897637795269</v>
      </c>
      <c r="D71" s="71">
        <f t="shared" si="6"/>
        <v>1</v>
      </c>
      <c r="E71" s="64">
        <v>6.5</v>
      </c>
      <c r="F71" s="64">
        <f t="shared" si="7"/>
        <v>0.28100000000000003</v>
      </c>
      <c r="G71" s="64">
        <v>2.81E-3</v>
      </c>
    </row>
    <row r="72" spans="1:7" x14ac:dyDescent="0.25">
      <c r="A72" s="67">
        <f t="shared" si="4"/>
        <v>70</v>
      </c>
      <c r="B72" s="64">
        <v>2.25</v>
      </c>
      <c r="C72" s="64">
        <f t="shared" si="5"/>
        <v>7.3818897637795269</v>
      </c>
      <c r="D72" s="71">
        <f t="shared" si="6"/>
        <v>1</v>
      </c>
      <c r="E72" s="64">
        <v>7.5</v>
      </c>
      <c r="F72" s="64">
        <f t="shared" si="7"/>
        <v>3.2440000000000002</v>
      </c>
      <c r="G72" s="64">
        <v>3.2440000000000004E-2</v>
      </c>
    </row>
    <row r="73" spans="1:7" x14ac:dyDescent="0.25">
      <c r="A73" s="67">
        <f t="shared" si="4"/>
        <v>71</v>
      </c>
      <c r="B73" s="64">
        <v>2.25</v>
      </c>
      <c r="C73" s="64">
        <f t="shared" si="5"/>
        <v>7.3818897637795269</v>
      </c>
      <c r="D73" s="71">
        <f t="shared" si="6"/>
        <v>1</v>
      </c>
      <c r="E73" s="64">
        <v>8.5</v>
      </c>
      <c r="F73" s="64">
        <f t="shared" si="7"/>
        <v>6.8559999999999999</v>
      </c>
      <c r="G73" s="64">
        <v>6.8559999999999996E-2</v>
      </c>
    </row>
    <row r="74" spans="1:7" x14ac:dyDescent="0.25">
      <c r="A74" s="67">
        <f t="shared" si="4"/>
        <v>72</v>
      </c>
      <c r="B74" s="64">
        <v>2.25</v>
      </c>
      <c r="C74" s="64">
        <f t="shared" si="5"/>
        <v>7.3818897637795269</v>
      </c>
      <c r="D74" s="71">
        <f t="shared" si="6"/>
        <v>2</v>
      </c>
      <c r="E74" s="64">
        <v>9.5</v>
      </c>
      <c r="F74" s="64">
        <f t="shared" si="7"/>
        <v>1.9659999999999997</v>
      </c>
      <c r="G74" s="64">
        <v>1.9659999999999997E-2</v>
      </c>
    </row>
    <row r="75" spans="1:7" x14ac:dyDescent="0.25">
      <c r="A75" s="67">
        <f t="shared" si="4"/>
        <v>73</v>
      </c>
      <c r="B75" s="64">
        <v>2.25</v>
      </c>
      <c r="C75" s="64">
        <f t="shared" si="5"/>
        <v>7.3818897637795269</v>
      </c>
      <c r="D75" s="71">
        <f t="shared" si="6"/>
        <v>2</v>
      </c>
      <c r="E75" s="64">
        <v>10.5</v>
      </c>
      <c r="F75" s="64">
        <f t="shared" si="7"/>
        <v>0.625</v>
      </c>
      <c r="G75" s="64">
        <v>6.2500000000000003E-3</v>
      </c>
    </row>
    <row r="76" spans="1:7" x14ac:dyDescent="0.25">
      <c r="A76" s="67">
        <f t="shared" si="4"/>
        <v>74</v>
      </c>
      <c r="B76" s="64">
        <v>2.25</v>
      </c>
      <c r="C76" s="64">
        <f t="shared" si="5"/>
        <v>7.3818897637795269</v>
      </c>
      <c r="D76" s="71">
        <f t="shared" si="6"/>
        <v>2</v>
      </c>
      <c r="E76" s="64">
        <v>11.5</v>
      </c>
      <c r="F76" s="64">
        <f t="shared" si="7"/>
        <v>0.49699999999999994</v>
      </c>
      <c r="G76" s="64">
        <v>4.9699999999999996E-3</v>
      </c>
    </row>
    <row r="77" spans="1:7" x14ac:dyDescent="0.25">
      <c r="A77" s="67">
        <f t="shared" si="4"/>
        <v>75</v>
      </c>
      <c r="B77" s="64">
        <v>2.25</v>
      </c>
      <c r="C77" s="64">
        <f t="shared" si="5"/>
        <v>7.3818897637795269</v>
      </c>
      <c r="D77" s="71">
        <f t="shared" si="6"/>
        <v>8</v>
      </c>
      <c r="E77" s="64">
        <v>12.5</v>
      </c>
      <c r="F77" s="64">
        <f t="shared" si="7"/>
        <v>0.53700000000000003</v>
      </c>
      <c r="G77" s="64">
        <v>5.3700000000000006E-3</v>
      </c>
    </row>
    <row r="78" spans="1:7" x14ac:dyDescent="0.25">
      <c r="A78" s="67">
        <f t="shared" si="4"/>
        <v>76</v>
      </c>
      <c r="B78" s="64">
        <v>2.25</v>
      </c>
      <c r="C78" s="64">
        <f t="shared" si="5"/>
        <v>7.3818897637795269</v>
      </c>
      <c r="D78" s="71">
        <f t="shared" si="6"/>
        <v>8</v>
      </c>
      <c r="E78" s="64">
        <v>13.5</v>
      </c>
      <c r="F78" s="64">
        <f t="shared" si="7"/>
        <v>0.34599999999999997</v>
      </c>
      <c r="G78" s="64">
        <v>3.4599999999999995E-3</v>
      </c>
    </row>
    <row r="79" spans="1:7" x14ac:dyDescent="0.25">
      <c r="A79" s="67">
        <f t="shared" si="4"/>
        <v>77</v>
      </c>
      <c r="B79" s="64">
        <v>2.25</v>
      </c>
      <c r="C79" s="64">
        <f t="shared" si="5"/>
        <v>7.3818897637795269</v>
      </c>
      <c r="D79" s="71">
        <f t="shared" si="6"/>
        <v>8</v>
      </c>
      <c r="E79" s="64">
        <v>14.5</v>
      </c>
      <c r="F79" s="64">
        <f t="shared" si="7"/>
        <v>0.23100000000000004</v>
      </c>
      <c r="G79" s="64">
        <v>2.3100000000000004E-3</v>
      </c>
    </row>
    <row r="80" spans="1:7" x14ac:dyDescent="0.25">
      <c r="A80" s="67">
        <f t="shared" si="4"/>
        <v>78</v>
      </c>
      <c r="B80" s="64">
        <v>2.25</v>
      </c>
      <c r="C80" s="64">
        <f t="shared" si="5"/>
        <v>7.3818897637795269</v>
      </c>
      <c r="D80" s="71">
        <f t="shared" si="6"/>
        <v>8</v>
      </c>
      <c r="E80" s="64">
        <v>15.5</v>
      </c>
      <c r="F80" s="64">
        <f t="shared" si="7"/>
        <v>0.11799999999999998</v>
      </c>
      <c r="G80" s="64">
        <v>1.1799999999999998E-3</v>
      </c>
    </row>
    <row r="81" spans="1:7" x14ac:dyDescent="0.25">
      <c r="A81" s="67">
        <f t="shared" si="4"/>
        <v>79</v>
      </c>
      <c r="B81" s="64">
        <v>2.25</v>
      </c>
      <c r="C81" s="64">
        <f t="shared" si="5"/>
        <v>7.3818897637795269</v>
      </c>
      <c r="D81" s="71">
        <f t="shared" si="6"/>
        <v>8</v>
      </c>
      <c r="E81" s="64">
        <v>16.5</v>
      </c>
      <c r="F81" s="64">
        <f t="shared" si="7"/>
        <v>2.8000000000000004E-2</v>
      </c>
      <c r="G81" s="64">
        <v>2.8000000000000003E-4</v>
      </c>
    </row>
    <row r="82" spans="1:7" x14ac:dyDescent="0.25">
      <c r="A82" s="67">
        <f t="shared" si="4"/>
        <v>80</v>
      </c>
      <c r="B82" s="64">
        <v>2.25</v>
      </c>
      <c r="C82" s="64">
        <f t="shared" si="5"/>
        <v>7.3818897637795269</v>
      </c>
      <c r="D82" s="71">
        <f t="shared" si="6"/>
        <v>8</v>
      </c>
      <c r="E82" s="64">
        <v>17.5</v>
      </c>
      <c r="F82" s="64">
        <f t="shared" si="7"/>
        <v>7.000000000000001E-3</v>
      </c>
      <c r="G82" s="64">
        <v>7.0000000000000007E-5</v>
      </c>
    </row>
    <row r="83" spans="1:7" x14ac:dyDescent="0.25">
      <c r="A83" s="67">
        <f t="shared" si="4"/>
        <v>81</v>
      </c>
      <c r="B83" s="64">
        <v>2.5</v>
      </c>
      <c r="C83" s="64">
        <f t="shared" si="5"/>
        <v>8.2020997375328086</v>
      </c>
      <c r="D83" s="71">
        <f t="shared" si="6"/>
        <v>1</v>
      </c>
      <c r="E83" s="64">
        <v>6.5</v>
      </c>
      <c r="F83" s="64">
        <f t="shared" si="7"/>
        <v>2.9000000000000005E-2</v>
      </c>
      <c r="G83" s="64">
        <v>2.9000000000000006E-4</v>
      </c>
    </row>
    <row r="84" spans="1:7" x14ac:dyDescent="0.25">
      <c r="A84" s="67">
        <f t="shared" si="4"/>
        <v>82</v>
      </c>
      <c r="B84" s="64">
        <v>2.5</v>
      </c>
      <c r="C84" s="64">
        <f t="shared" si="5"/>
        <v>8.2020997375328086</v>
      </c>
      <c r="D84" s="71">
        <f t="shared" si="6"/>
        <v>1</v>
      </c>
      <c r="E84" s="64">
        <v>7.5</v>
      </c>
      <c r="F84" s="64">
        <f t="shared" si="7"/>
        <v>1.262</v>
      </c>
      <c r="G84" s="64">
        <v>1.2620000000000001E-2</v>
      </c>
    </row>
    <row r="85" spans="1:7" x14ac:dyDescent="0.25">
      <c r="A85" s="67">
        <f t="shared" si="4"/>
        <v>83</v>
      </c>
      <c r="B85" s="64">
        <v>2.5</v>
      </c>
      <c r="C85" s="64">
        <f t="shared" si="5"/>
        <v>8.2020997375328086</v>
      </c>
      <c r="D85" s="71">
        <f t="shared" si="6"/>
        <v>1</v>
      </c>
      <c r="E85" s="64">
        <v>8.5</v>
      </c>
      <c r="F85" s="64">
        <f t="shared" si="7"/>
        <v>5.2910000000000004</v>
      </c>
      <c r="G85" s="64">
        <v>5.2910000000000006E-2</v>
      </c>
    </row>
    <row r="86" spans="1:7" x14ac:dyDescent="0.25">
      <c r="A86" s="67">
        <f t="shared" si="4"/>
        <v>84</v>
      </c>
      <c r="B86" s="64">
        <v>2.5</v>
      </c>
      <c r="C86" s="64">
        <f t="shared" si="5"/>
        <v>8.2020997375328086</v>
      </c>
      <c r="D86" s="71">
        <f t="shared" si="6"/>
        <v>2</v>
      </c>
      <c r="E86" s="64">
        <v>9.5</v>
      </c>
      <c r="F86" s="64">
        <f t="shared" si="7"/>
        <v>1.9990000000000001</v>
      </c>
      <c r="G86" s="64">
        <v>1.9990000000000001E-2</v>
      </c>
    </row>
    <row r="87" spans="1:7" x14ac:dyDescent="0.25">
      <c r="A87" s="67">
        <f t="shared" si="4"/>
        <v>85</v>
      </c>
      <c r="B87" s="64">
        <v>2.5</v>
      </c>
      <c r="C87" s="64">
        <f t="shared" si="5"/>
        <v>8.2020997375328086</v>
      </c>
      <c r="D87" s="71">
        <f t="shared" si="6"/>
        <v>2</v>
      </c>
      <c r="E87" s="64">
        <v>10.5</v>
      </c>
      <c r="F87" s="64">
        <f t="shared" si="7"/>
        <v>0.36800000000000005</v>
      </c>
      <c r="G87" s="64">
        <v>3.6800000000000005E-3</v>
      </c>
    </row>
    <row r="88" spans="1:7" x14ac:dyDescent="0.25">
      <c r="A88" s="67">
        <f t="shared" si="4"/>
        <v>86</v>
      </c>
      <c r="B88" s="64">
        <v>2.5</v>
      </c>
      <c r="C88" s="64">
        <f t="shared" si="5"/>
        <v>8.2020997375328086</v>
      </c>
      <c r="D88" s="71">
        <f t="shared" si="6"/>
        <v>2</v>
      </c>
      <c r="E88" s="64">
        <v>11.5</v>
      </c>
      <c r="F88" s="64">
        <f t="shared" si="7"/>
        <v>0.23599999999999996</v>
      </c>
      <c r="G88" s="64">
        <v>2.3599999999999997E-3</v>
      </c>
    </row>
    <row r="89" spans="1:7" x14ac:dyDescent="0.25">
      <c r="A89" s="67">
        <f t="shared" si="4"/>
        <v>87</v>
      </c>
      <c r="B89" s="68">
        <v>2.5</v>
      </c>
      <c r="C89" s="64">
        <f t="shared" si="5"/>
        <v>8.2020997375328086</v>
      </c>
      <c r="D89" s="71">
        <f t="shared" si="6"/>
        <v>8</v>
      </c>
      <c r="E89" s="68">
        <v>12.5</v>
      </c>
      <c r="F89" s="64">
        <f t="shared" si="7"/>
        <v>0.31300000000000006</v>
      </c>
      <c r="G89" s="68">
        <v>3.1300000000000004E-3</v>
      </c>
    </row>
    <row r="90" spans="1:7" x14ac:dyDescent="0.25">
      <c r="A90" s="67">
        <f t="shared" si="4"/>
        <v>88</v>
      </c>
      <c r="B90" s="68">
        <v>2.5</v>
      </c>
      <c r="C90" s="64">
        <f t="shared" si="5"/>
        <v>8.2020997375328086</v>
      </c>
      <c r="D90" s="71">
        <f t="shared" si="6"/>
        <v>8</v>
      </c>
      <c r="E90" s="68">
        <v>13.5</v>
      </c>
      <c r="F90" s="64">
        <f t="shared" si="7"/>
        <v>0.35499999999999998</v>
      </c>
      <c r="G90" s="68">
        <v>3.5499999999999998E-3</v>
      </c>
    </row>
    <row r="91" spans="1:7" x14ac:dyDescent="0.25">
      <c r="A91" s="67">
        <f t="shared" si="4"/>
        <v>89</v>
      </c>
      <c r="B91" s="68">
        <v>2.5</v>
      </c>
      <c r="C91" s="64">
        <f t="shared" si="5"/>
        <v>8.2020997375328086</v>
      </c>
      <c r="D91" s="71">
        <f t="shared" si="6"/>
        <v>8</v>
      </c>
      <c r="E91" s="68">
        <v>14.5</v>
      </c>
      <c r="F91" s="64">
        <f t="shared" si="7"/>
        <v>0.23599999999999996</v>
      </c>
      <c r="G91" s="68">
        <v>2.3599999999999997E-3</v>
      </c>
    </row>
    <row r="92" spans="1:7" x14ac:dyDescent="0.25">
      <c r="A92" s="67">
        <f t="shared" si="4"/>
        <v>90</v>
      </c>
      <c r="B92" s="68">
        <v>2.5</v>
      </c>
      <c r="C92" s="64">
        <f t="shared" si="5"/>
        <v>8.2020997375328086</v>
      </c>
      <c r="D92" s="71">
        <f t="shared" si="6"/>
        <v>8</v>
      </c>
      <c r="E92" s="68">
        <v>15.5</v>
      </c>
      <c r="F92" s="64">
        <f t="shared" si="7"/>
        <v>0.14099999999999999</v>
      </c>
      <c r="G92" s="68">
        <v>1.4099999999999998E-3</v>
      </c>
    </row>
    <row r="93" spans="1:7" x14ac:dyDescent="0.25">
      <c r="A93" s="67">
        <f t="shared" si="4"/>
        <v>91</v>
      </c>
      <c r="B93" s="68">
        <v>2.5</v>
      </c>
      <c r="C93" s="64">
        <f t="shared" si="5"/>
        <v>8.2020997375328086</v>
      </c>
      <c r="D93" s="71">
        <f t="shared" si="6"/>
        <v>8</v>
      </c>
      <c r="E93" s="68">
        <v>16.5</v>
      </c>
      <c r="F93" s="64">
        <f t="shared" si="7"/>
        <v>1.5000000000000001E-2</v>
      </c>
      <c r="G93" s="68">
        <v>1.5000000000000001E-4</v>
      </c>
    </row>
    <row r="94" spans="1:7" x14ac:dyDescent="0.25">
      <c r="A94" s="67">
        <f t="shared" si="4"/>
        <v>92</v>
      </c>
      <c r="B94" s="68">
        <v>2.5</v>
      </c>
      <c r="C94" s="64">
        <f t="shared" si="5"/>
        <v>8.2020997375328086</v>
      </c>
      <c r="D94" s="71">
        <f t="shared" si="6"/>
        <v>8</v>
      </c>
      <c r="E94" s="68">
        <v>17.5</v>
      </c>
      <c r="F94" s="64">
        <f t="shared" si="7"/>
        <v>4.0000000000000001E-3</v>
      </c>
      <c r="G94" s="68">
        <v>4.0000000000000003E-5</v>
      </c>
    </row>
    <row r="95" spans="1:7" x14ac:dyDescent="0.25">
      <c r="A95" s="67">
        <f t="shared" si="4"/>
        <v>93</v>
      </c>
      <c r="B95" s="68">
        <v>2.75</v>
      </c>
      <c r="C95" s="64">
        <f t="shared" si="5"/>
        <v>9.0223097112860895</v>
      </c>
      <c r="D95" s="71">
        <f t="shared" si="6"/>
        <v>1</v>
      </c>
      <c r="E95" s="68">
        <v>7.5</v>
      </c>
      <c r="F95" s="64">
        <f t="shared" si="7"/>
        <v>0.26300000000000001</v>
      </c>
      <c r="G95" s="68">
        <v>2.63E-3</v>
      </c>
    </row>
    <row r="96" spans="1:7" x14ac:dyDescent="0.25">
      <c r="A96" s="67">
        <f t="shared" si="4"/>
        <v>94</v>
      </c>
      <c r="B96" s="68">
        <v>2.75</v>
      </c>
      <c r="C96" s="64">
        <f t="shared" si="5"/>
        <v>9.0223097112860895</v>
      </c>
      <c r="D96" s="71">
        <f t="shared" si="6"/>
        <v>1</v>
      </c>
      <c r="E96" s="68">
        <v>8.5</v>
      </c>
      <c r="F96" s="64">
        <f t="shared" si="7"/>
        <v>2.9740000000000002</v>
      </c>
      <c r="G96" s="68">
        <v>2.9740000000000003E-2</v>
      </c>
    </row>
    <row r="97" spans="1:7" x14ac:dyDescent="0.25">
      <c r="A97" s="67">
        <f t="shared" si="4"/>
        <v>95</v>
      </c>
      <c r="B97" s="68">
        <v>2.75</v>
      </c>
      <c r="C97" s="64">
        <f t="shared" si="5"/>
        <v>9.0223097112860895</v>
      </c>
      <c r="D97" s="71">
        <f t="shared" si="6"/>
        <v>2</v>
      </c>
      <c r="E97" s="68">
        <v>9.5</v>
      </c>
      <c r="F97" s="64">
        <f t="shared" si="7"/>
        <v>1.649</v>
      </c>
      <c r="G97" s="68">
        <v>1.6490000000000001E-2</v>
      </c>
    </row>
    <row r="98" spans="1:7" x14ac:dyDescent="0.25">
      <c r="A98" s="67">
        <f t="shared" si="4"/>
        <v>96</v>
      </c>
      <c r="B98" s="68">
        <v>2.75</v>
      </c>
      <c r="C98" s="64">
        <f t="shared" si="5"/>
        <v>9.0223097112860895</v>
      </c>
      <c r="D98" s="71">
        <f t="shared" si="6"/>
        <v>2</v>
      </c>
      <c r="E98" s="68">
        <v>10.5</v>
      </c>
      <c r="F98" s="64">
        <f t="shared" si="7"/>
        <v>0.24699999999999994</v>
      </c>
      <c r="G98" s="68">
        <v>2.4699999999999995E-3</v>
      </c>
    </row>
    <row r="99" spans="1:7" x14ac:dyDescent="0.25">
      <c r="A99" s="67">
        <f t="shared" si="4"/>
        <v>97</v>
      </c>
      <c r="B99" s="68">
        <v>2.75</v>
      </c>
      <c r="C99" s="64">
        <f t="shared" si="5"/>
        <v>9.0223097112860895</v>
      </c>
      <c r="D99" s="71">
        <f t="shared" si="6"/>
        <v>2</v>
      </c>
      <c r="E99" s="68">
        <v>11.5</v>
      </c>
      <c r="F99" s="64">
        <f t="shared" si="7"/>
        <v>5.099999999999999E-2</v>
      </c>
      <c r="G99" s="68">
        <v>5.0999999999999993E-4</v>
      </c>
    </row>
    <row r="100" spans="1:7" x14ac:dyDescent="0.25">
      <c r="A100" s="67">
        <f t="shared" si="4"/>
        <v>98</v>
      </c>
      <c r="B100" s="68">
        <v>2.75</v>
      </c>
      <c r="C100" s="64">
        <f t="shared" si="5"/>
        <v>9.0223097112860895</v>
      </c>
      <c r="D100" s="71">
        <f t="shared" si="6"/>
        <v>8</v>
      </c>
      <c r="E100" s="68">
        <v>12.5</v>
      </c>
      <c r="F100" s="64">
        <f t="shared" si="7"/>
        <v>0.14299999999999999</v>
      </c>
      <c r="G100" s="68">
        <v>1.4299999999999998E-3</v>
      </c>
    </row>
    <row r="101" spans="1:7" x14ac:dyDescent="0.25">
      <c r="A101" s="67">
        <f t="shared" si="4"/>
        <v>99</v>
      </c>
      <c r="B101" s="68">
        <v>2.75</v>
      </c>
      <c r="C101" s="64">
        <f t="shared" si="5"/>
        <v>9.0223097112860895</v>
      </c>
      <c r="D101" s="71">
        <f t="shared" si="6"/>
        <v>8</v>
      </c>
      <c r="E101" s="68">
        <v>13.5</v>
      </c>
      <c r="F101" s="64">
        <f t="shared" si="7"/>
        <v>0.27599999999999997</v>
      </c>
      <c r="G101" s="68">
        <v>2.7599999999999999E-3</v>
      </c>
    </row>
    <row r="102" spans="1:7" x14ac:dyDescent="0.25">
      <c r="A102" s="67">
        <f t="shared" si="4"/>
        <v>100</v>
      </c>
      <c r="B102" s="68">
        <v>2.75</v>
      </c>
      <c r="C102" s="64">
        <f t="shared" si="5"/>
        <v>9.0223097112860895</v>
      </c>
      <c r="D102" s="71">
        <f t="shared" si="6"/>
        <v>8</v>
      </c>
      <c r="E102" s="68">
        <v>14.5</v>
      </c>
      <c r="F102" s="64">
        <f t="shared" si="7"/>
        <v>0.22699999999999998</v>
      </c>
      <c r="G102" s="68">
        <v>2.2699999999999999E-3</v>
      </c>
    </row>
    <row r="103" spans="1:7" x14ac:dyDescent="0.25">
      <c r="A103" s="67">
        <f t="shared" si="4"/>
        <v>101</v>
      </c>
      <c r="B103" s="68">
        <v>2.75</v>
      </c>
      <c r="C103" s="64">
        <f t="shared" si="5"/>
        <v>9.0223097112860895</v>
      </c>
      <c r="D103" s="71">
        <f t="shared" si="6"/>
        <v>8</v>
      </c>
      <c r="E103" s="68">
        <v>15.5</v>
      </c>
      <c r="F103" s="64">
        <f t="shared" si="7"/>
        <v>9.8000000000000018E-2</v>
      </c>
      <c r="G103" s="68">
        <v>9.8000000000000019E-4</v>
      </c>
    </row>
    <row r="104" spans="1:7" x14ac:dyDescent="0.25">
      <c r="A104" s="67">
        <f t="shared" si="4"/>
        <v>102</v>
      </c>
      <c r="B104" s="68">
        <v>2.75</v>
      </c>
      <c r="C104" s="64">
        <f t="shared" si="5"/>
        <v>9.0223097112860895</v>
      </c>
      <c r="D104" s="71">
        <f t="shared" si="6"/>
        <v>8</v>
      </c>
      <c r="E104" s="68">
        <v>16.5</v>
      </c>
      <c r="F104" s="64">
        <f t="shared" si="7"/>
        <v>1.9E-2</v>
      </c>
      <c r="G104" s="68">
        <v>1.8999999999999998E-4</v>
      </c>
    </row>
    <row r="105" spans="1:7" x14ac:dyDescent="0.25">
      <c r="A105" s="67">
        <f t="shared" si="4"/>
        <v>103</v>
      </c>
      <c r="B105" s="68">
        <v>2.75</v>
      </c>
      <c r="C105" s="64">
        <f t="shared" si="5"/>
        <v>9.0223097112860895</v>
      </c>
      <c r="D105" s="71">
        <f t="shared" si="6"/>
        <v>8</v>
      </c>
      <c r="E105" s="68">
        <v>17.5</v>
      </c>
      <c r="F105" s="64">
        <f t="shared" si="7"/>
        <v>2E-3</v>
      </c>
      <c r="G105" s="68">
        <v>2.0000000000000002E-5</v>
      </c>
    </row>
    <row r="106" spans="1:7" x14ac:dyDescent="0.25">
      <c r="A106" s="67">
        <f t="shared" si="4"/>
        <v>104</v>
      </c>
      <c r="B106" s="68">
        <v>3</v>
      </c>
      <c r="C106" s="64">
        <f t="shared" si="5"/>
        <v>9.8425196850393704</v>
      </c>
      <c r="D106" s="71">
        <f t="shared" si="6"/>
        <v>1</v>
      </c>
      <c r="E106" s="68">
        <v>7.5</v>
      </c>
      <c r="F106" s="64">
        <f t="shared" si="7"/>
        <v>2.2000000000000002E-2</v>
      </c>
      <c r="G106" s="68">
        <v>2.2000000000000001E-4</v>
      </c>
    </row>
    <row r="107" spans="1:7" x14ac:dyDescent="0.25">
      <c r="A107" s="67">
        <f t="shared" si="4"/>
        <v>105</v>
      </c>
      <c r="B107" s="68">
        <v>3</v>
      </c>
      <c r="C107" s="64">
        <f t="shared" si="5"/>
        <v>9.8425196850393704</v>
      </c>
      <c r="D107" s="71">
        <f t="shared" si="6"/>
        <v>1</v>
      </c>
      <c r="E107" s="68">
        <v>8.5</v>
      </c>
      <c r="F107" s="64">
        <f t="shared" si="7"/>
        <v>1.1590000000000003</v>
      </c>
      <c r="G107" s="68">
        <v>1.1590000000000003E-2</v>
      </c>
    </row>
    <row r="108" spans="1:7" x14ac:dyDescent="0.25">
      <c r="A108" s="67">
        <f t="shared" si="4"/>
        <v>106</v>
      </c>
      <c r="B108" s="68">
        <v>3</v>
      </c>
      <c r="C108" s="64">
        <f t="shared" si="5"/>
        <v>9.8425196850393704</v>
      </c>
      <c r="D108" s="71">
        <f t="shared" si="6"/>
        <v>2</v>
      </c>
      <c r="E108" s="68">
        <v>9.5</v>
      </c>
      <c r="F108" s="64">
        <f t="shared" si="7"/>
        <v>1.204</v>
      </c>
      <c r="G108" s="68">
        <v>1.204E-2</v>
      </c>
    </row>
    <row r="109" spans="1:7" x14ac:dyDescent="0.25">
      <c r="A109" s="67">
        <f t="shared" si="4"/>
        <v>107</v>
      </c>
      <c r="B109" s="68">
        <v>3</v>
      </c>
      <c r="C109" s="64">
        <f t="shared" si="5"/>
        <v>9.8425196850393704</v>
      </c>
      <c r="D109" s="71">
        <f t="shared" si="6"/>
        <v>2</v>
      </c>
      <c r="E109" s="68">
        <v>10.5</v>
      </c>
      <c r="F109" s="64">
        <f t="shared" si="7"/>
        <v>0.13999999999999999</v>
      </c>
      <c r="G109" s="68">
        <v>1.4E-3</v>
      </c>
    </row>
    <row r="110" spans="1:7" x14ac:dyDescent="0.25">
      <c r="A110" s="67">
        <f t="shared" si="4"/>
        <v>108</v>
      </c>
      <c r="B110" s="68">
        <v>3</v>
      </c>
      <c r="C110" s="64">
        <f t="shared" si="5"/>
        <v>9.8425196850393704</v>
      </c>
      <c r="D110" s="71">
        <f t="shared" si="6"/>
        <v>2</v>
      </c>
      <c r="E110" s="68">
        <v>11.5</v>
      </c>
      <c r="F110" s="64">
        <f t="shared" si="7"/>
        <v>2.2000000000000002E-2</v>
      </c>
      <c r="G110" s="68">
        <v>2.2000000000000001E-4</v>
      </c>
    </row>
    <row r="111" spans="1:7" x14ac:dyDescent="0.25">
      <c r="A111" s="67">
        <f t="shared" si="4"/>
        <v>109</v>
      </c>
      <c r="B111" s="68">
        <v>3</v>
      </c>
      <c r="C111" s="64">
        <f t="shared" si="5"/>
        <v>9.8425196850393704</v>
      </c>
      <c r="D111" s="71">
        <f t="shared" si="6"/>
        <v>8</v>
      </c>
      <c r="E111" s="68">
        <v>12.5</v>
      </c>
      <c r="F111" s="64">
        <f t="shared" si="7"/>
        <v>5.2999999999999999E-2</v>
      </c>
      <c r="G111" s="68">
        <v>5.2999999999999998E-4</v>
      </c>
    </row>
    <row r="112" spans="1:7" x14ac:dyDescent="0.25">
      <c r="A112" s="67">
        <f t="shared" si="4"/>
        <v>110</v>
      </c>
      <c r="B112" s="68">
        <v>3</v>
      </c>
      <c r="C112" s="64">
        <f t="shared" si="5"/>
        <v>9.8425196850393704</v>
      </c>
      <c r="D112" s="71">
        <f t="shared" si="6"/>
        <v>8</v>
      </c>
      <c r="E112" s="68">
        <v>13.5</v>
      </c>
      <c r="F112" s="64">
        <f t="shared" si="7"/>
        <v>8.4000000000000005E-2</v>
      </c>
      <c r="G112" s="68">
        <v>8.4000000000000003E-4</v>
      </c>
    </row>
    <row r="113" spans="1:7" x14ac:dyDescent="0.25">
      <c r="A113" s="67">
        <f t="shared" si="4"/>
        <v>111</v>
      </c>
      <c r="B113" s="68">
        <v>3</v>
      </c>
      <c r="C113" s="64">
        <f t="shared" si="5"/>
        <v>9.8425196850393704</v>
      </c>
      <c r="D113" s="71">
        <f t="shared" si="6"/>
        <v>8</v>
      </c>
      <c r="E113" s="68">
        <v>14.5</v>
      </c>
      <c r="F113" s="64">
        <f t="shared" si="7"/>
        <v>0.11499999999999999</v>
      </c>
      <c r="G113" s="68">
        <v>1.15E-3</v>
      </c>
    </row>
    <row r="114" spans="1:7" x14ac:dyDescent="0.25">
      <c r="A114" s="67">
        <f t="shared" si="4"/>
        <v>112</v>
      </c>
      <c r="B114" s="68">
        <v>3</v>
      </c>
      <c r="C114" s="64">
        <f t="shared" si="5"/>
        <v>9.8425196850393704</v>
      </c>
      <c r="D114" s="71">
        <f t="shared" si="6"/>
        <v>8</v>
      </c>
      <c r="E114" s="68">
        <v>15.5</v>
      </c>
      <c r="F114" s="64">
        <f t="shared" si="7"/>
        <v>5.6999999999999995E-2</v>
      </c>
      <c r="G114" s="68">
        <v>5.6999999999999998E-4</v>
      </c>
    </row>
    <row r="115" spans="1:7" x14ac:dyDescent="0.25">
      <c r="A115" s="67">
        <f t="shared" si="4"/>
        <v>113</v>
      </c>
      <c r="B115" s="68">
        <v>3</v>
      </c>
      <c r="C115" s="64">
        <f t="shared" si="5"/>
        <v>9.8425196850393704</v>
      </c>
      <c r="D115" s="71">
        <f t="shared" si="6"/>
        <v>8</v>
      </c>
      <c r="E115" s="68">
        <v>16.5</v>
      </c>
      <c r="F115" s="64">
        <f t="shared" si="7"/>
        <v>1.3000000000000001E-2</v>
      </c>
      <c r="G115" s="68">
        <v>1.3000000000000002E-4</v>
      </c>
    </row>
    <row r="116" spans="1:7" x14ac:dyDescent="0.25">
      <c r="A116" s="67">
        <f t="shared" si="4"/>
        <v>114</v>
      </c>
      <c r="B116" s="68">
        <v>3.25</v>
      </c>
      <c r="C116" s="64">
        <f t="shared" si="5"/>
        <v>10.662729658792651</v>
      </c>
      <c r="D116" s="71">
        <f t="shared" si="6"/>
        <v>1</v>
      </c>
      <c r="E116" s="68">
        <v>7.5</v>
      </c>
      <c r="F116" s="64">
        <f t="shared" si="7"/>
        <v>1E-3</v>
      </c>
      <c r="G116" s="68">
        <v>1.0000000000000001E-5</v>
      </c>
    </row>
    <row r="117" spans="1:7" x14ac:dyDescent="0.25">
      <c r="A117" s="67">
        <f t="shared" si="4"/>
        <v>115</v>
      </c>
      <c r="B117" s="68">
        <v>3.25</v>
      </c>
      <c r="C117" s="64">
        <f t="shared" si="5"/>
        <v>10.662729658792651</v>
      </c>
      <c r="D117" s="71">
        <f t="shared" si="6"/>
        <v>1</v>
      </c>
      <c r="E117" s="68">
        <v>8.5</v>
      </c>
      <c r="F117" s="64">
        <f t="shared" si="7"/>
        <v>0.26</v>
      </c>
      <c r="G117" s="68">
        <v>2.5999999999999999E-3</v>
      </c>
    </row>
    <row r="118" spans="1:7" x14ac:dyDescent="0.25">
      <c r="A118" s="67">
        <f t="shared" si="4"/>
        <v>116</v>
      </c>
      <c r="B118" s="68">
        <v>3.25</v>
      </c>
      <c r="C118" s="64">
        <f t="shared" si="5"/>
        <v>10.662729658792651</v>
      </c>
      <c r="D118" s="71">
        <f t="shared" si="6"/>
        <v>2</v>
      </c>
      <c r="E118" s="68">
        <v>9.5</v>
      </c>
      <c r="F118" s="64">
        <f t="shared" si="7"/>
        <v>0.65</v>
      </c>
      <c r="G118" s="68">
        <v>6.5000000000000006E-3</v>
      </c>
    </row>
    <row r="119" spans="1:7" x14ac:dyDescent="0.25">
      <c r="A119" s="67">
        <f t="shared" si="4"/>
        <v>117</v>
      </c>
      <c r="B119" s="68">
        <v>3.25</v>
      </c>
      <c r="C119" s="64">
        <f t="shared" si="5"/>
        <v>10.662729658792651</v>
      </c>
      <c r="D119" s="71">
        <f t="shared" si="6"/>
        <v>2</v>
      </c>
      <c r="E119" s="68">
        <v>10.5</v>
      </c>
      <c r="F119" s="64">
        <f t="shared" si="7"/>
        <v>0.109</v>
      </c>
      <c r="G119" s="68">
        <v>1.09E-3</v>
      </c>
    </row>
    <row r="120" spans="1:7" x14ac:dyDescent="0.25">
      <c r="A120" s="67">
        <f t="shared" si="4"/>
        <v>118</v>
      </c>
      <c r="B120" s="68">
        <v>3.25</v>
      </c>
      <c r="C120" s="64">
        <f t="shared" si="5"/>
        <v>10.662729658792651</v>
      </c>
      <c r="D120" s="71">
        <f t="shared" si="6"/>
        <v>2</v>
      </c>
      <c r="E120" s="68">
        <v>11.5</v>
      </c>
      <c r="F120" s="64">
        <f t="shared" si="7"/>
        <v>1E-3</v>
      </c>
      <c r="G120" s="68">
        <v>1.0000000000000001E-5</v>
      </c>
    </row>
    <row r="121" spans="1:7" x14ac:dyDescent="0.25">
      <c r="A121" s="67">
        <f t="shared" si="4"/>
        <v>119</v>
      </c>
      <c r="B121" s="68">
        <v>3.25</v>
      </c>
      <c r="C121" s="64">
        <f t="shared" si="5"/>
        <v>10.662729658792651</v>
      </c>
      <c r="D121" s="71">
        <f t="shared" si="6"/>
        <v>8</v>
      </c>
      <c r="E121" s="68">
        <v>12.5</v>
      </c>
      <c r="F121" s="64">
        <f t="shared" si="7"/>
        <v>1.1000000000000001E-2</v>
      </c>
      <c r="G121" s="68">
        <v>1.1E-4</v>
      </c>
    </row>
    <row r="122" spans="1:7" x14ac:dyDescent="0.25">
      <c r="A122" s="67">
        <f t="shared" si="4"/>
        <v>120</v>
      </c>
      <c r="B122" s="68">
        <v>3.25</v>
      </c>
      <c r="C122" s="64">
        <f t="shared" si="5"/>
        <v>10.662729658792651</v>
      </c>
      <c r="D122" s="71">
        <f t="shared" si="6"/>
        <v>8</v>
      </c>
      <c r="E122" s="68">
        <v>13.5</v>
      </c>
      <c r="F122" s="64">
        <f t="shared" si="7"/>
        <v>1.5000000000000001E-2</v>
      </c>
      <c r="G122" s="68">
        <v>1.5000000000000001E-4</v>
      </c>
    </row>
    <row r="123" spans="1:7" x14ac:dyDescent="0.25">
      <c r="A123" s="67">
        <f t="shared" si="4"/>
        <v>121</v>
      </c>
      <c r="B123" s="68">
        <v>3.25</v>
      </c>
      <c r="C123" s="64">
        <f t="shared" si="5"/>
        <v>10.662729658792651</v>
      </c>
      <c r="D123" s="71">
        <f t="shared" si="6"/>
        <v>8</v>
      </c>
      <c r="E123" s="68">
        <v>14.5</v>
      </c>
      <c r="F123" s="64">
        <f t="shared" si="7"/>
        <v>3.0000000000000002E-2</v>
      </c>
      <c r="G123" s="68">
        <v>3.0000000000000003E-4</v>
      </c>
    </row>
    <row r="124" spans="1:7" x14ac:dyDescent="0.25">
      <c r="A124" s="67">
        <f t="shared" si="4"/>
        <v>122</v>
      </c>
      <c r="B124" s="68">
        <v>3.25</v>
      </c>
      <c r="C124" s="64">
        <f t="shared" si="5"/>
        <v>10.662729658792651</v>
      </c>
      <c r="D124" s="71">
        <f t="shared" si="6"/>
        <v>8</v>
      </c>
      <c r="E124" s="68">
        <v>15.5</v>
      </c>
      <c r="F124" s="64">
        <f t="shared" si="7"/>
        <v>2.6000000000000002E-2</v>
      </c>
      <c r="G124" s="68">
        <v>2.6000000000000003E-4</v>
      </c>
    </row>
    <row r="125" spans="1:7" x14ac:dyDescent="0.25">
      <c r="A125" s="67">
        <f t="shared" si="4"/>
        <v>123</v>
      </c>
      <c r="B125" s="68">
        <v>3.25</v>
      </c>
      <c r="C125" s="64">
        <f t="shared" si="5"/>
        <v>10.662729658792651</v>
      </c>
      <c r="D125" s="71">
        <f t="shared" si="6"/>
        <v>8</v>
      </c>
      <c r="E125" s="68">
        <v>16.5</v>
      </c>
      <c r="F125" s="64">
        <f t="shared" si="7"/>
        <v>7.000000000000001E-3</v>
      </c>
      <c r="G125" s="68">
        <v>7.0000000000000007E-5</v>
      </c>
    </row>
    <row r="126" spans="1:7" x14ac:dyDescent="0.25">
      <c r="A126" s="67">
        <f t="shared" si="4"/>
        <v>124</v>
      </c>
      <c r="B126" s="68">
        <v>3.5</v>
      </c>
      <c r="C126" s="64">
        <f t="shared" si="5"/>
        <v>11.48293963254593</v>
      </c>
      <c r="D126" s="71">
        <f t="shared" si="6"/>
        <v>1</v>
      </c>
      <c r="E126" s="68">
        <v>8.5</v>
      </c>
      <c r="F126" s="64">
        <f t="shared" si="7"/>
        <v>5.000000000000001E-2</v>
      </c>
      <c r="G126" s="68">
        <v>5.0000000000000012E-4</v>
      </c>
    </row>
    <row r="127" spans="1:7" x14ac:dyDescent="0.25">
      <c r="A127" s="67">
        <f t="shared" si="4"/>
        <v>125</v>
      </c>
      <c r="B127" s="68">
        <v>3.5</v>
      </c>
      <c r="C127" s="64">
        <f t="shared" si="5"/>
        <v>11.48293963254593</v>
      </c>
      <c r="D127" s="71">
        <f t="shared" si="6"/>
        <v>2</v>
      </c>
      <c r="E127" s="68">
        <v>9.5</v>
      </c>
      <c r="F127" s="64">
        <f t="shared" si="7"/>
        <v>0.26100000000000001</v>
      </c>
      <c r="G127" s="68">
        <v>2.6099999999999999E-3</v>
      </c>
    </row>
    <row r="128" spans="1:7" x14ac:dyDescent="0.25">
      <c r="A128" s="67">
        <f t="shared" si="4"/>
        <v>126</v>
      </c>
      <c r="B128" s="68">
        <v>3.5</v>
      </c>
      <c r="C128" s="64">
        <f t="shared" si="5"/>
        <v>11.48293963254593</v>
      </c>
      <c r="D128" s="71">
        <f t="shared" si="6"/>
        <v>2</v>
      </c>
      <c r="E128" s="68">
        <v>10.5</v>
      </c>
      <c r="F128" s="64">
        <f t="shared" si="7"/>
        <v>9.5000000000000001E-2</v>
      </c>
      <c r="G128" s="68">
        <v>9.5E-4</v>
      </c>
    </row>
    <row r="129" spans="1:7" x14ac:dyDescent="0.25">
      <c r="A129" s="67">
        <f t="shared" si="4"/>
        <v>127</v>
      </c>
      <c r="B129" s="68">
        <v>3.5</v>
      </c>
      <c r="C129" s="64">
        <f t="shared" si="5"/>
        <v>11.48293963254593</v>
      </c>
      <c r="D129" s="71">
        <f t="shared" si="6"/>
        <v>8</v>
      </c>
      <c r="E129" s="68">
        <v>12.5</v>
      </c>
      <c r="F129" s="64">
        <f t="shared" si="7"/>
        <v>1E-3</v>
      </c>
      <c r="G129" s="68">
        <v>1.0000000000000001E-5</v>
      </c>
    </row>
    <row r="130" spans="1:7" x14ac:dyDescent="0.25">
      <c r="A130" s="67">
        <f t="shared" si="4"/>
        <v>128</v>
      </c>
      <c r="B130" s="68">
        <v>3.5</v>
      </c>
      <c r="C130" s="64">
        <f t="shared" si="5"/>
        <v>11.48293963254593</v>
      </c>
      <c r="D130" s="71">
        <f t="shared" si="6"/>
        <v>8</v>
      </c>
      <c r="E130" s="68">
        <v>13.5</v>
      </c>
      <c r="F130" s="64">
        <f t="shared" si="7"/>
        <v>2E-3</v>
      </c>
      <c r="G130" s="68">
        <v>2.0000000000000002E-5</v>
      </c>
    </row>
    <row r="131" spans="1:7" x14ac:dyDescent="0.25">
      <c r="A131" s="67">
        <f t="shared" si="4"/>
        <v>129</v>
      </c>
      <c r="B131" s="68">
        <v>3.5</v>
      </c>
      <c r="C131" s="64">
        <f t="shared" si="5"/>
        <v>11.48293963254593</v>
      </c>
      <c r="D131" s="71">
        <f t="shared" si="6"/>
        <v>8</v>
      </c>
      <c r="E131" s="68">
        <v>14.5</v>
      </c>
      <c r="F131" s="64">
        <f t="shared" si="7"/>
        <v>1.9E-2</v>
      </c>
      <c r="G131" s="68">
        <v>1.8999999999999998E-4</v>
      </c>
    </row>
    <row r="132" spans="1:7" x14ac:dyDescent="0.25">
      <c r="A132" s="67">
        <f t="shared" ref="A132:A155" si="8">A131+1</f>
        <v>130</v>
      </c>
      <c r="B132" s="68">
        <v>3.5</v>
      </c>
      <c r="C132" s="64">
        <f t="shared" ref="C132:C155" si="9">B132/0.3048</f>
        <v>11.48293963254593</v>
      </c>
      <c r="D132" s="71">
        <f t="shared" ref="D132:D155" si="10">IF(E132&lt;9,1,IF(E132&gt;12,8,2))</f>
        <v>8</v>
      </c>
      <c r="E132" s="68">
        <v>15.5</v>
      </c>
      <c r="F132" s="64">
        <f t="shared" ref="F132:F155" si="11">G132*100</f>
        <v>1.3000000000000001E-2</v>
      </c>
      <c r="G132" s="68">
        <v>1.3000000000000002E-4</v>
      </c>
    </row>
    <row r="133" spans="1:7" x14ac:dyDescent="0.25">
      <c r="A133" s="67">
        <f t="shared" si="8"/>
        <v>131</v>
      </c>
      <c r="B133" s="68">
        <v>3.5</v>
      </c>
      <c r="C133" s="64">
        <f t="shared" si="9"/>
        <v>11.48293963254593</v>
      </c>
      <c r="D133" s="71">
        <f t="shared" si="10"/>
        <v>8</v>
      </c>
      <c r="E133" s="68">
        <v>16.5</v>
      </c>
      <c r="F133" s="64">
        <f t="shared" si="11"/>
        <v>8.0000000000000002E-3</v>
      </c>
      <c r="G133" s="68">
        <v>8.0000000000000007E-5</v>
      </c>
    </row>
    <row r="134" spans="1:7" x14ac:dyDescent="0.25">
      <c r="A134" s="67">
        <f t="shared" si="8"/>
        <v>132</v>
      </c>
      <c r="B134" s="68">
        <v>3.75</v>
      </c>
      <c r="C134" s="64">
        <f t="shared" si="9"/>
        <v>12.303149606299211</v>
      </c>
      <c r="D134" s="71">
        <f t="shared" si="10"/>
        <v>1</v>
      </c>
      <c r="E134" s="68">
        <v>8.5</v>
      </c>
      <c r="F134" s="64">
        <f t="shared" si="11"/>
        <v>5.9999999999999993E-3</v>
      </c>
      <c r="G134" s="68">
        <v>5.9999999999999995E-5</v>
      </c>
    </row>
    <row r="135" spans="1:7" x14ac:dyDescent="0.25">
      <c r="A135" s="67">
        <f t="shared" si="8"/>
        <v>133</v>
      </c>
      <c r="B135" s="68">
        <v>3.75</v>
      </c>
      <c r="C135" s="64">
        <f t="shared" si="9"/>
        <v>12.303149606299211</v>
      </c>
      <c r="D135" s="71">
        <f t="shared" si="10"/>
        <v>2</v>
      </c>
      <c r="E135" s="68">
        <v>9.5</v>
      </c>
      <c r="F135" s="64">
        <f t="shared" si="11"/>
        <v>0.09</v>
      </c>
      <c r="G135" s="68">
        <v>8.9999999999999998E-4</v>
      </c>
    </row>
    <row r="136" spans="1:7" x14ac:dyDescent="0.25">
      <c r="A136" s="67">
        <f t="shared" si="8"/>
        <v>134</v>
      </c>
      <c r="B136" s="68">
        <v>3.75</v>
      </c>
      <c r="C136" s="64">
        <f t="shared" si="9"/>
        <v>12.303149606299211</v>
      </c>
      <c r="D136" s="71">
        <f t="shared" si="10"/>
        <v>2</v>
      </c>
      <c r="E136" s="68">
        <v>10.5</v>
      </c>
      <c r="F136" s="64">
        <f t="shared" si="11"/>
        <v>7.3999999999999996E-2</v>
      </c>
      <c r="G136" s="68">
        <v>7.3999999999999999E-4</v>
      </c>
    </row>
    <row r="137" spans="1:7" x14ac:dyDescent="0.25">
      <c r="A137" s="67">
        <f t="shared" si="8"/>
        <v>135</v>
      </c>
      <c r="B137" s="68">
        <v>3.75</v>
      </c>
      <c r="C137" s="64">
        <f t="shared" si="9"/>
        <v>12.303149606299211</v>
      </c>
      <c r="D137" s="71">
        <f t="shared" si="10"/>
        <v>2</v>
      </c>
      <c r="E137" s="68">
        <v>11.5</v>
      </c>
      <c r="F137" s="64">
        <f t="shared" si="11"/>
        <v>7.000000000000001E-3</v>
      </c>
      <c r="G137" s="68">
        <v>7.0000000000000007E-5</v>
      </c>
    </row>
    <row r="138" spans="1:7" x14ac:dyDescent="0.25">
      <c r="A138" s="67">
        <f t="shared" si="8"/>
        <v>136</v>
      </c>
      <c r="B138" s="68">
        <v>3.75</v>
      </c>
      <c r="C138" s="64">
        <f t="shared" si="9"/>
        <v>12.303149606299211</v>
      </c>
      <c r="D138" s="71">
        <f t="shared" si="10"/>
        <v>8</v>
      </c>
      <c r="E138" s="68">
        <v>13.5</v>
      </c>
      <c r="F138" s="64">
        <f t="shared" si="11"/>
        <v>2E-3</v>
      </c>
      <c r="G138" s="68">
        <v>2.0000000000000002E-5</v>
      </c>
    </row>
    <row r="139" spans="1:7" x14ac:dyDescent="0.25">
      <c r="A139" s="67">
        <f t="shared" si="8"/>
        <v>137</v>
      </c>
      <c r="B139" s="68">
        <v>3.75</v>
      </c>
      <c r="C139" s="64">
        <f t="shared" si="9"/>
        <v>12.303149606299211</v>
      </c>
      <c r="D139" s="71">
        <f t="shared" si="10"/>
        <v>8</v>
      </c>
      <c r="E139" s="68">
        <v>14.5</v>
      </c>
      <c r="F139" s="64">
        <f t="shared" si="11"/>
        <v>2.9999999999999996E-3</v>
      </c>
      <c r="G139" s="68">
        <v>2.9999999999999997E-5</v>
      </c>
    </row>
    <row r="140" spans="1:7" x14ac:dyDescent="0.25">
      <c r="A140" s="67">
        <f t="shared" si="8"/>
        <v>138</v>
      </c>
      <c r="B140" s="68">
        <v>3.75</v>
      </c>
      <c r="C140" s="64">
        <f t="shared" si="9"/>
        <v>12.303149606299211</v>
      </c>
      <c r="D140" s="71">
        <f t="shared" si="10"/>
        <v>8</v>
      </c>
      <c r="E140" s="68">
        <v>15.5</v>
      </c>
      <c r="F140" s="64">
        <f t="shared" si="11"/>
        <v>1.7999999999999995E-2</v>
      </c>
      <c r="G140" s="68">
        <v>1.7999999999999996E-4</v>
      </c>
    </row>
    <row r="141" spans="1:7" x14ac:dyDescent="0.25">
      <c r="A141" s="67">
        <f t="shared" si="8"/>
        <v>139</v>
      </c>
      <c r="B141" s="68">
        <v>3.75</v>
      </c>
      <c r="C141" s="64">
        <f t="shared" si="9"/>
        <v>12.303149606299211</v>
      </c>
      <c r="D141" s="71">
        <f t="shared" si="10"/>
        <v>8</v>
      </c>
      <c r="E141" s="68">
        <v>16.5</v>
      </c>
      <c r="F141" s="64">
        <f t="shared" si="11"/>
        <v>4.0000000000000001E-3</v>
      </c>
      <c r="G141" s="68">
        <v>4.0000000000000003E-5</v>
      </c>
    </row>
    <row r="142" spans="1:7" x14ac:dyDescent="0.25">
      <c r="A142" s="67">
        <f t="shared" si="8"/>
        <v>140</v>
      </c>
      <c r="B142" s="68">
        <v>3.75</v>
      </c>
      <c r="C142" s="64">
        <f t="shared" si="9"/>
        <v>12.303149606299211</v>
      </c>
      <c r="D142" s="71">
        <f t="shared" si="10"/>
        <v>8</v>
      </c>
      <c r="E142" s="68">
        <v>17.5</v>
      </c>
      <c r="F142" s="64">
        <f t="shared" si="11"/>
        <v>4.0000000000000001E-3</v>
      </c>
      <c r="G142" s="68">
        <v>4.0000000000000003E-5</v>
      </c>
    </row>
    <row r="143" spans="1:7" x14ac:dyDescent="0.25">
      <c r="A143" s="67">
        <f t="shared" si="8"/>
        <v>141</v>
      </c>
      <c r="B143" s="68">
        <v>4</v>
      </c>
      <c r="C143" s="64">
        <f t="shared" si="9"/>
        <v>13.123359580052492</v>
      </c>
      <c r="D143" s="71">
        <f t="shared" si="10"/>
        <v>1</v>
      </c>
      <c r="E143" s="68">
        <v>8.5</v>
      </c>
      <c r="F143" s="64">
        <f t="shared" si="11"/>
        <v>1E-3</v>
      </c>
      <c r="G143" s="68">
        <v>1.0000000000000001E-5</v>
      </c>
    </row>
    <row r="144" spans="1:7" x14ac:dyDescent="0.25">
      <c r="A144" s="67">
        <f t="shared" si="8"/>
        <v>142</v>
      </c>
      <c r="B144" s="68">
        <v>4</v>
      </c>
      <c r="C144" s="64">
        <f t="shared" si="9"/>
        <v>13.123359580052492</v>
      </c>
      <c r="D144" s="71">
        <f t="shared" si="10"/>
        <v>2</v>
      </c>
      <c r="E144" s="68">
        <v>9.5</v>
      </c>
      <c r="F144" s="64">
        <f t="shared" si="11"/>
        <v>1.9999999999999997E-2</v>
      </c>
      <c r="G144" s="68">
        <v>1.9999999999999998E-4</v>
      </c>
    </row>
    <row r="145" spans="1:7" x14ac:dyDescent="0.25">
      <c r="A145" s="67">
        <f t="shared" si="8"/>
        <v>143</v>
      </c>
      <c r="B145" s="68">
        <v>4</v>
      </c>
      <c r="C145" s="64">
        <f t="shared" si="9"/>
        <v>13.123359580052492</v>
      </c>
      <c r="D145" s="71">
        <f t="shared" si="10"/>
        <v>2</v>
      </c>
      <c r="E145" s="68">
        <v>10.5</v>
      </c>
      <c r="F145" s="64">
        <f t="shared" si="11"/>
        <v>4.2000000000000003E-2</v>
      </c>
      <c r="G145" s="68">
        <v>4.2000000000000002E-4</v>
      </c>
    </row>
    <row r="146" spans="1:7" x14ac:dyDescent="0.25">
      <c r="A146" s="67">
        <f t="shared" si="8"/>
        <v>144</v>
      </c>
      <c r="B146" s="68">
        <v>4</v>
      </c>
      <c r="C146" s="64">
        <f t="shared" si="9"/>
        <v>13.123359580052492</v>
      </c>
      <c r="D146" s="71">
        <f t="shared" si="10"/>
        <v>8</v>
      </c>
      <c r="E146" s="68">
        <v>14.5</v>
      </c>
      <c r="F146" s="64">
        <f t="shared" si="11"/>
        <v>4.0000000000000001E-3</v>
      </c>
      <c r="G146" s="68">
        <v>4.0000000000000003E-5</v>
      </c>
    </row>
    <row r="147" spans="1:7" x14ac:dyDescent="0.25">
      <c r="A147" s="67">
        <f t="shared" si="8"/>
        <v>145</v>
      </c>
      <c r="B147" s="68">
        <v>4</v>
      </c>
      <c r="C147" s="64">
        <f t="shared" si="9"/>
        <v>13.123359580052492</v>
      </c>
      <c r="D147" s="71">
        <f t="shared" si="10"/>
        <v>8</v>
      </c>
      <c r="E147" s="68">
        <v>16.5</v>
      </c>
      <c r="F147" s="64">
        <f t="shared" si="11"/>
        <v>1E-3</v>
      </c>
      <c r="G147" s="68">
        <v>1.0000000000000001E-5</v>
      </c>
    </row>
    <row r="148" spans="1:7" x14ac:dyDescent="0.25">
      <c r="A148" s="67">
        <f t="shared" si="8"/>
        <v>146</v>
      </c>
      <c r="B148" s="68">
        <v>4</v>
      </c>
      <c r="C148" s="64">
        <f t="shared" si="9"/>
        <v>13.123359580052492</v>
      </c>
      <c r="D148" s="71">
        <f t="shared" si="10"/>
        <v>8</v>
      </c>
      <c r="E148" s="68">
        <v>17.5</v>
      </c>
      <c r="F148" s="64">
        <f t="shared" si="11"/>
        <v>2.9999999999999996E-3</v>
      </c>
      <c r="G148" s="68">
        <v>2.9999999999999997E-5</v>
      </c>
    </row>
    <row r="149" spans="1:7" x14ac:dyDescent="0.25">
      <c r="A149" s="67">
        <f t="shared" si="8"/>
        <v>147</v>
      </c>
      <c r="B149" s="68">
        <v>4.25</v>
      </c>
      <c r="C149" s="64">
        <f t="shared" si="9"/>
        <v>13.943569553805773</v>
      </c>
      <c r="D149" s="71">
        <f t="shared" si="10"/>
        <v>2</v>
      </c>
      <c r="E149" s="68">
        <v>9.5</v>
      </c>
      <c r="F149" s="64">
        <f t="shared" si="11"/>
        <v>2.9999999999999996E-3</v>
      </c>
      <c r="G149" s="68">
        <v>2.9999999999999997E-5</v>
      </c>
    </row>
    <row r="150" spans="1:7" x14ac:dyDescent="0.25">
      <c r="A150" s="67">
        <f t="shared" si="8"/>
        <v>148</v>
      </c>
      <c r="B150" s="68">
        <v>4.25</v>
      </c>
      <c r="C150" s="64">
        <f t="shared" si="9"/>
        <v>13.943569553805773</v>
      </c>
      <c r="D150" s="71">
        <f t="shared" si="10"/>
        <v>2</v>
      </c>
      <c r="E150" s="68">
        <v>10.5</v>
      </c>
      <c r="F150" s="64">
        <f t="shared" si="11"/>
        <v>2.3000000000000003E-2</v>
      </c>
      <c r="G150" s="68">
        <v>2.3000000000000003E-4</v>
      </c>
    </row>
    <row r="151" spans="1:7" x14ac:dyDescent="0.25">
      <c r="A151" s="67">
        <f t="shared" si="8"/>
        <v>149</v>
      </c>
      <c r="B151" s="68">
        <v>4.25</v>
      </c>
      <c r="C151" s="64">
        <f t="shared" si="9"/>
        <v>13.943569553805773</v>
      </c>
      <c r="D151" s="71">
        <f t="shared" si="10"/>
        <v>2</v>
      </c>
      <c r="E151" s="68">
        <v>11.5</v>
      </c>
      <c r="F151" s="64">
        <f t="shared" si="11"/>
        <v>2E-3</v>
      </c>
      <c r="G151" s="68">
        <v>2.0000000000000002E-5</v>
      </c>
    </row>
    <row r="152" spans="1:7" x14ac:dyDescent="0.25">
      <c r="A152" s="67">
        <f t="shared" si="8"/>
        <v>150</v>
      </c>
      <c r="B152" s="68">
        <v>4.5</v>
      </c>
      <c r="C152" s="64">
        <f t="shared" si="9"/>
        <v>14.763779527559054</v>
      </c>
      <c r="D152" s="71">
        <f t="shared" si="10"/>
        <v>2</v>
      </c>
      <c r="E152" s="68">
        <v>9.5</v>
      </c>
      <c r="F152" s="64">
        <f t="shared" si="11"/>
        <v>1E-3</v>
      </c>
      <c r="G152" s="68">
        <v>1.0000000000000001E-5</v>
      </c>
    </row>
    <row r="153" spans="1:7" x14ac:dyDescent="0.25">
      <c r="A153" s="67">
        <f t="shared" si="8"/>
        <v>151</v>
      </c>
      <c r="B153" s="68">
        <v>4.5</v>
      </c>
      <c r="C153" s="64">
        <f t="shared" si="9"/>
        <v>14.763779527559054</v>
      </c>
      <c r="D153" s="71">
        <f t="shared" si="10"/>
        <v>2</v>
      </c>
      <c r="E153" s="68">
        <v>10.5</v>
      </c>
      <c r="F153" s="64">
        <f t="shared" si="11"/>
        <v>8.9999999999999976E-3</v>
      </c>
      <c r="G153" s="68">
        <v>8.9999999999999979E-5</v>
      </c>
    </row>
    <row r="154" spans="1:7" x14ac:dyDescent="0.25">
      <c r="A154" s="67">
        <f t="shared" si="8"/>
        <v>152</v>
      </c>
      <c r="B154" s="68">
        <v>4.5</v>
      </c>
      <c r="C154" s="64">
        <f t="shared" si="9"/>
        <v>14.763779527559054</v>
      </c>
      <c r="D154" s="71">
        <f t="shared" si="10"/>
        <v>2</v>
      </c>
      <c r="E154" s="68">
        <v>11.5</v>
      </c>
      <c r="F154" s="64">
        <f t="shared" si="11"/>
        <v>2.9999999999999996E-3</v>
      </c>
      <c r="G154" s="68">
        <v>2.9999999999999997E-5</v>
      </c>
    </row>
    <row r="155" spans="1:7" x14ac:dyDescent="0.25">
      <c r="A155" s="67">
        <f t="shared" si="8"/>
        <v>153</v>
      </c>
      <c r="B155" s="68">
        <v>4.75</v>
      </c>
      <c r="C155" s="64">
        <f t="shared" si="9"/>
        <v>15.583989501312335</v>
      </c>
      <c r="D155" s="71">
        <f t="shared" si="10"/>
        <v>2</v>
      </c>
      <c r="E155" s="68">
        <v>11.5</v>
      </c>
      <c r="F155" s="64">
        <f t="shared" si="11"/>
        <v>1E-3</v>
      </c>
      <c r="G155" s="68">
        <v>1.0000000000000001E-5</v>
      </c>
    </row>
    <row r="156" spans="1:7" x14ac:dyDescent="0.25">
      <c r="A156" s="68"/>
      <c r="B156" s="68"/>
      <c r="C156" s="68"/>
      <c r="D156" s="68"/>
      <c r="E156" s="68"/>
      <c r="F156" s="68"/>
      <c r="G156" s="68"/>
    </row>
    <row r="157" spans="1:7" x14ac:dyDescent="0.25">
      <c r="A157" s="68"/>
      <c r="B157" s="68"/>
      <c r="C157" s="68"/>
      <c r="D157" s="68"/>
      <c r="E157" s="68"/>
      <c r="F157" s="68"/>
      <c r="G157" s="68"/>
    </row>
    <row r="158" spans="1:7" x14ac:dyDescent="0.25">
      <c r="A158" s="68"/>
      <c r="B158" s="68"/>
      <c r="C158" s="68"/>
      <c r="D158" s="68"/>
      <c r="E158" s="68"/>
      <c r="F158" s="68"/>
      <c r="G158" s="68"/>
    </row>
    <row r="159" spans="1:7" x14ac:dyDescent="0.25">
      <c r="A159" s="68"/>
      <c r="B159" s="68"/>
      <c r="C159" s="68"/>
      <c r="D159" s="68"/>
      <c r="E159" s="68"/>
      <c r="F159" s="68"/>
      <c r="G159" s="68"/>
    </row>
    <row r="160" spans="1:7" x14ac:dyDescent="0.25">
      <c r="A160" s="68"/>
      <c r="B160" s="68"/>
      <c r="C160" s="68"/>
      <c r="D160" s="68"/>
      <c r="E160" s="68"/>
      <c r="F160" s="68"/>
      <c r="G160" s="68"/>
    </row>
    <row r="161" spans="1:7" x14ac:dyDescent="0.25">
      <c r="A161" s="68"/>
      <c r="B161" s="68"/>
      <c r="C161" s="68"/>
      <c r="D161" s="68"/>
      <c r="E161" s="68"/>
      <c r="F161" s="68"/>
      <c r="G161" s="68"/>
    </row>
    <row r="162" spans="1:7" x14ac:dyDescent="0.25">
      <c r="A162" s="68"/>
      <c r="B162" s="68"/>
      <c r="C162" s="68"/>
      <c r="D162" s="68"/>
      <c r="E162" s="68"/>
      <c r="F162" s="68"/>
      <c r="G162" s="68"/>
    </row>
    <row r="163" spans="1:7" x14ac:dyDescent="0.25">
      <c r="A163" s="68"/>
      <c r="B163" s="68"/>
      <c r="C163" s="68"/>
      <c r="D163" s="68"/>
      <c r="E163" s="68"/>
      <c r="F163" s="68"/>
      <c r="G163" s="68"/>
    </row>
    <row r="164" spans="1:7" x14ac:dyDescent="0.25">
      <c r="A164" s="68"/>
      <c r="B164" s="68"/>
      <c r="C164" s="68"/>
      <c r="D164" s="68"/>
      <c r="E164" s="68"/>
      <c r="F164" s="68"/>
      <c r="G164" s="68"/>
    </row>
    <row r="165" spans="1:7" x14ac:dyDescent="0.25">
      <c r="A165" s="68"/>
      <c r="B165" s="68"/>
      <c r="C165" s="68"/>
      <c r="D165" s="68"/>
      <c r="E165" s="68"/>
      <c r="F165" s="68"/>
      <c r="G165" s="68"/>
    </row>
    <row r="166" spans="1:7" x14ac:dyDescent="0.25">
      <c r="A166" s="68"/>
      <c r="B166" s="68"/>
      <c r="C166" s="68"/>
      <c r="D166" s="68"/>
      <c r="E166" s="68"/>
      <c r="F166" s="68"/>
      <c r="G166" s="68"/>
    </row>
    <row r="167" spans="1:7" x14ac:dyDescent="0.25">
      <c r="A167" s="68"/>
      <c r="B167" s="68"/>
      <c r="C167" s="68"/>
      <c r="D167" s="68"/>
      <c r="E167" s="68"/>
      <c r="F167" s="68"/>
      <c r="G167" s="68"/>
    </row>
    <row r="168" spans="1:7" x14ac:dyDescent="0.25">
      <c r="A168" s="68"/>
      <c r="B168" s="68"/>
      <c r="C168" s="68"/>
      <c r="D168" s="68"/>
      <c r="E168" s="68"/>
      <c r="F168" s="68"/>
      <c r="G168" s="68"/>
    </row>
    <row r="169" spans="1:7" x14ac:dyDescent="0.25">
      <c r="A169" s="68"/>
      <c r="B169" s="68"/>
      <c r="C169" s="68"/>
      <c r="D169" s="68"/>
      <c r="E169" s="68"/>
      <c r="F169" s="68"/>
      <c r="G169" s="68"/>
    </row>
    <row r="170" spans="1:7" x14ac:dyDescent="0.25">
      <c r="A170" s="68"/>
      <c r="B170" s="68"/>
      <c r="C170" s="68"/>
      <c r="D170" s="68"/>
      <c r="E170" s="68"/>
      <c r="F170" s="68"/>
      <c r="G170" s="68"/>
    </row>
    <row r="171" spans="1:7" x14ac:dyDescent="0.25">
      <c r="A171" s="68"/>
      <c r="B171" s="68"/>
      <c r="C171" s="68"/>
      <c r="D171" s="68"/>
      <c r="E171" s="68"/>
      <c r="F171" s="68"/>
      <c r="G171" s="68"/>
    </row>
    <row r="172" spans="1:7" x14ac:dyDescent="0.25">
      <c r="A172" s="68"/>
      <c r="B172" s="68"/>
      <c r="C172" s="68"/>
      <c r="D172" s="68"/>
      <c r="E172" s="68"/>
      <c r="F172" s="68"/>
      <c r="G172" s="68"/>
    </row>
    <row r="173" spans="1:7" x14ac:dyDescent="0.25">
      <c r="A173" s="68"/>
      <c r="B173" s="68"/>
      <c r="C173" s="68"/>
      <c r="D173" s="68"/>
      <c r="E173" s="68"/>
      <c r="F173" s="68"/>
      <c r="G173" s="68"/>
    </row>
    <row r="174" spans="1:7" x14ac:dyDescent="0.25">
      <c r="A174" s="68"/>
      <c r="B174" s="68"/>
      <c r="C174" s="68"/>
      <c r="D174" s="68"/>
      <c r="E174" s="68"/>
      <c r="F174" s="68"/>
      <c r="G174" s="68"/>
    </row>
    <row r="175" spans="1:7" x14ac:dyDescent="0.25">
      <c r="A175" s="68"/>
      <c r="B175" s="68"/>
      <c r="C175" s="68"/>
      <c r="D175" s="68"/>
      <c r="E175" s="68"/>
      <c r="F175" s="68"/>
      <c r="G175" s="68"/>
    </row>
    <row r="176" spans="1:7" x14ac:dyDescent="0.25">
      <c r="A176" s="68"/>
      <c r="B176" s="68"/>
      <c r="C176" s="68"/>
      <c r="D176" s="68"/>
      <c r="E176" s="68"/>
      <c r="F176" s="68"/>
      <c r="G176" s="68"/>
    </row>
    <row r="177" spans="1:7" x14ac:dyDescent="0.25">
      <c r="A177" s="68"/>
      <c r="B177" s="68"/>
      <c r="C177" s="68"/>
      <c r="D177" s="68"/>
      <c r="E177" s="68"/>
      <c r="F177" s="68"/>
      <c r="G177" s="68"/>
    </row>
    <row r="178" spans="1:7" x14ac:dyDescent="0.25">
      <c r="A178" s="68"/>
      <c r="B178" s="68"/>
      <c r="C178" s="68"/>
      <c r="D178" s="68"/>
      <c r="E178" s="68"/>
      <c r="F178" s="68"/>
      <c r="G178" s="68"/>
    </row>
    <row r="179" spans="1:7" x14ac:dyDescent="0.25">
      <c r="A179" s="68"/>
      <c r="B179" s="68"/>
      <c r="C179" s="68"/>
      <c r="D179" s="68"/>
      <c r="E179" s="68"/>
      <c r="F179" s="68"/>
      <c r="G179" s="68"/>
    </row>
    <row r="180" spans="1:7" x14ac:dyDescent="0.25">
      <c r="A180" s="68"/>
      <c r="B180" s="68"/>
      <c r="C180" s="68"/>
      <c r="D180" s="68"/>
      <c r="E180" s="68"/>
      <c r="F180" s="68"/>
      <c r="G180" s="68"/>
    </row>
    <row r="181" spans="1:7" x14ac:dyDescent="0.25">
      <c r="A181" s="68"/>
      <c r="B181" s="68"/>
      <c r="C181" s="68"/>
      <c r="D181" s="68"/>
      <c r="E181" s="68"/>
      <c r="F181" s="68"/>
      <c r="G181" s="68"/>
    </row>
    <row r="182" spans="1:7" x14ac:dyDescent="0.25">
      <c r="A182" s="68"/>
      <c r="B182" s="68"/>
      <c r="C182" s="68"/>
      <c r="D182" s="68"/>
      <c r="E182" s="68"/>
      <c r="F182" s="68"/>
      <c r="G182" s="68"/>
    </row>
    <row r="183" spans="1:7" x14ac:dyDescent="0.25">
      <c r="A183" s="68"/>
      <c r="B183" s="68"/>
      <c r="C183" s="68"/>
      <c r="D183" s="68"/>
      <c r="E183" s="68"/>
      <c r="F183" s="68"/>
      <c r="G183" s="68"/>
    </row>
    <row r="184" spans="1:7" x14ac:dyDescent="0.25">
      <c r="A184" s="68"/>
      <c r="B184" s="68"/>
      <c r="C184" s="68"/>
      <c r="D184" s="68"/>
      <c r="E184" s="68"/>
      <c r="F184" s="68"/>
      <c r="G184" s="68"/>
    </row>
    <row r="185" spans="1:7" x14ac:dyDescent="0.25">
      <c r="A185" s="68"/>
      <c r="B185" s="68"/>
      <c r="C185" s="68"/>
      <c r="D185" s="68"/>
      <c r="E185" s="68"/>
      <c r="F185" s="68"/>
      <c r="G185" s="68"/>
    </row>
    <row r="186" spans="1:7" x14ac:dyDescent="0.25">
      <c r="A186" s="68"/>
      <c r="B186" s="68"/>
      <c r="C186" s="68"/>
      <c r="D186" s="68"/>
      <c r="E186" s="68"/>
      <c r="F186" s="68"/>
      <c r="G186" s="68"/>
    </row>
    <row r="187" spans="1:7" x14ac:dyDescent="0.25">
      <c r="A187" s="68"/>
      <c r="B187" s="68"/>
      <c r="C187" s="68"/>
      <c r="D187" s="68"/>
      <c r="E187" s="68"/>
      <c r="F187" s="68"/>
      <c r="G187" s="68"/>
    </row>
    <row r="188" spans="1:7" x14ac:dyDescent="0.25">
      <c r="A188" s="68"/>
      <c r="B188" s="68"/>
      <c r="C188" s="68"/>
      <c r="D188" s="68"/>
      <c r="E188" s="68"/>
      <c r="F188" s="68"/>
      <c r="G188" s="68"/>
    </row>
    <row r="189" spans="1:7" x14ac:dyDescent="0.25">
      <c r="A189" s="68"/>
      <c r="B189" s="68"/>
      <c r="C189" s="68"/>
      <c r="D189" s="68"/>
      <c r="E189" s="68"/>
      <c r="F189" s="68"/>
      <c r="G189" s="68"/>
    </row>
    <row r="190" spans="1:7" x14ac:dyDescent="0.25">
      <c r="A190" s="68"/>
      <c r="B190" s="68"/>
      <c r="C190" s="68"/>
      <c r="D190" s="68"/>
      <c r="E190" s="68"/>
      <c r="F190" s="68"/>
      <c r="G190" s="68"/>
    </row>
    <row r="191" spans="1:7" x14ac:dyDescent="0.25">
      <c r="A191" s="68"/>
      <c r="B191" s="68"/>
      <c r="C191" s="68"/>
      <c r="D191" s="68"/>
      <c r="E191" s="68"/>
      <c r="F191" s="68"/>
      <c r="G191" s="68"/>
    </row>
    <row r="192" spans="1:7" x14ac:dyDescent="0.25">
      <c r="A192" s="68"/>
      <c r="B192" s="68"/>
      <c r="C192" s="68"/>
      <c r="D192" s="68"/>
      <c r="E192" s="68"/>
      <c r="F192" s="68"/>
      <c r="G192" s="68"/>
    </row>
    <row r="193" spans="1:7" x14ac:dyDescent="0.25">
      <c r="A193" s="68"/>
      <c r="B193" s="68"/>
      <c r="C193" s="68"/>
      <c r="D193" s="68"/>
      <c r="E193" s="68"/>
      <c r="F193" s="68"/>
      <c r="G193" s="68"/>
    </row>
    <row r="194" spans="1:7" x14ac:dyDescent="0.25">
      <c r="A194" s="68"/>
      <c r="B194" s="68"/>
      <c r="C194" s="68"/>
      <c r="D194" s="68"/>
      <c r="E194" s="68"/>
      <c r="F194" s="68"/>
      <c r="G194" s="68"/>
    </row>
    <row r="195" spans="1:7" x14ac:dyDescent="0.25">
      <c r="A195" s="68"/>
      <c r="B195" s="68"/>
      <c r="C195" s="68"/>
      <c r="D195" s="68"/>
      <c r="E195" s="68"/>
      <c r="F195" s="68"/>
      <c r="G195" s="68"/>
    </row>
    <row r="196" spans="1:7" x14ac:dyDescent="0.25">
      <c r="A196" s="68"/>
      <c r="B196" s="68"/>
      <c r="C196" s="68"/>
      <c r="D196" s="68"/>
      <c r="E196" s="68"/>
      <c r="F196" s="68"/>
      <c r="G196" s="68"/>
    </row>
    <row r="197" spans="1:7" x14ac:dyDescent="0.25">
      <c r="A197" s="68"/>
      <c r="B197" s="68"/>
      <c r="C197" s="68"/>
      <c r="D197" s="68"/>
      <c r="E197" s="68"/>
      <c r="F197" s="68"/>
      <c r="G197" s="68"/>
    </row>
    <row r="198" spans="1:7" x14ac:dyDescent="0.25">
      <c r="A198" s="68"/>
      <c r="B198" s="68"/>
      <c r="C198" s="68"/>
      <c r="D198" s="68"/>
      <c r="E198" s="68"/>
      <c r="F198" s="68"/>
      <c r="G198" s="68"/>
    </row>
    <row r="199" spans="1:7" x14ac:dyDescent="0.25">
      <c r="A199" s="68"/>
      <c r="B199" s="68"/>
      <c r="C199" s="68"/>
      <c r="D199" s="68"/>
      <c r="E199" s="68"/>
      <c r="F199" s="68"/>
      <c r="G199" s="68"/>
    </row>
    <row r="200" spans="1:7" x14ac:dyDescent="0.25">
      <c r="A200" s="68"/>
      <c r="B200" s="68"/>
      <c r="C200" s="68"/>
      <c r="D200" s="68"/>
      <c r="E200" s="68"/>
      <c r="F200" s="68"/>
      <c r="G200" s="68"/>
    </row>
    <row r="201" spans="1:7" x14ac:dyDescent="0.25">
      <c r="A201" s="68"/>
      <c r="B201" s="68"/>
      <c r="C201" s="68"/>
      <c r="D201" s="68"/>
      <c r="E201" s="68"/>
      <c r="F201" s="68"/>
      <c r="G201" s="68"/>
    </row>
    <row r="202" spans="1:7" x14ac:dyDescent="0.25">
      <c r="A202" s="68"/>
      <c r="B202" s="68"/>
      <c r="C202" s="68"/>
      <c r="D202" s="68"/>
      <c r="E202" s="68"/>
      <c r="F202" s="68"/>
      <c r="G202" s="68"/>
    </row>
    <row r="203" spans="1:7" x14ac:dyDescent="0.25">
      <c r="A203" s="68"/>
      <c r="B203" s="68"/>
      <c r="C203" s="68"/>
      <c r="D203" s="68"/>
      <c r="E203" s="68"/>
      <c r="F203" s="68"/>
      <c r="G203" s="68"/>
    </row>
    <row r="204" spans="1:7" x14ac:dyDescent="0.25">
      <c r="A204" s="68"/>
      <c r="B204" s="68"/>
      <c r="C204" s="68"/>
      <c r="D204" s="68"/>
      <c r="E204" s="68"/>
      <c r="F204" s="68"/>
      <c r="G204" s="68"/>
    </row>
    <row r="205" spans="1:7" x14ac:dyDescent="0.25">
      <c r="A205" s="68"/>
      <c r="B205" s="68"/>
      <c r="C205" s="68"/>
      <c r="D205" s="68"/>
      <c r="E205" s="68"/>
      <c r="F205" s="68"/>
      <c r="G205" s="68"/>
    </row>
    <row r="206" spans="1:7" x14ac:dyDescent="0.25">
      <c r="A206" s="68"/>
      <c r="B206" s="68"/>
      <c r="C206" s="68"/>
      <c r="D206" s="68"/>
      <c r="E206" s="68"/>
      <c r="F206" s="68"/>
      <c r="G206" s="68"/>
    </row>
    <row r="207" spans="1:7" x14ac:dyDescent="0.25">
      <c r="A207" s="68"/>
      <c r="B207" s="68"/>
      <c r="C207" s="68"/>
      <c r="D207" s="68"/>
      <c r="E207" s="68"/>
      <c r="F207" s="68"/>
      <c r="G207" s="68"/>
    </row>
    <row r="208" spans="1:7" x14ac:dyDescent="0.25">
      <c r="A208" s="68"/>
      <c r="B208" s="68"/>
      <c r="C208" s="68"/>
      <c r="D208" s="68"/>
      <c r="E208" s="68"/>
      <c r="F208" s="68"/>
      <c r="G208" s="68"/>
    </row>
    <row r="209" spans="1:7" x14ac:dyDescent="0.25">
      <c r="A209" s="68"/>
      <c r="B209" s="68"/>
      <c r="C209" s="68"/>
      <c r="D209" s="68"/>
      <c r="E209" s="68"/>
      <c r="F209" s="68"/>
      <c r="G209" s="68"/>
    </row>
    <row r="210" spans="1:7" x14ac:dyDescent="0.25">
      <c r="A210" s="68"/>
      <c r="B210" s="68"/>
      <c r="C210" s="68"/>
      <c r="D210" s="68"/>
      <c r="E210" s="68"/>
      <c r="F210" s="68"/>
      <c r="G210" s="68"/>
    </row>
    <row r="211" spans="1:7" x14ac:dyDescent="0.25">
      <c r="A211" s="68"/>
      <c r="B211" s="68"/>
      <c r="C211" s="68"/>
      <c r="D211" s="68"/>
      <c r="E211" s="68"/>
      <c r="F211" s="68"/>
      <c r="G211" s="68"/>
    </row>
    <row r="212" spans="1:7" x14ac:dyDescent="0.25">
      <c r="A212" s="68"/>
      <c r="B212" s="68"/>
      <c r="C212" s="68"/>
      <c r="D212" s="68"/>
      <c r="E212" s="68"/>
      <c r="F212" s="68"/>
      <c r="G212" s="68"/>
    </row>
    <row r="213" spans="1:7" x14ac:dyDescent="0.25">
      <c r="A213" s="68"/>
      <c r="B213" s="68"/>
      <c r="C213" s="68"/>
      <c r="D213" s="68"/>
      <c r="E213" s="68"/>
      <c r="F213" s="68"/>
      <c r="G213" s="68"/>
    </row>
    <row r="214" spans="1:7" x14ac:dyDescent="0.25">
      <c r="A214" s="68"/>
      <c r="B214" s="68"/>
      <c r="C214" s="68"/>
      <c r="D214" s="68"/>
      <c r="E214" s="68"/>
      <c r="F214" s="68"/>
      <c r="G214" s="68"/>
    </row>
    <row r="215" spans="1:7" x14ac:dyDescent="0.25">
      <c r="A215" s="68"/>
      <c r="B215" s="68"/>
      <c r="C215" s="68"/>
      <c r="D215" s="68"/>
      <c r="E215" s="68"/>
      <c r="F215" s="68"/>
      <c r="G215" s="68"/>
    </row>
    <row r="216" spans="1:7" x14ac:dyDescent="0.25">
      <c r="A216" s="68"/>
      <c r="B216" s="68"/>
      <c r="C216" s="68"/>
      <c r="D216" s="68"/>
      <c r="E216" s="68"/>
      <c r="F216" s="68"/>
      <c r="G216" s="68"/>
    </row>
    <row r="217" spans="1:7" x14ac:dyDescent="0.25">
      <c r="A217" s="68"/>
      <c r="B217" s="68"/>
      <c r="C217" s="68"/>
      <c r="D217" s="68"/>
      <c r="E217" s="68"/>
      <c r="F217" s="68"/>
      <c r="G217" s="68"/>
    </row>
    <row r="218" spans="1:7" x14ac:dyDescent="0.25">
      <c r="A218" s="68"/>
      <c r="B218" s="68"/>
      <c r="C218" s="68"/>
      <c r="D218" s="68"/>
      <c r="E218" s="68"/>
      <c r="F218" s="68"/>
      <c r="G218" s="68"/>
    </row>
    <row r="219" spans="1:7" x14ac:dyDescent="0.25">
      <c r="A219" s="68"/>
      <c r="B219" s="68"/>
      <c r="C219" s="68"/>
      <c r="D219" s="68"/>
      <c r="E219" s="68"/>
      <c r="F219" s="68"/>
      <c r="G219" s="68"/>
    </row>
    <row r="220" spans="1:7" x14ac:dyDescent="0.25">
      <c r="A220" s="68"/>
      <c r="B220" s="68"/>
      <c r="C220" s="68"/>
      <c r="D220" s="68"/>
      <c r="E220" s="68"/>
      <c r="F220" s="68"/>
      <c r="G220" s="68"/>
    </row>
    <row r="221" spans="1:7" x14ac:dyDescent="0.25">
      <c r="A221" s="68"/>
      <c r="B221" s="68"/>
      <c r="C221" s="68"/>
      <c r="D221" s="68"/>
      <c r="E221" s="68"/>
      <c r="F221" s="68"/>
      <c r="G221" s="68"/>
    </row>
    <row r="222" spans="1:7" x14ac:dyDescent="0.25">
      <c r="A222" s="68"/>
      <c r="B222" s="68"/>
      <c r="C222" s="68"/>
      <c r="D222" s="68"/>
      <c r="E222" s="68"/>
      <c r="F222" s="68"/>
      <c r="G222" s="68"/>
    </row>
    <row r="223" spans="1:7" x14ac:dyDescent="0.25">
      <c r="A223" s="68"/>
      <c r="B223" s="68"/>
      <c r="C223" s="68"/>
      <c r="D223" s="68"/>
      <c r="E223" s="68"/>
      <c r="F223" s="68"/>
      <c r="G223" s="68"/>
    </row>
    <row r="224" spans="1:7" x14ac:dyDescent="0.25">
      <c r="A224" s="68"/>
      <c r="B224" s="68"/>
      <c r="C224" s="68"/>
      <c r="D224" s="68"/>
      <c r="E224" s="68"/>
      <c r="F224" s="68"/>
      <c r="G224" s="68"/>
    </row>
    <row r="225" spans="1:7" x14ac:dyDescent="0.25">
      <c r="A225" s="68"/>
      <c r="B225" s="68"/>
      <c r="C225" s="68"/>
      <c r="D225" s="68"/>
      <c r="E225" s="68"/>
      <c r="F225" s="68"/>
      <c r="G225" s="68"/>
    </row>
    <row r="226" spans="1:7" x14ac:dyDescent="0.25">
      <c r="A226" s="68"/>
      <c r="B226" s="68"/>
      <c r="C226" s="68"/>
      <c r="D226" s="68"/>
      <c r="E226" s="68"/>
      <c r="F226" s="68"/>
      <c r="G226" s="68"/>
    </row>
    <row r="227" spans="1:7" x14ac:dyDescent="0.25">
      <c r="A227" s="68"/>
      <c r="B227" s="68"/>
      <c r="C227" s="68"/>
      <c r="D227" s="68"/>
      <c r="E227" s="68"/>
      <c r="F227" s="68"/>
      <c r="G227" s="68"/>
    </row>
    <row r="228" spans="1:7" x14ac:dyDescent="0.25">
      <c r="A228" s="68"/>
      <c r="B228" s="68"/>
      <c r="C228" s="68"/>
      <c r="D228" s="68"/>
      <c r="E228" s="68"/>
      <c r="F228" s="68"/>
      <c r="G228" s="68"/>
    </row>
    <row r="229" spans="1:7" x14ac:dyDescent="0.25">
      <c r="A229" s="68"/>
      <c r="B229" s="68"/>
      <c r="C229" s="68"/>
      <c r="D229" s="68"/>
      <c r="E229" s="68"/>
      <c r="F229" s="68"/>
      <c r="G229" s="68"/>
    </row>
    <row r="230" spans="1:7" x14ac:dyDescent="0.25">
      <c r="A230" s="68"/>
      <c r="B230" s="68"/>
      <c r="C230" s="68"/>
      <c r="D230" s="68"/>
      <c r="E230" s="68"/>
      <c r="F230" s="68"/>
      <c r="G230" s="68"/>
    </row>
    <row r="231" spans="1:7" x14ac:dyDescent="0.25">
      <c r="A231" s="68"/>
      <c r="B231" s="68"/>
      <c r="C231" s="68"/>
      <c r="D231" s="68"/>
      <c r="E231" s="68"/>
      <c r="F231" s="68"/>
      <c r="G231" s="68"/>
    </row>
    <row r="232" spans="1:7" x14ac:dyDescent="0.25">
      <c r="A232" s="68"/>
      <c r="B232" s="68"/>
      <c r="C232" s="68"/>
      <c r="D232" s="68"/>
      <c r="E232" s="68"/>
      <c r="F232" s="68"/>
      <c r="G232" s="68"/>
    </row>
    <row r="233" spans="1:7" x14ac:dyDescent="0.25">
      <c r="A233" s="68"/>
      <c r="B233" s="68"/>
      <c r="C233" s="68"/>
      <c r="D233" s="68"/>
      <c r="E233" s="68"/>
      <c r="F233" s="68"/>
      <c r="G233" s="68"/>
    </row>
    <row r="234" spans="1:7" x14ac:dyDescent="0.25">
      <c r="A234" s="68"/>
      <c r="B234" s="68"/>
      <c r="C234" s="68"/>
      <c r="D234" s="68"/>
      <c r="E234" s="68"/>
      <c r="F234" s="68"/>
      <c r="G234" s="68"/>
    </row>
    <row r="235" spans="1:7" x14ac:dyDescent="0.25">
      <c r="A235" s="68"/>
      <c r="B235" s="68"/>
      <c r="C235" s="68"/>
      <c r="D235" s="68"/>
      <c r="E235" s="68"/>
      <c r="F235" s="68"/>
      <c r="G235" s="68"/>
    </row>
    <row r="236" spans="1:7" x14ac:dyDescent="0.25">
      <c r="A236" s="68"/>
      <c r="B236" s="68"/>
      <c r="C236" s="68"/>
      <c r="D236" s="68"/>
      <c r="E236" s="68"/>
      <c r="F236" s="68"/>
      <c r="G236" s="68"/>
    </row>
    <row r="237" spans="1:7" x14ac:dyDescent="0.25">
      <c r="A237" s="68"/>
      <c r="B237" s="68"/>
      <c r="C237" s="68"/>
      <c r="D237" s="68"/>
      <c r="E237" s="68"/>
      <c r="F237" s="68"/>
      <c r="G237" s="68"/>
    </row>
    <row r="238" spans="1:7" x14ac:dyDescent="0.25">
      <c r="A238" s="68"/>
      <c r="B238" s="68"/>
      <c r="C238" s="68"/>
      <c r="D238" s="68"/>
      <c r="E238" s="68"/>
      <c r="F238" s="68"/>
      <c r="G238" s="68"/>
    </row>
    <row r="239" spans="1:7" x14ac:dyDescent="0.25">
      <c r="A239" s="68"/>
      <c r="B239" s="68"/>
      <c r="C239" s="68"/>
      <c r="D239" s="68"/>
      <c r="E239" s="68"/>
      <c r="F239" s="68"/>
      <c r="G239" s="68"/>
    </row>
    <row r="240" spans="1:7" x14ac:dyDescent="0.25">
      <c r="A240" s="68"/>
      <c r="B240" s="68"/>
      <c r="C240" s="68"/>
      <c r="D240" s="68"/>
      <c r="E240" s="68"/>
      <c r="F240" s="68"/>
      <c r="G240" s="68"/>
    </row>
    <row r="241" spans="1:7" x14ac:dyDescent="0.25">
      <c r="A241" s="68"/>
      <c r="B241" s="68"/>
      <c r="C241" s="68"/>
      <c r="D241" s="68"/>
      <c r="E241" s="68"/>
      <c r="F241" s="68"/>
      <c r="G241" s="68"/>
    </row>
    <row r="242" spans="1:7" x14ac:dyDescent="0.25">
      <c r="A242" s="68"/>
      <c r="B242" s="68"/>
      <c r="C242" s="68"/>
      <c r="D242" s="68"/>
      <c r="E242" s="68"/>
      <c r="F242" s="68"/>
      <c r="G242" s="68"/>
    </row>
    <row r="243" spans="1:7" x14ac:dyDescent="0.25">
      <c r="A243" s="68"/>
      <c r="B243" s="68"/>
      <c r="C243" s="68"/>
      <c r="D243" s="68"/>
      <c r="E243" s="68"/>
      <c r="F243" s="68"/>
      <c r="G243" s="68"/>
    </row>
    <row r="244" spans="1:7" x14ac:dyDescent="0.25">
      <c r="A244" s="68"/>
      <c r="B244" s="68"/>
      <c r="C244" s="68"/>
      <c r="D244" s="68"/>
      <c r="E244" s="68"/>
      <c r="F244" s="68"/>
      <c r="G244" s="68"/>
    </row>
    <row r="245" spans="1:7" x14ac:dyDescent="0.25">
      <c r="A245" s="68"/>
      <c r="B245" s="68"/>
      <c r="C245" s="68"/>
      <c r="D245" s="68"/>
      <c r="E245" s="68"/>
      <c r="F245" s="68"/>
      <c r="G245" s="68"/>
    </row>
    <row r="246" spans="1:7" x14ac:dyDescent="0.25">
      <c r="A246" s="68"/>
      <c r="B246" s="68"/>
      <c r="C246" s="68"/>
      <c r="D246" s="68"/>
      <c r="E246" s="68"/>
      <c r="F246" s="68"/>
      <c r="G246" s="68"/>
    </row>
    <row r="247" spans="1:7" x14ac:dyDescent="0.25">
      <c r="A247" s="68"/>
      <c r="B247" s="68"/>
      <c r="C247" s="68"/>
      <c r="D247" s="68"/>
      <c r="E247" s="68"/>
      <c r="F247" s="68"/>
      <c r="G247" s="68"/>
    </row>
    <row r="248" spans="1:7" x14ac:dyDescent="0.25">
      <c r="A248" s="68"/>
      <c r="B248" s="68"/>
      <c r="C248" s="68"/>
      <c r="D248" s="68"/>
      <c r="E248" s="68"/>
      <c r="F248" s="68"/>
      <c r="G248" s="68"/>
    </row>
    <row r="249" spans="1:7" x14ac:dyDescent="0.25">
      <c r="A249" s="68"/>
      <c r="B249" s="68"/>
      <c r="C249" s="68"/>
      <c r="D249" s="68"/>
      <c r="E249" s="68"/>
      <c r="F249" s="68"/>
      <c r="G249" s="68"/>
    </row>
    <row r="250" spans="1:7" x14ac:dyDescent="0.25">
      <c r="A250" s="68"/>
      <c r="B250" s="68"/>
      <c r="C250" s="68"/>
      <c r="D250" s="68"/>
      <c r="E250" s="68"/>
      <c r="F250" s="68"/>
      <c r="G250" s="68"/>
    </row>
    <row r="251" spans="1:7" x14ac:dyDescent="0.25">
      <c r="A251" s="68"/>
      <c r="B251" s="68"/>
      <c r="C251" s="68"/>
      <c r="D251" s="68"/>
      <c r="E251" s="68"/>
      <c r="F251" s="68"/>
      <c r="G251" s="68"/>
    </row>
    <row r="252" spans="1:7" x14ac:dyDescent="0.25">
      <c r="A252" s="68"/>
      <c r="B252" s="68"/>
      <c r="C252" s="68"/>
      <c r="D252" s="68"/>
      <c r="E252" s="68"/>
      <c r="F252" s="68"/>
      <c r="G252" s="68"/>
    </row>
    <row r="253" spans="1:7" x14ac:dyDescent="0.25">
      <c r="G253" s="68"/>
    </row>
    <row r="254" spans="1:7" x14ac:dyDescent="0.25">
      <c r="G254" s="68"/>
    </row>
    <row r="255" spans="1:7" x14ac:dyDescent="0.25">
      <c r="G255" s="68"/>
    </row>
    <row r="256" spans="1:7" x14ac:dyDescent="0.25">
      <c r="G256" s="68"/>
    </row>
    <row r="257" spans="7:7" x14ac:dyDescent="0.25">
      <c r="G257" s="68"/>
    </row>
    <row r="258" spans="7:7" x14ac:dyDescent="0.25">
      <c r="G258" s="68"/>
    </row>
    <row r="259" spans="7:7" x14ac:dyDescent="0.25">
      <c r="G259" s="68"/>
    </row>
    <row r="260" spans="7:7" x14ac:dyDescent="0.25">
      <c r="G260" s="68"/>
    </row>
    <row r="261" spans="7:7" x14ac:dyDescent="0.25">
      <c r="G261" s="68"/>
    </row>
    <row r="262" spans="7:7" x14ac:dyDescent="0.25">
      <c r="G262" s="68"/>
    </row>
    <row r="263" spans="7:7" x14ac:dyDescent="0.25">
      <c r="G263" s="68"/>
    </row>
    <row r="264" spans="7:7" x14ac:dyDescent="0.25">
      <c r="G264" s="68"/>
    </row>
    <row r="265" spans="7:7" x14ac:dyDescent="0.25">
      <c r="G265" s="68"/>
    </row>
    <row r="266" spans="7:7" x14ac:dyDescent="0.25">
      <c r="G266" s="68"/>
    </row>
    <row r="267" spans="7:7" x14ac:dyDescent="0.25">
      <c r="G267" s="68"/>
    </row>
    <row r="268" spans="7:7" x14ac:dyDescent="0.25">
      <c r="G268" s="68"/>
    </row>
    <row r="269" spans="7:7" x14ac:dyDescent="0.25">
      <c r="G269" s="68"/>
    </row>
    <row r="270" spans="7:7" x14ac:dyDescent="0.25">
      <c r="G270" s="68"/>
    </row>
    <row r="271" spans="7:7" x14ac:dyDescent="0.25">
      <c r="G271" s="68"/>
    </row>
    <row r="272" spans="7:7" x14ac:dyDescent="0.25">
      <c r="G272" s="68"/>
    </row>
    <row r="273" spans="7:7" x14ac:dyDescent="0.25">
      <c r="G273" s="68"/>
    </row>
    <row r="274" spans="7:7" x14ac:dyDescent="0.25">
      <c r="G274" s="68"/>
    </row>
    <row r="275" spans="7:7" x14ac:dyDescent="0.25">
      <c r="G275" s="68"/>
    </row>
    <row r="276" spans="7:7" x14ac:dyDescent="0.25">
      <c r="G276" s="68"/>
    </row>
    <row r="277" spans="7:7" x14ac:dyDescent="0.25">
      <c r="G277" s="68"/>
    </row>
    <row r="278" spans="7:7" x14ac:dyDescent="0.25">
      <c r="G278" s="68"/>
    </row>
    <row r="279" spans="7:7" x14ac:dyDescent="0.25">
      <c r="G279" s="68"/>
    </row>
    <row r="280" spans="7:7" x14ac:dyDescent="0.25">
      <c r="G280" s="68"/>
    </row>
    <row r="281" spans="7:7" x14ac:dyDescent="0.25">
      <c r="G281" s="68"/>
    </row>
    <row r="282" spans="7:7" x14ac:dyDescent="0.25">
      <c r="G282" s="68"/>
    </row>
    <row r="283" spans="7:7" x14ac:dyDescent="0.25">
      <c r="G283" s="68"/>
    </row>
    <row r="284" spans="7:7" x14ac:dyDescent="0.25">
      <c r="G284" s="68"/>
    </row>
    <row r="285" spans="7:7" x14ac:dyDescent="0.25">
      <c r="G285" s="68"/>
    </row>
    <row r="286" spans="7:7" x14ac:dyDescent="0.25">
      <c r="G286" s="68"/>
    </row>
    <row r="287" spans="7:7" x14ac:dyDescent="0.25">
      <c r="G287" s="68"/>
    </row>
    <row r="288" spans="7:7" x14ac:dyDescent="0.25">
      <c r="G288" s="68"/>
    </row>
    <row r="289" spans="7:7" x14ac:dyDescent="0.25">
      <c r="G289" s="68"/>
    </row>
    <row r="290" spans="7:7" x14ac:dyDescent="0.25">
      <c r="G290" s="68"/>
    </row>
    <row r="291" spans="7:7" x14ac:dyDescent="0.25">
      <c r="G291" s="68"/>
    </row>
    <row r="292" spans="7:7" x14ac:dyDescent="0.25">
      <c r="G292" s="68"/>
    </row>
    <row r="293" spans="7:7" x14ac:dyDescent="0.25">
      <c r="G293" s="68"/>
    </row>
    <row r="294" spans="7:7" x14ac:dyDescent="0.25">
      <c r="G294" s="68"/>
    </row>
    <row r="295" spans="7:7" x14ac:dyDescent="0.25">
      <c r="G295" s="68"/>
    </row>
    <row r="296" spans="7:7" x14ac:dyDescent="0.25">
      <c r="G296" s="68"/>
    </row>
    <row r="297" spans="7:7" x14ac:dyDescent="0.25">
      <c r="G297" s="68"/>
    </row>
    <row r="298" spans="7:7" x14ac:dyDescent="0.25">
      <c r="G298" s="68"/>
    </row>
    <row r="299" spans="7:7" x14ac:dyDescent="0.25">
      <c r="G299" s="68"/>
    </row>
    <row r="300" spans="7:7" x14ac:dyDescent="0.25">
      <c r="G300" s="68"/>
    </row>
    <row r="301" spans="7:7" x14ac:dyDescent="0.25">
      <c r="G301" s="68"/>
    </row>
    <row r="302" spans="7:7" x14ac:dyDescent="0.25">
      <c r="G302" s="68"/>
    </row>
    <row r="303" spans="7:7" x14ac:dyDescent="0.25">
      <c r="G303" s="68"/>
    </row>
    <row r="304" spans="7:7" x14ac:dyDescent="0.25">
      <c r="G304" s="68"/>
    </row>
    <row r="305" spans="7:7" x14ac:dyDescent="0.25">
      <c r="G305" s="68"/>
    </row>
    <row r="306" spans="7:7" x14ac:dyDescent="0.25">
      <c r="G306" s="68"/>
    </row>
    <row r="307" spans="7:7" x14ac:dyDescent="0.25">
      <c r="G307" s="68"/>
    </row>
    <row r="308" spans="7:7" x14ac:dyDescent="0.25">
      <c r="G308" s="68"/>
    </row>
    <row r="309" spans="7:7" x14ac:dyDescent="0.25">
      <c r="G309" s="68"/>
    </row>
    <row r="310" spans="7:7" x14ac:dyDescent="0.25">
      <c r="G310" s="68"/>
    </row>
    <row r="311" spans="7:7" x14ac:dyDescent="0.25">
      <c r="G311" s="68"/>
    </row>
    <row r="312" spans="7:7" x14ac:dyDescent="0.25">
      <c r="G312" s="68"/>
    </row>
    <row r="313" spans="7:7" x14ac:dyDescent="0.25">
      <c r="G313" s="68"/>
    </row>
    <row r="314" spans="7:7" x14ac:dyDescent="0.25">
      <c r="G314" s="68"/>
    </row>
    <row r="315" spans="7:7" x14ac:dyDescent="0.25">
      <c r="G315" s="68"/>
    </row>
    <row r="316" spans="7:7" x14ac:dyDescent="0.25">
      <c r="G316" s="68"/>
    </row>
    <row r="317" spans="7:7" x14ac:dyDescent="0.25">
      <c r="G317" s="68"/>
    </row>
    <row r="318" spans="7:7" x14ac:dyDescent="0.25">
      <c r="G318" s="68"/>
    </row>
    <row r="319" spans="7:7" x14ac:dyDescent="0.25">
      <c r="G319" s="68"/>
    </row>
    <row r="320" spans="7:7" x14ac:dyDescent="0.25">
      <c r="G320" s="68"/>
    </row>
    <row r="321" spans="7:7" x14ac:dyDescent="0.25">
      <c r="G321" s="68"/>
    </row>
    <row r="322" spans="7:7" x14ac:dyDescent="0.25">
      <c r="G322" s="68"/>
    </row>
    <row r="323" spans="7:7" x14ac:dyDescent="0.25">
      <c r="G323" s="68"/>
    </row>
    <row r="324" spans="7:7" x14ac:dyDescent="0.25">
      <c r="G324" s="68"/>
    </row>
    <row r="325" spans="7:7" x14ac:dyDescent="0.25">
      <c r="G325" s="68"/>
    </row>
    <row r="326" spans="7:7" x14ac:dyDescent="0.25">
      <c r="G326" s="68"/>
    </row>
    <row r="327" spans="7:7" x14ac:dyDescent="0.25">
      <c r="G327" s="68"/>
    </row>
    <row r="328" spans="7:7" x14ac:dyDescent="0.25">
      <c r="G328" s="68"/>
    </row>
    <row r="329" spans="7:7" x14ac:dyDescent="0.25">
      <c r="G329" s="68"/>
    </row>
    <row r="330" spans="7:7" x14ac:dyDescent="0.25">
      <c r="G330" s="68"/>
    </row>
    <row r="331" spans="7:7" x14ac:dyDescent="0.25">
      <c r="G331" s="68"/>
    </row>
    <row r="332" spans="7:7" x14ac:dyDescent="0.25">
      <c r="G332" s="68"/>
    </row>
    <row r="333" spans="7:7" x14ac:dyDescent="0.25">
      <c r="G333" s="68"/>
    </row>
    <row r="334" spans="7:7" x14ac:dyDescent="0.25">
      <c r="G334" s="68"/>
    </row>
    <row r="335" spans="7:7" x14ac:dyDescent="0.25">
      <c r="G335" s="68"/>
    </row>
    <row r="336" spans="7:7" x14ac:dyDescent="0.25">
      <c r="G336" s="68"/>
    </row>
    <row r="337" spans="7:7" x14ac:dyDescent="0.25">
      <c r="G337" s="68"/>
    </row>
    <row r="338" spans="7:7" x14ac:dyDescent="0.25">
      <c r="G338" s="68"/>
    </row>
    <row r="339" spans="7:7" x14ac:dyDescent="0.25">
      <c r="G339" s="68"/>
    </row>
    <row r="340" spans="7:7" x14ac:dyDescent="0.25">
      <c r="G340" s="68"/>
    </row>
    <row r="341" spans="7:7" x14ac:dyDescent="0.25">
      <c r="G341" s="68"/>
    </row>
    <row r="342" spans="7:7" x14ac:dyDescent="0.25">
      <c r="G342" s="68"/>
    </row>
    <row r="343" spans="7:7" x14ac:dyDescent="0.25">
      <c r="G343" s="68"/>
    </row>
    <row r="344" spans="7:7" x14ac:dyDescent="0.25">
      <c r="G344" s="68"/>
    </row>
    <row r="345" spans="7:7" x14ac:dyDescent="0.25">
      <c r="G345" s="68"/>
    </row>
    <row r="346" spans="7:7" x14ac:dyDescent="0.25">
      <c r="G346" s="68"/>
    </row>
    <row r="347" spans="7:7" x14ac:dyDescent="0.25">
      <c r="G347" s="68"/>
    </row>
    <row r="348" spans="7:7" x14ac:dyDescent="0.25">
      <c r="G348" s="68"/>
    </row>
    <row r="349" spans="7:7" x14ac:dyDescent="0.25">
      <c r="G349" s="68"/>
    </row>
    <row r="350" spans="7:7" x14ac:dyDescent="0.25">
      <c r="G350" s="68"/>
    </row>
    <row r="351" spans="7:7" x14ac:dyDescent="0.25">
      <c r="G351" s="68"/>
    </row>
    <row r="352" spans="7:7" x14ac:dyDescent="0.25">
      <c r="G352" s="68"/>
    </row>
    <row r="353" spans="7:7" x14ac:dyDescent="0.25">
      <c r="G353" s="68"/>
    </row>
    <row r="354" spans="7:7" x14ac:dyDescent="0.25">
      <c r="G354" s="68"/>
    </row>
    <row r="355" spans="7:7" x14ac:dyDescent="0.25">
      <c r="G355" s="68"/>
    </row>
    <row r="356" spans="7:7" x14ac:dyDescent="0.25">
      <c r="G356" s="68"/>
    </row>
    <row r="357" spans="7:7" x14ac:dyDescent="0.25">
      <c r="G357" s="68"/>
    </row>
    <row r="358" spans="7:7" x14ac:dyDescent="0.25">
      <c r="G358" s="68"/>
    </row>
    <row r="359" spans="7:7" x14ac:dyDescent="0.25">
      <c r="G359" s="68"/>
    </row>
    <row r="360" spans="7:7" x14ac:dyDescent="0.25">
      <c r="G360" s="68"/>
    </row>
    <row r="361" spans="7:7" x14ac:dyDescent="0.25">
      <c r="G361" s="68"/>
    </row>
    <row r="362" spans="7:7" x14ac:dyDescent="0.25">
      <c r="G362" s="68"/>
    </row>
    <row r="363" spans="7:7" x14ac:dyDescent="0.25">
      <c r="G363" s="68"/>
    </row>
    <row r="364" spans="7:7" x14ac:dyDescent="0.25">
      <c r="G364" s="68"/>
    </row>
    <row r="365" spans="7:7" x14ac:dyDescent="0.25">
      <c r="G365" s="68"/>
    </row>
    <row r="366" spans="7:7" x14ac:dyDescent="0.25">
      <c r="G366" s="68"/>
    </row>
    <row r="367" spans="7:7" x14ac:dyDescent="0.25">
      <c r="G367" s="68"/>
    </row>
    <row r="368" spans="7:7" x14ac:dyDescent="0.25">
      <c r="G368" s="68"/>
    </row>
    <row r="369" spans="7:7" x14ac:dyDescent="0.25">
      <c r="G369" s="68"/>
    </row>
    <row r="370" spans="7:7" x14ac:dyDescent="0.25">
      <c r="G370" s="68"/>
    </row>
    <row r="371" spans="7:7" x14ac:dyDescent="0.25">
      <c r="G371" s="68"/>
    </row>
    <row r="372" spans="7:7" x14ac:dyDescent="0.25">
      <c r="G372" s="68"/>
    </row>
    <row r="373" spans="7:7" x14ac:dyDescent="0.25">
      <c r="G373" s="68"/>
    </row>
    <row r="374" spans="7:7" x14ac:dyDescent="0.25">
      <c r="G374" s="68"/>
    </row>
    <row r="375" spans="7:7" x14ac:dyDescent="0.25">
      <c r="G375" s="68"/>
    </row>
    <row r="376" spans="7:7" x14ac:dyDescent="0.25">
      <c r="G376" s="68"/>
    </row>
    <row r="377" spans="7:7" x14ac:dyDescent="0.25">
      <c r="G377" s="68"/>
    </row>
    <row r="378" spans="7:7" x14ac:dyDescent="0.25">
      <c r="G378" s="68"/>
    </row>
    <row r="379" spans="7:7" x14ac:dyDescent="0.25">
      <c r="G379" s="68"/>
    </row>
    <row r="380" spans="7:7" x14ac:dyDescent="0.25">
      <c r="G380" s="68"/>
    </row>
    <row r="381" spans="7:7" x14ac:dyDescent="0.25">
      <c r="G381" s="68"/>
    </row>
    <row r="382" spans="7:7" x14ac:dyDescent="0.25">
      <c r="G382" s="68"/>
    </row>
    <row r="383" spans="7:7" x14ac:dyDescent="0.25">
      <c r="G383" s="68"/>
    </row>
    <row r="384" spans="7:7" x14ac:dyDescent="0.25">
      <c r="G384" s="68"/>
    </row>
    <row r="385" spans="7:7" x14ac:dyDescent="0.25">
      <c r="G385" s="68"/>
    </row>
    <row r="386" spans="7:7" x14ac:dyDescent="0.25">
      <c r="G386" s="68"/>
    </row>
    <row r="387" spans="7:7" x14ac:dyDescent="0.25">
      <c r="G387" s="68"/>
    </row>
    <row r="388" spans="7:7" x14ac:dyDescent="0.25">
      <c r="G388" s="68"/>
    </row>
    <row r="389" spans="7:7" x14ac:dyDescent="0.25">
      <c r="G389" s="68"/>
    </row>
    <row r="390" spans="7:7" x14ac:dyDescent="0.25">
      <c r="G390" s="68"/>
    </row>
    <row r="391" spans="7:7" x14ac:dyDescent="0.25">
      <c r="G391" s="68"/>
    </row>
    <row r="392" spans="7:7" x14ac:dyDescent="0.25">
      <c r="G392" s="68"/>
    </row>
    <row r="393" spans="7:7" x14ac:dyDescent="0.25">
      <c r="G393" s="68"/>
    </row>
    <row r="394" spans="7:7" x14ac:dyDescent="0.25">
      <c r="G394" s="68"/>
    </row>
    <row r="395" spans="7:7" x14ac:dyDescent="0.25">
      <c r="G395" s="68"/>
    </row>
    <row r="396" spans="7:7" x14ac:dyDescent="0.25">
      <c r="G396" s="68"/>
    </row>
    <row r="397" spans="7:7" x14ac:dyDescent="0.25">
      <c r="G397" s="68"/>
    </row>
    <row r="398" spans="7:7" x14ac:dyDescent="0.25">
      <c r="G398" s="68"/>
    </row>
    <row r="399" spans="7:7" x14ac:dyDescent="0.25">
      <c r="G399" s="68"/>
    </row>
    <row r="400" spans="7:7" x14ac:dyDescent="0.25">
      <c r="G400" s="68"/>
    </row>
    <row r="401" spans="7:7" x14ac:dyDescent="0.25">
      <c r="G401" s="68"/>
    </row>
    <row r="402" spans="7:7" x14ac:dyDescent="0.25">
      <c r="G402" s="68"/>
    </row>
    <row r="403" spans="7:7" x14ac:dyDescent="0.25">
      <c r="G403" s="68"/>
    </row>
    <row r="404" spans="7:7" x14ac:dyDescent="0.25">
      <c r="G404" s="68"/>
    </row>
    <row r="405" spans="7:7" x14ac:dyDescent="0.25">
      <c r="G405" s="68"/>
    </row>
    <row r="406" spans="7:7" x14ac:dyDescent="0.25">
      <c r="G406" s="68"/>
    </row>
    <row r="407" spans="7:7" x14ac:dyDescent="0.25">
      <c r="G407" s="68"/>
    </row>
    <row r="408" spans="7:7" x14ac:dyDescent="0.25">
      <c r="G408" s="68"/>
    </row>
    <row r="409" spans="7:7" x14ac:dyDescent="0.25">
      <c r="G409" s="68"/>
    </row>
    <row r="410" spans="7:7" x14ac:dyDescent="0.25">
      <c r="G410" s="68"/>
    </row>
    <row r="411" spans="7:7" x14ac:dyDescent="0.25">
      <c r="G411" s="68"/>
    </row>
    <row r="412" spans="7:7" x14ac:dyDescent="0.25">
      <c r="G412" s="68"/>
    </row>
    <row r="413" spans="7:7" x14ac:dyDescent="0.25">
      <c r="G413" s="68"/>
    </row>
    <row r="414" spans="7:7" x14ac:dyDescent="0.25">
      <c r="G414" s="68"/>
    </row>
    <row r="415" spans="7:7" x14ac:dyDescent="0.25">
      <c r="G415" s="68"/>
    </row>
    <row r="416" spans="7:7" x14ac:dyDescent="0.25">
      <c r="G416" s="68"/>
    </row>
    <row r="417" spans="7:7" x14ac:dyDescent="0.25">
      <c r="G417" s="68"/>
    </row>
    <row r="418" spans="7:7" x14ac:dyDescent="0.25">
      <c r="G418" s="68"/>
    </row>
    <row r="419" spans="7:7" x14ac:dyDescent="0.25">
      <c r="G419" s="68"/>
    </row>
    <row r="420" spans="7:7" x14ac:dyDescent="0.25">
      <c r="G420" s="68"/>
    </row>
    <row r="421" spans="7:7" x14ac:dyDescent="0.25">
      <c r="G421" s="68"/>
    </row>
    <row r="422" spans="7:7" x14ac:dyDescent="0.25">
      <c r="G422" s="68"/>
    </row>
    <row r="423" spans="7:7" x14ac:dyDescent="0.25">
      <c r="G423" s="68"/>
    </row>
    <row r="424" spans="7:7" x14ac:dyDescent="0.25">
      <c r="G424" s="68"/>
    </row>
    <row r="425" spans="7:7" x14ac:dyDescent="0.25">
      <c r="G425" s="68"/>
    </row>
    <row r="426" spans="7:7" x14ac:dyDescent="0.25">
      <c r="G426" s="68"/>
    </row>
    <row r="427" spans="7:7" x14ac:dyDescent="0.25">
      <c r="G427" s="68"/>
    </row>
    <row r="428" spans="7:7" x14ac:dyDescent="0.25">
      <c r="G428" s="68"/>
    </row>
    <row r="429" spans="7:7" x14ac:dyDescent="0.25">
      <c r="G429" s="68"/>
    </row>
    <row r="430" spans="7:7" x14ac:dyDescent="0.25">
      <c r="G430" s="68"/>
    </row>
    <row r="431" spans="7:7" x14ac:dyDescent="0.25">
      <c r="G431" s="68"/>
    </row>
    <row r="432" spans="7:7" x14ac:dyDescent="0.25">
      <c r="G432" s="68"/>
    </row>
    <row r="433" spans="7:7" x14ac:dyDescent="0.25">
      <c r="G433" s="68"/>
    </row>
    <row r="434" spans="7:7" x14ac:dyDescent="0.25">
      <c r="G434" s="68"/>
    </row>
    <row r="435" spans="7:7" x14ac:dyDescent="0.25">
      <c r="G435" s="68"/>
    </row>
    <row r="436" spans="7:7" x14ac:dyDescent="0.25">
      <c r="G436" s="68"/>
    </row>
    <row r="437" spans="7:7" x14ac:dyDescent="0.25">
      <c r="G437" s="68"/>
    </row>
    <row r="438" spans="7:7" x14ac:dyDescent="0.25">
      <c r="G438" s="68"/>
    </row>
    <row r="439" spans="7:7" x14ac:dyDescent="0.25">
      <c r="G439" s="68"/>
    </row>
    <row r="440" spans="7:7" x14ac:dyDescent="0.25">
      <c r="G440" s="68"/>
    </row>
    <row r="441" spans="7:7" x14ac:dyDescent="0.25">
      <c r="G441" s="68"/>
    </row>
    <row r="442" spans="7:7" x14ac:dyDescent="0.25">
      <c r="G442" s="68"/>
    </row>
    <row r="443" spans="7:7" x14ac:dyDescent="0.25">
      <c r="G443" s="68"/>
    </row>
    <row r="444" spans="7:7" x14ac:dyDescent="0.25">
      <c r="G444" s="68"/>
    </row>
    <row r="445" spans="7:7" x14ac:dyDescent="0.25">
      <c r="G445" s="68"/>
    </row>
    <row r="446" spans="7:7" x14ac:dyDescent="0.25">
      <c r="G446" s="68"/>
    </row>
    <row r="447" spans="7:7" x14ac:dyDescent="0.25">
      <c r="G447" s="68"/>
    </row>
    <row r="448" spans="7:7" x14ac:dyDescent="0.25">
      <c r="G448" s="68"/>
    </row>
    <row r="449" spans="7:7" x14ac:dyDescent="0.25">
      <c r="G449" s="68"/>
    </row>
    <row r="450" spans="7:7" x14ac:dyDescent="0.25">
      <c r="G450" s="68"/>
    </row>
    <row r="451" spans="7:7" x14ac:dyDescent="0.25">
      <c r="G451" s="68"/>
    </row>
    <row r="452" spans="7:7" x14ac:dyDescent="0.25">
      <c r="G452" s="68"/>
    </row>
    <row r="453" spans="7:7" x14ac:dyDescent="0.25">
      <c r="G453" s="68"/>
    </row>
    <row r="454" spans="7:7" x14ac:dyDescent="0.25">
      <c r="G454" s="68"/>
    </row>
    <row r="455" spans="7:7" x14ac:dyDescent="0.25">
      <c r="G455" s="68"/>
    </row>
    <row r="456" spans="7:7" x14ac:dyDescent="0.25">
      <c r="G456" s="68"/>
    </row>
    <row r="457" spans="7:7" x14ac:dyDescent="0.25">
      <c r="G457" s="68"/>
    </row>
    <row r="458" spans="7:7" x14ac:dyDescent="0.25">
      <c r="G458" s="68"/>
    </row>
    <row r="459" spans="7:7" x14ac:dyDescent="0.25">
      <c r="G459" s="68"/>
    </row>
    <row r="460" spans="7:7" x14ac:dyDescent="0.25">
      <c r="G460" s="68"/>
    </row>
    <row r="461" spans="7:7" x14ac:dyDescent="0.25">
      <c r="G461" s="68"/>
    </row>
    <row r="462" spans="7:7" x14ac:dyDescent="0.25">
      <c r="G462" s="68"/>
    </row>
    <row r="463" spans="7:7" x14ac:dyDescent="0.25">
      <c r="G463" s="68"/>
    </row>
    <row r="464" spans="7:7" x14ac:dyDescent="0.25">
      <c r="G464" s="68"/>
    </row>
    <row r="465" spans="7:7" x14ac:dyDescent="0.25">
      <c r="G465" s="68"/>
    </row>
    <row r="466" spans="7:7" x14ac:dyDescent="0.25">
      <c r="G466" s="68"/>
    </row>
    <row r="467" spans="7:7" x14ac:dyDescent="0.25">
      <c r="G467" s="68"/>
    </row>
    <row r="468" spans="7:7" x14ac:dyDescent="0.25">
      <c r="G468" s="68"/>
    </row>
    <row r="469" spans="7:7" x14ac:dyDescent="0.25">
      <c r="G469" s="68"/>
    </row>
    <row r="470" spans="7:7" x14ac:dyDescent="0.25">
      <c r="G470" s="68"/>
    </row>
    <row r="471" spans="7:7" x14ac:dyDescent="0.25">
      <c r="G471" s="68"/>
    </row>
    <row r="472" spans="7:7" x14ac:dyDescent="0.25">
      <c r="G472" s="68"/>
    </row>
    <row r="473" spans="7:7" x14ac:dyDescent="0.25">
      <c r="G473" s="68"/>
    </row>
    <row r="474" spans="7:7" x14ac:dyDescent="0.25">
      <c r="G474" s="68"/>
    </row>
    <row r="475" spans="7:7" x14ac:dyDescent="0.25">
      <c r="G475" s="68"/>
    </row>
    <row r="476" spans="7:7" x14ac:dyDescent="0.25">
      <c r="G476" s="68"/>
    </row>
    <row r="477" spans="7:7" x14ac:dyDescent="0.25">
      <c r="G477" s="68"/>
    </row>
    <row r="478" spans="7:7" x14ac:dyDescent="0.25">
      <c r="G478" s="68"/>
    </row>
    <row r="479" spans="7:7" x14ac:dyDescent="0.25">
      <c r="G479" s="68"/>
    </row>
    <row r="480" spans="7:7" x14ac:dyDescent="0.25">
      <c r="G480" s="68"/>
    </row>
    <row r="481" spans="7:7" x14ac:dyDescent="0.25">
      <c r="G481" s="68"/>
    </row>
    <row r="482" spans="7:7" x14ac:dyDescent="0.25">
      <c r="G482" s="68"/>
    </row>
    <row r="483" spans="7:7" x14ac:dyDescent="0.25">
      <c r="G483" s="68"/>
    </row>
    <row r="484" spans="7:7" x14ac:dyDescent="0.25">
      <c r="G484" s="68"/>
    </row>
    <row r="485" spans="7:7" x14ac:dyDescent="0.25">
      <c r="G485" s="68"/>
    </row>
    <row r="486" spans="7:7" x14ac:dyDescent="0.25">
      <c r="G486" s="68"/>
    </row>
    <row r="487" spans="7:7" x14ac:dyDescent="0.25">
      <c r="G487" s="68"/>
    </row>
    <row r="488" spans="7:7" x14ac:dyDescent="0.25">
      <c r="G488" s="68"/>
    </row>
    <row r="489" spans="7:7" x14ac:dyDescent="0.25">
      <c r="G489" s="68"/>
    </row>
    <row r="490" spans="7:7" x14ac:dyDescent="0.25">
      <c r="G490" s="68"/>
    </row>
    <row r="491" spans="7:7" x14ac:dyDescent="0.25">
      <c r="G491" s="68"/>
    </row>
    <row r="492" spans="7:7" x14ac:dyDescent="0.25">
      <c r="G492" s="68"/>
    </row>
    <row r="493" spans="7:7" x14ac:dyDescent="0.25">
      <c r="G493" s="68"/>
    </row>
    <row r="494" spans="7:7" x14ac:dyDescent="0.25">
      <c r="G494" s="68"/>
    </row>
    <row r="495" spans="7:7" x14ac:dyDescent="0.25">
      <c r="G495" s="68"/>
    </row>
    <row r="496" spans="7:7" x14ac:dyDescent="0.25">
      <c r="G496" s="68"/>
    </row>
    <row r="497" spans="7:7" x14ac:dyDescent="0.25">
      <c r="G497" s="68"/>
    </row>
    <row r="498" spans="7:7" x14ac:dyDescent="0.25">
      <c r="G498" s="68"/>
    </row>
    <row r="499" spans="7:7" x14ac:dyDescent="0.25">
      <c r="G499" s="68"/>
    </row>
    <row r="500" spans="7:7" x14ac:dyDescent="0.25">
      <c r="G500" s="68"/>
    </row>
    <row r="501" spans="7:7" x14ac:dyDescent="0.25">
      <c r="G501" s="68"/>
    </row>
    <row r="502" spans="7:7" x14ac:dyDescent="0.25">
      <c r="G502" s="68"/>
    </row>
    <row r="503" spans="7:7" x14ac:dyDescent="0.25">
      <c r="G503" s="68"/>
    </row>
    <row r="504" spans="7:7" x14ac:dyDescent="0.25">
      <c r="G504" s="68"/>
    </row>
    <row r="505" spans="7:7" x14ac:dyDescent="0.25">
      <c r="G505" s="68"/>
    </row>
    <row r="506" spans="7:7" x14ac:dyDescent="0.25">
      <c r="G506" s="68"/>
    </row>
    <row r="507" spans="7:7" x14ac:dyDescent="0.25">
      <c r="G507" s="68"/>
    </row>
    <row r="508" spans="7:7" x14ac:dyDescent="0.25">
      <c r="G508" s="68"/>
    </row>
    <row r="509" spans="7:7" x14ac:dyDescent="0.25">
      <c r="G509" s="68"/>
    </row>
    <row r="510" spans="7:7" x14ac:dyDescent="0.25">
      <c r="G510" s="68"/>
    </row>
    <row r="511" spans="7:7" x14ac:dyDescent="0.25">
      <c r="G511" s="68"/>
    </row>
    <row r="512" spans="7:7" x14ac:dyDescent="0.25">
      <c r="G512" s="68"/>
    </row>
    <row r="513" spans="7:7" x14ac:dyDescent="0.25">
      <c r="G513" s="68"/>
    </row>
    <row r="514" spans="7:7" x14ac:dyDescent="0.25">
      <c r="G514" s="68"/>
    </row>
    <row r="515" spans="7:7" x14ac:dyDescent="0.25">
      <c r="G515" s="68"/>
    </row>
    <row r="516" spans="7:7" x14ac:dyDescent="0.25">
      <c r="G516" s="68"/>
    </row>
    <row r="517" spans="7:7" x14ac:dyDescent="0.25">
      <c r="G517" s="68"/>
    </row>
    <row r="518" spans="7:7" x14ac:dyDescent="0.25">
      <c r="G518" s="68"/>
    </row>
    <row r="519" spans="7:7" x14ac:dyDescent="0.25">
      <c r="G519" s="68"/>
    </row>
    <row r="520" spans="7:7" x14ac:dyDescent="0.25">
      <c r="G520" s="68"/>
    </row>
    <row r="521" spans="7:7" x14ac:dyDescent="0.25">
      <c r="G521" s="68"/>
    </row>
    <row r="522" spans="7:7" x14ac:dyDescent="0.25">
      <c r="G522" s="68"/>
    </row>
    <row r="523" spans="7:7" x14ac:dyDescent="0.25">
      <c r="G523" s="68"/>
    </row>
    <row r="524" spans="7:7" x14ac:dyDescent="0.25">
      <c r="G524" s="68"/>
    </row>
    <row r="525" spans="7:7" x14ac:dyDescent="0.25">
      <c r="G525" s="68"/>
    </row>
    <row r="526" spans="7:7" x14ac:dyDescent="0.25">
      <c r="G526" s="68"/>
    </row>
    <row r="527" spans="7:7" x14ac:dyDescent="0.25">
      <c r="G527" s="68"/>
    </row>
    <row r="528" spans="7:7" x14ac:dyDescent="0.25">
      <c r="G528" s="68"/>
    </row>
    <row r="529" spans="7:7" x14ac:dyDescent="0.25">
      <c r="G529" s="68"/>
    </row>
    <row r="530" spans="7:7" x14ac:dyDescent="0.25">
      <c r="G530" s="68"/>
    </row>
    <row r="531" spans="7:7" x14ac:dyDescent="0.25">
      <c r="G531" s="68"/>
    </row>
    <row r="532" spans="7:7" x14ac:dyDescent="0.25">
      <c r="G532" s="68"/>
    </row>
    <row r="533" spans="7:7" x14ac:dyDescent="0.25">
      <c r="G533" s="68"/>
    </row>
    <row r="534" spans="7:7" x14ac:dyDescent="0.25">
      <c r="G534" s="68"/>
    </row>
    <row r="535" spans="7:7" x14ac:dyDescent="0.25">
      <c r="G535" s="68"/>
    </row>
    <row r="536" spans="7:7" x14ac:dyDescent="0.25">
      <c r="G536" s="68"/>
    </row>
    <row r="537" spans="7:7" x14ac:dyDescent="0.25">
      <c r="G537" s="68"/>
    </row>
    <row r="538" spans="7:7" x14ac:dyDescent="0.25">
      <c r="G538" s="68"/>
    </row>
    <row r="539" spans="7:7" x14ac:dyDescent="0.25">
      <c r="G539" s="68"/>
    </row>
    <row r="540" spans="7:7" x14ac:dyDescent="0.25">
      <c r="G540" s="68"/>
    </row>
    <row r="541" spans="7:7" x14ac:dyDescent="0.25">
      <c r="G541" s="68"/>
    </row>
    <row r="542" spans="7:7" x14ac:dyDescent="0.25">
      <c r="G542" s="68"/>
    </row>
    <row r="543" spans="7:7" x14ac:dyDescent="0.25">
      <c r="G543" s="68"/>
    </row>
    <row r="544" spans="7:7" x14ac:dyDescent="0.25">
      <c r="G544" s="68"/>
    </row>
    <row r="545" spans="7:7" x14ac:dyDescent="0.25">
      <c r="G545" s="68"/>
    </row>
    <row r="546" spans="7:7" x14ac:dyDescent="0.25">
      <c r="G546" s="68"/>
    </row>
    <row r="547" spans="7:7" x14ac:dyDescent="0.25">
      <c r="G547" s="68"/>
    </row>
    <row r="548" spans="7:7" x14ac:dyDescent="0.25">
      <c r="G548" s="68"/>
    </row>
    <row r="549" spans="7:7" x14ac:dyDescent="0.25">
      <c r="G549" s="68"/>
    </row>
    <row r="550" spans="7:7" x14ac:dyDescent="0.25">
      <c r="G550" s="68"/>
    </row>
    <row r="551" spans="7:7" x14ac:dyDescent="0.25">
      <c r="G551" s="68"/>
    </row>
    <row r="552" spans="7:7" x14ac:dyDescent="0.25">
      <c r="G552" s="68"/>
    </row>
    <row r="553" spans="7:7" x14ac:dyDescent="0.25">
      <c r="G553" s="68"/>
    </row>
    <row r="554" spans="7:7" x14ac:dyDescent="0.25">
      <c r="G554" s="68"/>
    </row>
    <row r="555" spans="7:7" x14ac:dyDescent="0.25">
      <c r="G555" s="68"/>
    </row>
    <row r="556" spans="7:7" x14ac:dyDescent="0.25">
      <c r="G556" s="68"/>
    </row>
    <row r="557" spans="7:7" x14ac:dyDescent="0.25">
      <c r="G557" s="68"/>
    </row>
    <row r="558" spans="7:7" x14ac:dyDescent="0.25">
      <c r="G558" s="68"/>
    </row>
    <row r="559" spans="7:7" x14ac:dyDescent="0.25">
      <c r="G559" s="68"/>
    </row>
    <row r="560" spans="7:7" x14ac:dyDescent="0.25">
      <c r="G560" s="68"/>
    </row>
    <row r="561" spans="7:7" x14ac:dyDescent="0.25">
      <c r="G561" s="68"/>
    </row>
    <row r="562" spans="7:7" x14ac:dyDescent="0.25">
      <c r="G562" s="68"/>
    </row>
    <row r="563" spans="7:7" x14ac:dyDescent="0.25">
      <c r="G563" s="68"/>
    </row>
    <row r="564" spans="7:7" x14ac:dyDescent="0.25">
      <c r="G564" s="68"/>
    </row>
    <row r="565" spans="7:7" x14ac:dyDescent="0.25">
      <c r="G565" s="68"/>
    </row>
    <row r="566" spans="7:7" x14ac:dyDescent="0.25">
      <c r="G566" s="68"/>
    </row>
    <row r="567" spans="7:7" x14ac:dyDescent="0.25">
      <c r="G567" s="68"/>
    </row>
    <row r="568" spans="7:7" x14ac:dyDescent="0.25">
      <c r="G568" s="68"/>
    </row>
    <row r="569" spans="7:7" x14ac:dyDescent="0.25">
      <c r="G569" s="68"/>
    </row>
    <row r="570" spans="7:7" x14ac:dyDescent="0.25">
      <c r="G570" s="68"/>
    </row>
    <row r="571" spans="7:7" x14ac:dyDescent="0.25">
      <c r="G571" s="68"/>
    </row>
    <row r="572" spans="7:7" x14ac:dyDescent="0.25">
      <c r="G572" s="68"/>
    </row>
    <row r="573" spans="7:7" x14ac:dyDescent="0.25">
      <c r="G573" s="68"/>
    </row>
    <row r="574" spans="7:7" x14ac:dyDescent="0.25">
      <c r="G574" s="68"/>
    </row>
    <row r="575" spans="7:7" x14ac:dyDescent="0.25">
      <c r="G575" s="68"/>
    </row>
    <row r="576" spans="7:7" x14ac:dyDescent="0.25">
      <c r="G576" s="68"/>
    </row>
    <row r="577" spans="7:7" x14ac:dyDescent="0.25">
      <c r="G577" s="68"/>
    </row>
    <row r="578" spans="7:7" x14ac:dyDescent="0.25">
      <c r="G578" s="68"/>
    </row>
    <row r="579" spans="7:7" x14ac:dyDescent="0.25">
      <c r="G579" s="68"/>
    </row>
    <row r="580" spans="7:7" x14ac:dyDescent="0.25">
      <c r="G580" s="68"/>
    </row>
    <row r="581" spans="7:7" x14ac:dyDescent="0.25">
      <c r="G581" s="68"/>
    </row>
    <row r="582" spans="7:7" x14ac:dyDescent="0.25">
      <c r="G582" s="68"/>
    </row>
    <row r="583" spans="7:7" x14ac:dyDescent="0.25">
      <c r="G583" s="68"/>
    </row>
    <row r="584" spans="7:7" x14ac:dyDescent="0.25">
      <c r="G584" s="68"/>
    </row>
    <row r="585" spans="7:7" x14ac:dyDescent="0.25">
      <c r="G585" s="68"/>
    </row>
    <row r="586" spans="7:7" x14ac:dyDescent="0.25">
      <c r="G586" s="68"/>
    </row>
    <row r="587" spans="7:7" x14ac:dyDescent="0.25">
      <c r="G587" s="68"/>
    </row>
    <row r="588" spans="7:7" x14ac:dyDescent="0.25">
      <c r="G588" s="68"/>
    </row>
    <row r="589" spans="7:7" x14ac:dyDescent="0.25">
      <c r="G589" s="68"/>
    </row>
    <row r="590" spans="7:7" x14ac:dyDescent="0.25">
      <c r="G590" s="68"/>
    </row>
    <row r="591" spans="7:7" x14ac:dyDescent="0.25">
      <c r="G591" s="68"/>
    </row>
    <row r="592" spans="7:7" x14ac:dyDescent="0.25">
      <c r="G592" s="68"/>
    </row>
    <row r="593" spans="7:7" x14ac:dyDescent="0.25">
      <c r="G593" s="68"/>
    </row>
    <row r="594" spans="7:7" x14ac:dyDescent="0.25">
      <c r="G594" s="68"/>
    </row>
    <row r="595" spans="7:7" x14ac:dyDescent="0.25">
      <c r="G595" s="68"/>
    </row>
    <row r="596" spans="7:7" x14ac:dyDescent="0.25">
      <c r="G596" s="68"/>
    </row>
    <row r="597" spans="7:7" x14ac:dyDescent="0.25">
      <c r="G597" s="68"/>
    </row>
    <row r="598" spans="7:7" x14ac:dyDescent="0.25">
      <c r="G598" s="68"/>
    </row>
    <row r="599" spans="7:7" x14ac:dyDescent="0.25">
      <c r="G599" s="68"/>
    </row>
    <row r="600" spans="7:7" x14ac:dyDescent="0.25">
      <c r="G600" s="68"/>
    </row>
    <row r="601" spans="7:7" x14ac:dyDescent="0.25">
      <c r="G601" s="68"/>
    </row>
    <row r="602" spans="7:7" x14ac:dyDescent="0.25">
      <c r="G602" s="68"/>
    </row>
    <row r="603" spans="7:7" x14ac:dyDescent="0.25">
      <c r="G603" s="68"/>
    </row>
    <row r="604" spans="7:7" x14ac:dyDescent="0.25">
      <c r="G604" s="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Location</vt:lpstr>
      <vt:lpstr>Wave</vt:lpstr>
      <vt:lpstr>Current</vt:lpstr>
      <vt:lpstr>Ref Current</vt:lpstr>
      <vt:lpstr>Seeds</vt:lpstr>
      <vt:lpstr>Ref Wave</vt:lpstr>
      <vt:lpstr>Brazil</vt:lpstr>
      <vt:lpstr>Guyana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2019-09-22T19:39:31Z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e0df10f5-304b-441d-aece-2e8f67ab8f65</vt:lpwstr>
  </property>
</Properties>
</file>